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Report" sheetId="1" state="visible" r:id="rId2"/>
    <sheet name="Project Information" sheetId="2" state="visible" r:id="rId3"/>
  </sheets>
  <definedNames>
    <definedName function="false" hidden="false" localSheetId="0" name="_xlnm.Print_Area" vbProcedure="false">'BOM Report'!$A$1:$K$74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<sst xmlns="http://schemas.openxmlformats.org/spreadsheetml/2006/main" count="275" uniqueCount="248">
  <si>
    <t xml:space="preserve">Bill of Material</t>
  </si>
  <si>
    <t xml:space="preserve">Project:</t>
  </si>
  <si>
    <t xml:space="preserve">Customer - Project</t>
  </si>
  <si>
    <t xml:space="preserve">Revision</t>
  </si>
  <si>
    <t xml:space="preserve">v0.4</t>
  </si>
  <si>
    <t xml:space="preserve">Variant:</t>
  </si>
  <si>
    <t xml:space="preserve">standard</t>
  </si>
  <si>
    <t xml:space="preserve">Creation Date:</t>
  </si>
  <si>
    <t xml:space="preserve">1/5/2023</t>
  </si>
  <si>
    <t xml:space="preserve">7:51 PM</t>
  </si>
  <si>
    <t xml:space="preserve">Print Date:</t>
  </si>
  <si>
    <t xml:space="preserve">Designator</t>
  </si>
  <si>
    <t xml:space="preserve">Description</t>
  </si>
  <si>
    <t xml:space="preserve">Quantity</t>
  </si>
  <si>
    <t xml:space="preserve">Cost/Assy</t>
  </si>
  <si>
    <t xml:space="preserve">Manufacturer 1</t>
  </si>
  <si>
    <t xml:space="preserve">Manufacturer 1 PN</t>
  </si>
  <si>
    <t xml:space="preserve">#Column Name Error:' Supplier 1</t>
  </si>
  <si>
    <t xml:space="preserve">#Column Name Error:' Supplier Part Number 1</t>
  </si>
  <si>
    <t xml:space="preserve">Unit Price 1</t>
  </si>
  <si>
    <t xml:space="preserve">Comments</t>
  </si>
  <si>
    <t xml:space="preserve">BAT1</t>
  </si>
  <si>
    <t xml:space="preserve">Keystone</t>
  </si>
  <si>
    <t xml:space="preserve">L4</t>
  </si>
  <si>
    <t xml:space="preserve">FIXED IND 1UH 3A 59 MOHM SMD</t>
  </si>
  <si>
    <t xml:space="preserve">Murata</t>
  </si>
  <si>
    <t xml:space="preserve">1239AS-H-1R0M=P2</t>
  </si>
  <si>
    <t xml:space="preserve">U4</t>
  </si>
  <si>
    <t xml:space="preserve">IC RTC CLK/CALENDAR I2C 16-QFN</t>
  </si>
  <si>
    <t xml:space="preserve">Abracon</t>
  </si>
  <si>
    <t xml:space="preserve">AB1805-T3</t>
  </si>
  <si>
    <t xml:space="preserve">IC10</t>
  </si>
  <si>
    <t xml:space="preserve">IC BATT CHG LI-ION 1CELL 24VQFN</t>
  </si>
  <si>
    <t xml:space="preserve">Texas Insturments</t>
  </si>
  <si>
    <t xml:space="preserve">BQ24195LRGET</t>
  </si>
  <si>
    <t xml:space="preserve">C17, C66, C70, C75, C78, C80</t>
  </si>
  <si>
    <t xml:space="preserve">CAP CER 0.1UF 50V X7R 0402</t>
  </si>
  <si>
    <t xml:space="preserve">GRM155R61H104ME14J</t>
  </si>
  <si>
    <t xml:space="preserve">C15, C58</t>
  </si>
  <si>
    <t xml:space="preserve">CAP CER 1UF 16V X5R 0402</t>
  </si>
  <si>
    <t xml:space="preserve">GRT155R61C105KE01J</t>
  </si>
  <si>
    <t xml:space="preserve">C6, C18, C22, C23, C24, C25, C26, C27, C28, C29, C30, C31, C32, C33, C34, C35, C37, C40, C42, C43, C46, C47, C49, C50, C51, C56, C57, C59, C60, C63, C69, C71, C76, C77, C79</t>
  </si>
  <si>
    <t xml:space="preserve">CAP CER 39pF 50V COG 0402</t>
  </si>
  <si>
    <t xml:space="preserve">GRM1555C1E390JA01</t>
  </si>
  <si>
    <t xml:space="preserve">C38</t>
  </si>
  <si>
    <t xml:space="preserve">CAP CER 47nF 16V X5R 0402</t>
  </si>
  <si>
    <t xml:space="preserve">GRM155R61C473KA01D</t>
  </si>
  <si>
    <t xml:space="preserve">C72</t>
  </si>
  <si>
    <t xml:space="preserve">CAP CER 47pF 50V X5R 0402</t>
  </si>
  <si>
    <t xml:space="preserve">Yageo</t>
  </si>
  <si>
    <t xml:space="preserve">CC0402JRNPO9BN470</t>
  </si>
  <si>
    <t xml:space="preserve">C54</t>
  </si>
  <si>
    <t xml:space="preserve">CAP CER 4.7UF 16V X5R 0603</t>
  </si>
  <si>
    <t xml:space="preserve">Samsung</t>
  </si>
  <si>
    <t xml:space="preserve">CL10A475KO8NNNC</t>
  </si>
  <si>
    <t xml:space="preserve">C11, C19, C20</t>
  </si>
  <si>
    <t xml:space="preserve">CAP CER 10UF 50V X5R 1206</t>
  </si>
  <si>
    <t xml:space="preserve">GRT31CR61H106KE01L</t>
  </si>
  <si>
    <t xml:space="preserve">C9</t>
  </si>
  <si>
    <t xml:space="preserve">CAP CER 47UF 10V X5R 1206</t>
  </si>
  <si>
    <t xml:space="preserve">GRT31CR61A476ME13L</t>
  </si>
  <si>
    <t xml:space="preserve">C2, C3, C4, C7, C8, C12, C14, C39, C41</t>
  </si>
  <si>
    <t xml:space="preserve">GRM155R71H104KE14D</t>
  </si>
  <si>
    <t xml:space="preserve">C1, C5, C10, C13, C16, C21, C36, C48, C52, C53, C55, C61, C62, C64, C65</t>
  </si>
  <si>
    <t xml:space="preserve">CAP CER 10UF 16V X5R 0603</t>
  </si>
  <si>
    <t xml:space="preserve">Taiyo Yuden</t>
  </si>
  <si>
    <t xml:space="preserve">EMK107BBJ106MA-T</t>
  </si>
  <si>
    <t xml:space="preserve">C44, C45</t>
  </si>
  <si>
    <t xml:space="preserve">CAP ALUM 47UF 20% 16V SMD</t>
  </si>
  <si>
    <t xml:space="preserve">UWT1C470MCL1GB</t>
  </si>
  <si>
    <t xml:space="preserve">Nichicon</t>
  </si>
  <si>
    <t xml:space="preserve">Q2</t>
  </si>
  <si>
    <t xml:space="preserve">MOSFET BVDSS: 25V-30V TSOT26</t>
  </si>
  <si>
    <t xml:space="preserve">Diodes</t>
  </si>
  <si>
    <t xml:space="preserve">DMC3060LVT-7</t>
  </si>
  <si>
    <t xml:space="preserve">J3</t>
  </si>
  <si>
    <t xml:space="preserve">CONN MICRO SD CARD HINGED TYPE</t>
  </si>
  <si>
    <t xml:space="preserve">Hirose</t>
  </si>
  <si>
    <t xml:space="preserve">DM3CS-SF</t>
  </si>
  <si>
    <t xml:space="preserve">Q1</t>
  </si>
  <si>
    <t xml:space="preserve">P-Channel 30 V 19.8A (Ta), 50A (Tc) 980mW (Ta) Surface Mount PowerDI3333-8</t>
  </si>
  <si>
    <t xml:space="preserve">Diodes Inc.</t>
  </si>
  <si>
    <t xml:space="preserve">DMP3011SFVW-7</t>
  </si>
  <si>
    <t xml:space="preserve">X1</t>
  </si>
  <si>
    <t xml:space="preserve">SUB-D</t>
  </si>
  <si>
    <t xml:space="preserve">NorComp</t>
  </si>
  <si>
    <t xml:space="preserve">171-015-113R021</t>
  </si>
  <si>
    <t xml:space="preserve">NUT1</t>
  </si>
  <si>
    <t xml:space="preserve">RND STNDFF M2.5X0.45 STEEL 2.5MM</t>
  </si>
  <si>
    <t xml:space="preserve">Würth Elektronik</t>
  </si>
  <si>
    <t xml:space="preserve">9774025151R</t>
  </si>
  <si>
    <t xml:space="preserve">SCREW1</t>
  </si>
  <si>
    <t xml:space="preserve">MACH SCREW PAN SLOTTED M2.5X0.45</t>
  </si>
  <si>
    <t xml:space="preserve">Keystone Electronics</t>
  </si>
  <si>
    <t xml:space="preserve">D1</t>
  </si>
  <si>
    <t xml:space="preserve">Diode Schottky 10 V 3A Surface Mount PG-SOD323-2</t>
  </si>
  <si>
    <t xml:space="preserve">Infineon</t>
  </si>
  <si>
    <t xml:space="preserve">BAT60AE6327HTSA1</t>
  </si>
  <si>
    <t xml:space="preserve">D4, D5</t>
  </si>
  <si>
    <t xml:space="preserve">Diode 40 V 120mA Surface Mount SOD-323</t>
  </si>
  <si>
    <t xml:space="preserve">Nexperia USA Inc.</t>
  </si>
  <si>
    <t xml:space="preserve">RB751V40,115</t>
  </si>
  <si>
    <t xml:space="preserve">Y1</t>
  </si>
  <si>
    <t xml:space="preserve">XTAL OSC XO 14.7456MHZ CMOS SMD</t>
  </si>
  <si>
    <t xml:space="preserve">Kyocera</t>
  </si>
  <si>
    <t xml:space="preserve">MC2520Z14.7456C19XSH</t>
  </si>
  <si>
    <t xml:space="preserve">D2</t>
  </si>
  <si>
    <t xml:space="preserve">LED RED CLEAR 0603 SMD</t>
  </si>
  <si>
    <t xml:space="preserve">Wurth Elektronik</t>
  </si>
  <si>
    <t xml:space="preserve">150060RS7500</t>
  </si>
  <si>
    <t xml:space="preserve">LED5</t>
  </si>
  <si>
    <t xml:space="preserve">LED RGB CLEAR 4PLCC SMD</t>
  </si>
  <si>
    <t xml:space="preserve">Cree</t>
  </si>
  <si>
    <t xml:space="preserve">CLMVC-FKA-CL1D1L71BB7C3C3</t>
  </si>
  <si>
    <t xml:space="preserve">IC1, IC2</t>
  </si>
  <si>
    <t xml:space="preserve">IC TRANSCEIVER FULL 1/1 8UMAX</t>
  </si>
  <si>
    <t xml:space="preserve">Maxim</t>
  </si>
  <si>
    <t xml:space="preserve">MAX490CUA+</t>
  </si>
  <si>
    <t xml:space="preserve">U9</t>
  </si>
  <si>
    <t xml:space="preserve">IC BATT MON LI-ION 1CELL 8TDFN</t>
  </si>
  <si>
    <t xml:space="preserve">MAX17048G+T10</t>
  </si>
  <si>
    <t xml:space="preserve">IC3</t>
  </si>
  <si>
    <t xml:space="preserve">IC PWR SWITCH P-CHAN 1:1 4MLF</t>
  </si>
  <si>
    <t xml:space="preserve">Microchip</t>
  </si>
  <si>
    <t xml:space="preserve">MIC94040YF</t>
  </si>
  <si>
    <t xml:space="preserve">Q5</t>
  </si>
  <si>
    <t xml:space="preserve">N-Channel 20V Surface Mount SOT-523</t>
  </si>
  <si>
    <t xml:space="preserve">Micro Commercial Co</t>
  </si>
  <si>
    <t xml:space="preserve">BSS138KT-TP</t>
  </si>
  <si>
    <t xml:space="preserve">IC4</t>
  </si>
  <si>
    <t xml:space="preserve">IC REG BUCK 3.3V 1A 6QFN</t>
  </si>
  <si>
    <t xml:space="preserve">MPS</t>
  </si>
  <si>
    <t xml:space="preserve">MP2148GQD-33-P</t>
  </si>
  <si>
    <t xml:space="preserve">SOM1</t>
  </si>
  <si>
    <t xml:space="preserve">CONN EDGE DUAL FMALE 67POS 0.020</t>
  </si>
  <si>
    <t xml:space="preserve">TE Connectivity</t>
  </si>
  <si>
    <t xml:space="preserve">2199230-4</t>
  </si>
  <si>
    <t xml:space="preserve">D10</t>
  </si>
  <si>
    <t xml:space="preserve">TVS DIODE 5VWM 17VC 6UQFN</t>
  </si>
  <si>
    <t xml:space="preserve">STMicro</t>
  </si>
  <si>
    <t xml:space="preserve">USBULC6-2M6</t>
  </si>
  <si>
    <t xml:space="preserve">R9, R22, R38</t>
  </si>
  <si>
    <t xml:space="preserve">RES 0 OHM JUMPER 1/16W 0402</t>
  </si>
  <si>
    <t xml:space="preserve">Stackpole</t>
  </si>
  <si>
    <t xml:space="preserve">RMCF0402ZT0R00</t>
  </si>
  <si>
    <t xml:space="preserve">R10, R12, R14, R17, R32, R33, R34, R47</t>
  </si>
  <si>
    <t xml:space="preserve">1 kOhms ±1% 0.063W, 1/16W Chip Resistor 0402</t>
  </si>
  <si>
    <t xml:space="preserve">RMCF0402FT1K00</t>
  </si>
  <si>
    <t xml:space="preserve">R36</t>
  </si>
  <si>
    <t xml:space="preserve">2.2 kOhms ±1% 0.063W, 1/16W Chip Resistor 0402</t>
  </si>
  <si>
    <t xml:space="preserve">RMCF0402FT2K20</t>
  </si>
  <si>
    <t xml:space="preserve">R13</t>
  </si>
  <si>
    <t xml:space="preserve">3 kOhms ±1% 0.063W, 1/16W Chip Resistor 0402</t>
  </si>
  <si>
    <t xml:space="preserve">RMCF0402FT3K00</t>
  </si>
  <si>
    <t xml:space="preserve">R26</t>
  </si>
  <si>
    <t xml:space="preserve">5.1 kOhms ±0.5% 0.063W, 1/16W Chip Resistor 0402</t>
  </si>
  <si>
    <t xml:space="preserve">RNCF0402DTE5K10</t>
  </si>
  <si>
    <t xml:space="preserve">R62, R63</t>
  </si>
  <si>
    <t xml:space="preserve">5.1 kOhms ±1% 0.063W, 1/16W Chip Resistor 0402</t>
  </si>
  <si>
    <t xml:space="preserve">RMCF0402FT5K10</t>
  </si>
  <si>
    <t xml:space="preserve">R2, R8, R11, R15, R16, R20, R21, R23, R24, R25, R28, R30, R31, R35, R48, R49, R50, R53, R60, R65</t>
  </si>
  <si>
    <t xml:space="preserve">10 kOhms ±1% 0.063W, 1/16W Chip Resistor 0402</t>
  </si>
  <si>
    <t xml:space="preserve">RMCF0402FT10K0</t>
  </si>
  <si>
    <t xml:space="preserve">R27</t>
  </si>
  <si>
    <t xml:space="preserve">RES 31.2K OHM 0.1% 1/16W 0402</t>
  </si>
  <si>
    <t xml:space="preserve">stackpole</t>
  </si>
  <si>
    <t xml:space="preserve">RNCF0402BKE31K2</t>
  </si>
  <si>
    <t xml:space="preserve">R18, R19, R39, R42, R43, R44, R45, R46</t>
  </si>
  <si>
    <t xml:space="preserve">RES 33 OHM 5% 1/16W 0402</t>
  </si>
  <si>
    <t xml:space="preserve">RMCF0402JT33R0</t>
  </si>
  <si>
    <t xml:space="preserve">R4, R29</t>
  </si>
  <si>
    <t xml:space="preserve">100 Ohms ±5% 0.063W, 1/16W Chip Resistor 0402</t>
  </si>
  <si>
    <t xml:space="preserve">RMCF0402JT100R</t>
  </si>
  <si>
    <t xml:space="preserve">R40, R41</t>
  </si>
  <si>
    <t xml:space="preserve">100 kOhms ±5% 0.063W, 1/16W Chip Resistor 0402</t>
  </si>
  <si>
    <t xml:space="preserve">RMCF0402JT100K</t>
  </si>
  <si>
    <t xml:space="preserve">R5</t>
  </si>
  <si>
    <t xml:space="preserve">330 Ohms ±1% 0.063W, 1/16W Chip Resistor 0402</t>
  </si>
  <si>
    <t xml:space="preserve">RMCF0402FT330R</t>
  </si>
  <si>
    <t xml:space="preserve">R6</t>
  </si>
  <si>
    <t xml:space="preserve">332 Ohms ±0.1% 0.1W, 1/10W Chip Resistor 0402</t>
  </si>
  <si>
    <t xml:space="preserve">RP73PF1E332RBTD</t>
  </si>
  <si>
    <t xml:space="preserve">R7</t>
  </si>
  <si>
    <t xml:space="preserve">430 Ohms ±0.1% 0.063W, 1/16W Chip Resistor 0402</t>
  </si>
  <si>
    <t xml:space="preserve">Panasonic</t>
  </si>
  <si>
    <t xml:space="preserve">ERA-2AEB431X</t>
  </si>
  <si>
    <t xml:space="preserve">R1, R3</t>
  </si>
  <si>
    <t xml:space="preserve">120 Ohms ±1% 0.25W, 1/4W Chip Resistor 0603</t>
  </si>
  <si>
    <t xml:space="preserve">CRGP0603F120R</t>
  </si>
  <si>
    <t xml:space="preserve">RT2</t>
  </si>
  <si>
    <t xml:space="preserve">NTC Thermistor 10k 0402</t>
  </si>
  <si>
    <t xml:space="preserve">NCU15XH103F6SRC</t>
  </si>
  <si>
    <t xml:space="preserve">IC6</t>
  </si>
  <si>
    <t xml:space="preserve">IC UART SINGLE W/FIFO 24HVQFN</t>
  </si>
  <si>
    <t xml:space="preserve">NXP</t>
  </si>
  <si>
    <t xml:space="preserve">SC16IS760IBS,128</t>
  </si>
  <si>
    <t xml:space="preserve">TVS1, TVS2, TVS5, TVS6</t>
  </si>
  <si>
    <t xml:space="preserve">Bourns</t>
  </si>
  <si>
    <t xml:space="preserve">CDSOT23-SM712</t>
  </si>
  <si>
    <t xml:space="preserve">IC8</t>
  </si>
  <si>
    <t xml:space="preserve">IC FF D-TYPE SNGL 1BIT SOT23-5</t>
  </si>
  <si>
    <t xml:space="preserve">Texas Instruments</t>
  </si>
  <si>
    <t xml:space="preserve">SN74LVC1G80DBVT</t>
  </si>
  <si>
    <t xml:space="preserve">D3</t>
  </si>
  <si>
    <t xml:space="preserve">DIODE SCHOTTKY 30V 3A DO220AA</t>
  </si>
  <si>
    <t xml:space="preserve">Vishay</t>
  </si>
  <si>
    <t xml:space="preserve">SS3P3HM3/84A</t>
  </si>
  <si>
    <t xml:space="preserve">S1, S2</t>
  </si>
  <si>
    <t xml:space="preserve">SWITCH TACT 4.5 X 4.5, 7.0 MM H, 1.0N</t>
  </si>
  <si>
    <t xml:space="preserve">C&amp;K</t>
  </si>
  <si>
    <t xml:space="preserve">PTS647SN70SMTR2LFS</t>
  </si>
  <si>
    <t xml:space="preserve">U2</t>
  </si>
  <si>
    <t xml:space="preserve">IC BATT PROT LI-ION 1CELL 6WSON</t>
  </si>
  <si>
    <t xml:space="preserve">TI</t>
  </si>
  <si>
    <t xml:space="preserve">BQ29707</t>
  </si>
  <si>
    <t xml:space="preserve">Q3, Q4</t>
  </si>
  <si>
    <t xml:space="preserve">MOSFET N-CH 25V 19A/60A 8VSON</t>
  </si>
  <si>
    <t xml:space="preserve">CSD16406Q3</t>
  </si>
  <si>
    <t xml:space="preserve">U3</t>
  </si>
  <si>
    <t xml:space="preserve">IC REG LINEAR 3.3V 300MA SOT25</t>
  </si>
  <si>
    <t xml:space="preserve">Torex</t>
  </si>
  <si>
    <t xml:space="preserve">XC6215B332MR-G</t>
  </si>
  <si>
    <t xml:space="preserve">L1</t>
  </si>
  <si>
    <t xml:space="preserve">5.6 µH Unshielded - Inductor 3.5 A 90mOhm</t>
  </si>
  <si>
    <t xml:space="preserve">Traco Power</t>
  </si>
  <si>
    <t xml:space="preserve">TCK-141</t>
  </si>
  <si>
    <t xml:space="preserve">USB1</t>
  </si>
  <si>
    <t xml:space="preserve">CONN RCPT USB2.0 TYPE C 24POS RA</t>
  </si>
  <si>
    <t xml:space="preserve">GCT</t>
  </si>
  <si>
    <t xml:space="preserve">USB4085-GF-A</t>
  </si>
  <si>
    <t xml:space="preserve">L2</t>
  </si>
  <si>
    <t xml:space="preserve">FIXED IND 2.2UH 5A 37.7 MOHM SMD</t>
  </si>
  <si>
    <t xml:space="preserve">IHLP2020BZER2R2M11</t>
  </si>
  <si>
    <t xml:space="preserve">Y2</t>
  </si>
  <si>
    <t xml:space="preserve">Crystal 32.7680KHz 7pF SMD</t>
  </si>
  <si>
    <t xml:space="preserve">Micro Crystal AG</t>
  </si>
  <si>
    <t xml:space="preserve">CM8V-T1A-32.768KHZ-7PF-20PPM-TA-QC</t>
  </si>
  <si>
    <t xml:space="preserve">Project Name</t>
  </si>
  <si>
    <t xml:space="preserve">Variant Name</t>
  </si>
  <si>
    <t xml:space="preserve">Board Revision</t>
  </si>
  <si>
    <t xml:space="preserve">Version Control Number</t>
  </si>
  <si>
    <t xml:space="preserve">&lt;Parameter VersionControl_RevNumber not found&gt;</t>
  </si>
  <si>
    <t xml:space="preserve">Output Name</t>
  </si>
  <si>
    <t xml:space="preserve">Bill of Materials</t>
  </si>
  <si>
    <t xml:space="preserve">Total Component Quantity</t>
  </si>
  <si>
    <t xml:space="preserve">173</t>
  </si>
  <si>
    <t xml:space="preserve">Report Date &amp; Tine</t>
  </si>
  <si>
    <t xml:space="preserve">1/5/2023 7:51 PM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</si>
</sst>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$-409]h:mm:ss\ AM/PM;@"/>
    <numFmt numFmtId="167" formatCode="[$-C09]dd\-mmm\-yy;@"/>
    <numFmt numFmtId="168" formatCode="_(\$* #,##0.00_);_(\$* \(#,##0.00\);_(\$* \-??_);_(@_)"/>
    <numFmt numFmtId="169" formatCode="General"/>
    <numFmt numFmtId="170" formatCode="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medium">
        <color rgb="FF333399"/>
      </bottom>
      <diagonal/>
    </border>
    <border diagonalUp="false" diagonalDown="false">
      <left/>
      <right/>
      <top style="thin"/>
      <bottom style="medium">
        <color rgb="FF333399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medium">
        <color rgb="FF333399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1F497D"/>
      </left>
      <right/>
      <top/>
      <bottom style="medium">
        <color rgb="FF333399"/>
      </bottom>
      <diagonal/>
    </border>
    <border diagonalUp="false" diagonalDown="false">
      <left/>
      <right/>
      <top/>
      <bottom style="medium">
        <color rgb="FF333399"/>
      </bottom>
      <diagonal/>
    </border>
    <border diagonalUp="false" diagonalDown="false">
      <left/>
      <right style="thin"/>
      <top/>
      <bottom style="medium">
        <color rgb="FF333399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>
        <color rgb="FF333399"/>
      </top>
      <bottom/>
      <diagonal/>
    </border>
    <border diagonalUp="false" diagonalDown="false">
      <left/>
      <right style="thin"/>
      <top style="medium">
        <color rgb="FF333399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6" fillId="0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6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6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9" fontId="0" fillId="0" borderId="1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6" fillId="2" borderId="2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2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2" borderId="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2" borderId="2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2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2" borderId="1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497D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74"/>
  <sheetViews>
    <sheetView showFormulas="false" showGridLines="false" showRowColHeaders="true" showZeros="true" rightToLeft="false" tabSelected="true" showOutlineSymbols="true" defaultGridColor="true" view="normal" topLeftCell="A9" colorId="64" zoomScale="85" zoomScaleNormal="85" zoomScalePageLayoutView="100" workbookViewId="0">
      <selection pane="topLeft" activeCell="G32" activeCellId="0" sqref="G32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5.42"/>
    <col collapsed="false" customWidth="true" hidden="false" outlineLevel="0" max="2" min="2" style="1" width="14"/>
    <col collapsed="false" customWidth="true" hidden="false" outlineLevel="0" max="3" min="3" style="2" width="42.86"/>
    <col collapsed="false" customWidth="true" hidden="false" outlineLevel="0" max="4" min="4" style="1" width="11.85"/>
    <col collapsed="false" customWidth="true" hidden="false" outlineLevel="0" max="5" min="5" style="3" width="10.42"/>
    <col collapsed="false" customWidth="true" hidden="false" outlineLevel="0" max="6" min="6" style="3" width="17.57"/>
    <col collapsed="false" customWidth="true" hidden="false" outlineLevel="0" max="7" min="7" style="3" width="23.57"/>
    <col collapsed="false" customWidth="true" hidden="false" outlineLevel="0" max="8" min="8" style="1" width="14.42"/>
    <col collapsed="false" customWidth="true" hidden="false" outlineLevel="0" max="9" min="9" style="1" width="26.42"/>
    <col collapsed="false" customWidth="true" hidden="false" outlineLevel="0" max="10" min="10" style="1" width="11.85"/>
    <col collapsed="false" customWidth="true" hidden="false" outlineLevel="0" max="11" min="11" style="1" width="46.71"/>
    <col collapsed="false" customWidth="false" hidden="false" outlineLevel="0" max="16384" min="12" style="1" width="9.14"/>
  </cols>
  <sheetData>
    <row r="1" customFormat="false" ht="13.5" hidden="false" customHeight="false" outlineLevel="0" collapsed="false">
      <c r="A1" s="4"/>
      <c r="B1" s="5"/>
      <c r="C1" s="5"/>
      <c r="D1" s="5"/>
      <c r="E1" s="6"/>
      <c r="F1" s="6"/>
      <c r="G1" s="6"/>
      <c r="H1" s="6"/>
      <c r="I1" s="7"/>
      <c r="J1" s="7"/>
      <c r="K1" s="8"/>
    </row>
    <row r="2" customFormat="false" ht="37.5" hidden="false" customHeight="true" outlineLevel="0" collapsed="false">
      <c r="A2" s="9" t="s">
        <v>0</v>
      </c>
      <c r="D2" s="10"/>
      <c r="E2" s="11"/>
      <c r="F2" s="12"/>
      <c r="G2" s="12"/>
      <c r="H2" s="12"/>
      <c r="I2" s="12"/>
      <c r="J2" s="12"/>
      <c r="K2" s="13"/>
    </row>
    <row r="3" customFormat="false" ht="16.5" hidden="false" customHeight="true" outlineLevel="0" collapsed="false">
      <c r="A3" s="14"/>
      <c r="B3" s="15" t="s">
        <v>1</v>
      </c>
      <c r="C3" s="16" t="s">
        <v>2</v>
      </c>
      <c r="D3" s="16"/>
      <c r="E3" s="17"/>
      <c r="F3" s="17"/>
      <c r="G3" s="17"/>
      <c r="H3" s="17"/>
      <c r="I3" s="17"/>
      <c r="J3" s="17"/>
      <c r="K3" s="18"/>
    </row>
    <row r="4" customFormat="false" ht="16.5" hidden="false" customHeight="true" outlineLevel="0" collapsed="false">
      <c r="A4" s="14"/>
      <c r="B4" s="15" t="s">
        <v>3</v>
      </c>
      <c r="C4" s="19" t="s">
        <v>4</v>
      </c>
      <c r="D4" s="16"/>
      <c r="K4" s="20"/>
    </row>
    <row r="5" customFormat="false" ht="16.5" hidden="false" customHeight="true" outlineLevel="0" collapsed="false">
      <c r="A5" s="14"/>
      <c r="B5" s="15" t="s">
        <v>5</v>
      </c>
      <c r="C5" s="21" t="s">
        <v>6</v>
      </c>
      <c r="D5" s="22"/>
      <c r="K5" s="20"/>
    </row>
    <row r="6" customFormat="false" ht="15.75" hidden="false" customHeight="true" outlineLevel="0" collapsed="false">
      <c r="A6" s="23"/>
      <c r="B6" s="15" t="s">
        <v>7</v>
      </c>
      <c r="C6" s="16" t="s">
        <v>8</v>
      </c>
      <c r="D6" s="16" t="s">
        <v>9</v>
      </c>
      <c r="E6" s="24"/>
      <c r="F6" s="24"/>
      <c r="G6" s="24"/>
      <c r="H6" s="25"/>
      <c r="K6" s="26"/>
    </row>
    <row r="7" customFormat="false" ht="15.75" hidden="false" customHeight="true" outlineLevel="0" collapsed="false">
      <c r="A7" s="23"/>
      <c r="B7" s="27" t="s">
        <v>10</v>
      </c>
      <c r="C7" s="28" t="n">
        <f aca="true">TODAY()</f>
        <v>45142</v>
      </c>
      <c r="D7" s="29" t="n">
        <f aca="true">NOW()</f>
        <v>45142.6063851437</v>
      </c>
      <c r="E7" s="30"/>
      <c r="F7" s="30"/>
      <c r="G7" s="31"/>
      <c r="H7" s="25"/>
      <c r="K7" s="26"/>
    </row>
    <row r="8" customFormat="false" ht="15.75" hidden="false" customHeight="true" outlineLevel="0" collapsed="false">
      <c r="A8" s="23"/>
      <c r="D8" s="32"/>
      <c r="E8" s="24"/>
      <c r="F8" s="24"/>
      <c r="G8" s="24"/>
      <c r="J8" s="32"/>
      <c r="K8" s="33"/>
    </row>
    <row r="9" s="38" customFormat="true" ht="19.5" hidden="false" customHeight="true" outlineLevel="0" collapsed="false">
      <c r="A9" s="34"/>
      <c r="B9" s="35" t="s">
        <v>11</v>
      </c>
      <c r="C9" s="34" t="s">
        <v>12</v>
      </c>
      <c r="D9" s="35" t="s">
        <v>13</v>
      </c>
      <c r="E9" s="35" t="s">
        <v>14</v>
      </c>
      <c r="F9" s="34" t="s">
        <v>15</v>
      </c>
      <c r="G9" s="34" t="s">
        <v>16</v>
      </c>
      <c r="H9" s="34" t="s">
        <v>17</v>
      </c>
      <c r="I9" s="34" t="s">
        <v>18</v>
      </c>
      <c r="J9" s="36" t="s">
        <v>19</v>
      </c>
      <c r="K9" s="37" t="s">
        <v>20</v>
      </c>
    </row>
    <row r="10" s="46" customFormat="true" ht="16.5" hidden="false" customHeight="true" outlineLevel="0" collapsed="false">
      <c r="A10" s="39"/>
      <c r="B10" s="40" t="s">
        <v>21</v>
      </c>
      <c r="C10" s="39"/>
      <c r="D10" s="41" t="n">
        <v>1</v>
      </c>
      <c r="E10" s="42" t="n">
        <f aca="false">D10*J10</f>
        <v>0</v>
      </c>
      <c r="F10" s="43" t="s">
        <v>22</v>
      </c>
      <c r="G10" s="39" t="n">
        <v>1042</v>
      </c>
      <c r="H10" s="43"/>
      <c r="I10" s="39"/>
      <c r="J10" s="44"/>
      <c r="K10" s="45"/>
    </row>
    <row r="11" s="46" customFormat="true" ht="16.5" hidden="false" customHeight="true" outlineLevel="0" collapsed="false">
      <c r="A11" s="47"/>
      <c r="B11" s="48" t="s">
        <v>23</v>
      </c>
      <c r="C11" s="47" t="s">
        <v>24</v>
      </c>
      <c r="D11" s="49" t="n">
        <v>1</v>
      </c>
      <c r="E11" s="50" t="n">
        <f aca="false">D11*J11</f>
        <v>0</v>
      </c>
      <c r="F11" s="51" t="s">
        <v>25</v>
      </c>
      <c r="G11" s="47" t="s">
        <v>26</v>
      </c>
      <c r="H11" s="51"/>
      <c r="I11" s="47"/>
      <c r="J11" s="52"/>
      <c r="K11" s="53"/>
    </row>
    <row r="12" s="46" customFormat="true" ht="16.5" hidden="false" customHeight="true" outlineLevel="0" collapsed="false">
      <c r="A12" s="39"/>
      <c r="B12" s="40" t="s">
        <v>27</v>
      </c>
      <c r="C12" s="39" t="s">
        <v>28</v>
      </c>
      <c r="D12" s="41" t="n">
        <v>1</v>
      </c>
      <c r="E12" s="42" t="n">
        <f aca="false">D12*J12</f>
        <v>0</v>
      </c>
      <c r="F12" s="43" t="s">
        <v>29</v>
      </c>
      <c r="G12" s="39" t="s">
        <v>30</v>
      </c>
      <c r="H12" s="43"/>
      <c r="I12" s="39"/>
      <c r="J12" s="44"/>
      <c r="K12" s="45"/>
    </row>
    <row r="13" s="46" customFormat="true" ht="16.5" hidden="false" customHeight="true" outlineLevel="0" collapsed="false">
      <c r="A13" s="47"/>
      <c r="B13" s="48" t="s">
        <v>31</v>
      </c>
      <c r="C13" s="47" t="s">
        <v>32</v>
      </c>
      <c r="D13" s="49" t="n">
        <v>1</v>
      </c>
      <c r="E13" s="50" t="n">
        <f aca="false">D13*J13</f>
        <v>0</v>
      </c>
      <c r="F13" s="51" t="s">
        <v>33</v>
      </c>
      <c r="G13" s="47" t="s">
        <v>34</v>
      </c>
      <c r="H13" s="51"/>
      <c r="I13" s="47"/>
      <c r="J13" s="52"/>
      <c r="K13" s="53"/>
    </row>
    <row r="14" s="46" customFormat="true" ht="16.5" hidden="false" customHeight="true" outlineLevel="0" collapsed="false">
      <c r="A14" s="39"/>
      <c r="B14" s="40" t="s">
        <v>35</v>
      </c>
      <c r="C14" s="39" t="s">
        <v>36</v>
      </c>
      <c r="D14" s="41" t="n">
        <v>6</v>
      </c>
      <c r="E14" s="42" t="n">
        <f aca="false">D14*J14</f>
        <v>0</v>
      </c>
      <c r="F14" s="43" t="s">
        <v>25</v>
      </c>
      <c r="G14" s="39" t="s">
        <v>37</v>
      </c>
      <c r="H14" s="43"/>
      <c r="I14" s="39"/>
      <c r="J14" s="44"/>
      <c r="K14" s="45"/>
    </row>
    <row r="15" s="46" customFormat="true" ht="16.5" hidden="false" customHeight="true" outlineLevel="0" collapsed="false">
      <c r="A15" s="47"/>
      <c r="B15" s="48" t="s">
        <v>38</v>
      </c>
      <c r="C15" s="47" t="s">
        <v>39</v>
      </c>
      <c r="D15" s="49" t="n">
        <v>2</v>
      </c>
      <c r="E15" s="50" t="n">
        <f aca="false">D15*J15</f>
        <v>0</v>
      </c>
      <c r="F15" s="51" t="s">
        <v>25</v>
      </c>
      <c r="G15" s="47" t="s">
        <v>40</v>
      </c>
      <c r="H15" s="51"/>
      <c r="I15" s="47"/>
      <c r="J15" s="52"/>
      <c r="K15" s="53"/>
    </row>
    <row r="16" s="46" customFormat="true" ht="16.5" hidden="false" customHeight="true" outlineLevel="0" collapsed="false">
      <c r="A16" s="39"/>
      <c r="B16" s="40" t="s">
        <v>41</v>
      </c>
      <c r="C16" s="39" t="s">
        <v>42</v>
      </c>
      <c r="D16" s="41" t="n">
        <v>35</v>
      </c>
      <c r="E16" s="42" t="n">
        <f aca="false">D16*J16</f>
        <v>0</v>
      </c>
      <c r="F16" s="43" t="s">
        <v>25</v>
      </c>
      <c r="G16" s="39" t="s">
        <v>43</v>
      </c>
      <c r="H16" s="43"/>
      <c r="I16" s="39"/>
      <c r="J16" s="44"/>
      <c r="K16" s="45"/>
    </row>
    <row r="17" s="46" customFormat="true" ht="16.5" hidden="false" customHeight="true" outlineLevel="0" collapsed="false">
      <c r="A17" s="47"/>
      <c r="B17" s="48" t="s">
        <v>44</v>
      </c>
      <c r="C17" s="47" t="s">
        <v>45</v>
      </c>
      <c r="D17" s="49" t="n">
        <v>1</v>
      </c>
      <c r="E17" s="50" t="n">
        <f aca="false">D17*J17</f>
        <v>0</v>
      </c>
      <c r="F17" s="51" t="s">
        <v>25</v>
      </c>
      <c r="G17" s="47" t="s">
        <v>46</v>
      </c>
      <c r="H17" s="51"/>
      <c r="I17" s="47"/>
      <c r="J17" s="52"/>
      <c r="K17" s="53"/>
    </row>
    <row r="18" s="46" customFormat="true" ht="16.5" hidden="false" customHeight="true" outlineLevel="0" collapsed="false">
      <c r="A18" s="39"/>
      <c r="B18" s="40" t="s">
        <v>47</v>
      </c>
      <c r="C18" s="39" t="s">
        <v>48</v>
      </c>
      <c r="D18" s="41" t="n">
        <v>1</v>
      </c>
      <c r="E18" s="42" t="n">
        <f aca="false">D18*J18</f>
        <v>0</v>
      </c>
      <c r="F18" s="43" t="s">
        <v>49</v>
      </c>
      <c r="G18" s="39" t="s">
        <v>50</v>
      </c>
      <c r="H18" s="43"/>
      <c r="I18" s="39"/>
      <c r="J18" s="44"/>
      <c r="K18" s="45"/>
    </row>
    <row r="19" s="46" customFormat="true" ht="16.5" hidden="false" customHeight="true" outlineLevel="0" collapsed="false">
      <c r="A19" s="47"/>
      <c r="B19" s="48" t="s">
        <v>51</v>
      </c>
      <c r="C19" s="47" t="s">
        <v>52</v>
      </c>
      <c r="D19" s="49" t="n">
        <v>1</v>
      </c>
      <c r="E19" s="50" t="n">
        <f aca="false">D19*J19</f>
        <v>0</v>
      </c>
      <c r="F19" s="51" t="s">
        <v>53</v>
      </c>
      <c r="G19" s="47" t="s">
        <v>54</v>
      </c>
      <c r="H19" s="51"/>
      <c r="I19" s="47"/>
      <c r="J19" s="52"/>
      <c r="K19" s="53"/>
    </row>
    <row r="20" s="46" customFormat="true" ht="16.5" hidden="false" customHeight="true" outlineLevel="0" collapsed="false">
      <c r="A20" s="39"/>
      <c r="B20" s="40" t="s">
        <v>55</v>
      </c>
      <c r="C20" s="39" t="s">
        <v>56</v>
      </c>
      <c r="D20" s="41" t="n">
        <v>3</v>
      </c>
      <c r="E20" s="42" t="n">
        <f aca="false">D20*J20</f>
        <v>0</v>
      </c>
      <c r="F20" s="43" t="s">
        <v>25</v>
      </c>
      <c r="G20" s="39" t="s">
        <v>57</v>
      </c>
      <c r="H20" s="43"/>
      <c r="I20" s="39"/>
      <c r="J20" s="44"/>
      <c r="K20" s="45"/>
    </row>
    <row r="21" s="46" customFormat="true" ht="16.5" hidden="false" customHeight="true" outlineLevel="0" collapsed="false">
      <c r="A21" s="47"/>
      <c r="B21" s="48" t="s">
        <v>58</v>
      </c>
      <c r="C21" s="47" t="s">
        <v>59</v>
      </c>
      <c r="D21" s="49" t="n">
        <v>1</v>
      </c>
      <c r="E21" s="50" t="n">
        <f aca="false">D21*J21</f>
        <v>0</v>
      </c>
      <c r="F21" s="51" t="s">
        <v>25</v>
      </c>
      <c r="G21" s="47" t="s">
        <v>60</v>
      </c>
      <c r="H21" s="51"/>
      <c r="I21" s="47"/>
      <c r="J21" s="52"/>
      <c r="K21" s="53"/>
    </row>
    <row r="22" s="46" customFormat="true" ht="16.5" hidden="false" customHeight="true" outlineLevel="0" collapsed="false">
      <c r="A22" s="39"/>
      <c r="B22" s="40" t="s">
        <v>61</v>
      </c>
      <c r="C22" s="39" t="s">
        <v>36</v>
      </c>
      <c r="D22" s="41" t="n">
        <v>9</v>
      </c>
      <c r="E22" s="42" t="n">
        <f aca="false">D22*J22</f>
        <v>0</v>
      </c>
      <c r="F22" s="43" t="s">
        <v>25</v>
      </c>
      <c r="G22" s="39" t="s">
        <v>62</v>
      </c>
      <c r="H22" s="43"/>
      <c r="I22" s="39"/>
      <c r="J22" s="44"/>
      <c r="K22" s="45"/>
    </row>
    <row r="23" s="46" customFormat="true" ht="16.5" hidden="false" customHeight="true" outlineLevel="0" collapsed="false">
      <c r="A23" s="47"/>
      <c r="B23" s="48" t="s">
        <v>63</v>
      </c>
      <c r="C23" s="47" t="s">
        <v>64</v>
      </c>
      <c r="D23" s="49" t="n">
        <v>15</v>
      </c>
      <c r="E23" s="50" t="n">
        <f aca="false">D23*J23</f>
        <v>0</v>
      </c>
      <c r="F23" s="51" t="s">
        <v>65</v>
      </c>
      <c r="G23" s="47" t="s">
        <v>66</v>
      </c>
      <c r="H23" s="51"/>
      <c r="I23" s="47"/>
      <c r="J23" s="52"/>
      <c r="K23" s="53"/>
    </row>
    <row r="24" s="46" customFormat="true" ht="16.5" hidden="false" customHeight="true" outlineLevel="0" collapsed="false">
      <c r="A24" s="39"/>
      <c r="B24" s="40" t="s">
        <v>67</v>
      </c>
      <c r="C24" s="39" t="s">
        <v>68</v>
      </c>
      <c r="D24" s="41" t="n">
        <v>2</v>
      </c>
      <c r="E24" s="42" t="n">
        <f aca="false">D24*J24</f>
        <v>0</v>
      </c>
      <c r="F24" s="43" t="s">
        <v>69</v>
      </c>
      <c r="G24" s="39" t="s">
        <v>70</v>
      </c>
      <c r="H24" s="43"/>
      <c r="I24" s="39"/>
      <c r="J24" s="44"/>
      <c r="K24" s="45"/>
    </row>
    <row r="25" s="46" customFormat="true" ht="16.5" hidden="false" customHeight="true" outlineLevel="0" collapsed="false">
      <c r="A25" s="47"/>
      <c r="B25" s="48" t="s">
        <v>71</v>
      </c>
      <c r="C25" s="47" t="s">
        <v>72</v>
      </c>
      <c r="D25" s="49" t="n">
        <v>1</v>
      </c>
      <c r="E25" s="50" t="n">
        <f aca="false">D25*J25</f>
        <v>0</v>
      </c>
      <c r="F25" s="51" t="s">
        <v>73</v>
      </c>
      <c r="G25" s="47" t="s">
        <v>74</v>
      </c>
      <c r="H25" s="51"/>
      <c r="I25" s="47"/>
      <c r="J25" s="52"/>
      <c r="K25" s="53"/>
    </row>
    <row r="26" s="46" customFormat="true" ht="16.5" hidden="false" customHeight="true" outlineLevel="0" collapsed="false">
      <c r="A26" s="39"/>
      <c r="B26" s="40" t="s">
        <v>75</v>
      </c>
      <c r="C26" s="39" t="s">
        <v>76</v>
      </c>
      <c r="D26" s="41" t="n">
        <v>1</v>
      </c>
      <c r="E26" s="42" t="n">
        <f aca="false">D26*J26</f>
        <v>0</v>
      </c>
      <c r="F26" s="43" t="s">
        <v>77</v>
      </c>
      <c r="G26" s="39" t="s">
        <v>78</v>
      </c>
      <c r="H26" s="43"/>
      <c r="I26" s="39"/>
      <c r="J26" s="44"/>
      <c r="K26" s="45"/>
    </row>
    <row r="27" s="46" customFormat="true" ht="16.5" hidden="false" customHeight="true" outlineLevel="0" collapsed="false">
      <c r="A27" s="47"/>
      <c r="B27" s="48" t="s">
        <v>79</v>
      </c>
      <c r="C27" s="47" t="s">
        <v>80</v>
      </c>
      <c r="D27" s="49" t="n">
        <v>1</v>
      </c>
      <c r="E27" s="50" t="n">
        <f aca="false">D27*J27</f>
        <v>0</v>
      </c>
      <c r="F27" s="51" t="s">
        <v>81</v>
      </c>
      <c r="G27" s="47" t="s">
        <v>82</v>
      </c>
      <c r="H27" s="51"/>
      <c r="I27" s="47"/>
      <c r="J27" s="52"/>
      <c r="K27" s="53"/>
    </row>
    <row r="28" s="46" customFormat="true" ht="16.5" hidden="false" customHeight="true" outlineLevel="0" collapsed="false">
      <c r="A28" s="39"/>
      <c r="B28" s="40" t="s">
        <v>83</v>
      </c>
      <c r="C28" s="39" t="s">
        <v>84</v>
      </c>
      <c r="D28" s="41" t="n">
        <v>1</v>
      </c>
      <c r="E28" s="42" t="n">
        <f aca="false">D28*J28</f>
        <v>0</v>
      </c>
      <c r="F28" s="43" t="s">
        <v>85</v>
      </c>
      <c r="G28" s="39" t="s">
        <v>86</v>
      </c>
      <c r="H28" s="43"/>
      <c r="I28" s="39"/>
      <c r="J28" s="44"/>
      <c r="K28" s="45"/>
    </row>
    <row r="29" s="46" customFormat="true" ht="16.5" hidden="false" customHeight="true" outlineLevel="0" collapsed="false">
      <c r="A29" s="47"/>
      <c r="B29" s="48" t="s">
        <v>87</v>
      </c>
      <c r="C29" s="47" t="s">
        <v>88</v>
      </c>
      <c r="D29" s="49" t="n">
        <v>1</v>
      </c>
      <c r="E29" s="50" t="n">
        <f aca="false">D29*J29</f>
        <v>0</v>
      </c>
      <c r="F29" s="51" t="s">
        <v>89</v>
      </c>
      <c r="G29" s="47" t="s">
        <v>90</v>
      </c>
      <c r="H29" s="51"/>
      <c r="I29" s="47"/>
      <c r="J29" s="52"/>
      <c r="K29" s="53"/>
    </row>
    <row r="30" s="46" customFormat="true" ht="16.5" hidden="false" customHeight="true" outlineLevel="0" collapsed="false">
      <c r="A30" s="39"/>
      <c r="B30" s="40" t="s">
        <v>91</v>
      </c>
      <c r="C30" s="39" t="s">
        <v>92</v>
      </c>
      <c r="D30" s="41" t="n">
        <v>1</v>
      </c>
      <c r="E30" s="42" t="n">
        <f aca="false">D30*J30</f>
        <v>0</v>
      </c>
      <c r="F30" s="43" t="s">
        <v>93</v>
      </c>
      <c r="G30" s="39" t="n">
        <v>29300</v>
      </c>
      <c r="H30" s="43"/>
      <c r="I30" s="39"/>
      <c r="J30" s="44"/>
      <c r="K30" s="45"/>
    </row>
    <row r="31" s="46" customFormat="true" ht="16.5" hidden="false" customHeight="true" outlineLevel="0" collapsed="false">
      <c r="A31" s="47"/>
      <c r="B31" s="48" t="s">
        <v>94</v>
      </c>
      <c r="C31" s="47" t="s">
        <v>95</v>
      </c>
      <c r="D31" s="49" t="n">
        <v>1</v>
      </c>
      <c r="E31" s="50" t="n">
        <f aca="false">D31*J31</f>
        <v>0</v>
      </c>
      <c r="F31" s="51" t="s">
        <v>96</v>
      </c>
      <c r="G31" s="47" t="s">
        <v>97</v>
      </c>
      <c r="H31" s="51"/>
      <c r="I31" s="47"/>
      <c r="J31" s="52"/>
      <c r="K31" s="53"/>
    </row>
    <row r="32" s="46" customFormat="true" ht="16.5" hidden="false" customHeight="true" outlineLevel="0" collapsed="false">
      <c r="A32" s="47"/>
      <c r="B32" s="48" t="s">
        <v>98</v>
      </c>
      <c r="C32" s="47" t="s">
        <v>99</v>
      </c>
      <c r="D32" s="49" t="n">
        <v>2</v>
      </c>
      <c r="E32" s="50" t="n">
        <f aca="false">D32*J32</f>
        <v>0</v>
      </c>
      <c r="F32" s="51" t="s">
        <v>100</v>
      </c>
      <c r="G32" s="47" t="s">
        <v>101</v>
      </c>
      <c r="H32" s="51"/>
      <c r="I32" s="47"/>
      <c r="J32" s="52"/>
      <c r="K32" s="53"/>
    </row>
    <row r="33" s="46" customFormat="true" ht="16.5" hidden="false" customHeight="true" outlineLevel="0" collapsed="false">
      <c r="A33" s="39"/>
      <c r="B33" s="40" t="s">
        <v>102</v>
      </c>
      <c r="C33" s="39" t="s">
        <v>103</v>
      </c>
      <c r="D33" s="41" t="n">
        <v>1</v>
      </c>
      <c r="E33" s="42" t="n">
        <f aca="false">D33*J33</f>
        <v>0</v>
      </c>
      <c r="F33" s="43" t="s">
        <v>104</v>
      </c>
      <c r="G33" s="39" t="s">
        <v>105</v>
      </c>
      <c r="H33" s="43"/>
      <c r="I33" s="39"/>
      <c r="J33" s="44"/>
      <c r="K33" s="45"/>
    </row>
    <row r="34" s="46" customFormat="true" ht="16.5" hidden="false" customHeight="true" outlineLevel="0" collapsed="false">
      <c r="A34" s="47"/>
      <c r="B34" s="48" t="s">
        <v>106</v>
      </c>
      <c r="C34" s="47" t="s">
        <v>107</v>
      </c>
      <c r="D34" s="49" t="n">
        <v>1</v>
      </c>
      <c r="E34" s="50" t="n">
        <f aca="false">D34*J34</f>
        <v>0</v>
      </c>
      <c r="F34" s="51" t="s">
        <v>108</v>
      </c>
      <c r="G34" s="47" t="s">
        <v>109</v>
      </c>
      <c r="H34" s="51"/>
      <c r="I34" s="47"/>
      <c r="J34" s="52"/>
      <c r="K34" s="53"/>
    </row>
    <row r="35" s="46" customFormat="true" ht="16.5" hidden="false" customHeight="true" outlineLevel="0" collapsed="false">
      <c r="A35" s="39"/>
      <c r="B35" s="40" t="s">
        <v>110</v>
      </c>
      <c r="C35" s="39" t="s">
        <v>111</v>
      </c>
      <c r="D35" s="41" t="n">
        <v>1</v>
      </c>
      <c r="E35" s="42" t="n">
        <f aca="false">D35*J35</f>
        <v>0</v>
      </c>
      <c r="F35" s="43" t="s">
        <v>112</v>
      </c>
      <c r="G35" s="39" t="s">
        <v>113</v>
      </c>
      <c r="H35" s="43"/>
      <c r="I35" s="39"/>
      <c r="J35" s="44"/>
      <c r="K35" s="45"/>
    </row>
    <row r="36" s="46" customFormat="true" ht="16.5" hidden="false" customHeight="true" outlineLevel="0" collapsed="false">
      <c r="A36" s="47"/>
      <c r="B36" s="48" t="s">
        <v>114</v>
      </c>
      <c r="C36" s="47" t="s">
        <v>115</v>
      </c>
      <c r="D36" s="49" t="n">
        <v>2</v>
      </c>
      <c r="E36" s="50" t="n">
        <f aca="false">D36*J36</f>
        <v>0</v>
      </c>
      <c r="F36" s="51" t="s">
        <v>116</v>
      </c>
      <c r="G36" s="47" t="s">
        <v>117</v>
      </c>
      <c r="H36" s="51"/>
      <c r="I36" s="47"/>
      <c r="J36" s="52"/>
      <c r="K36" s="53"/>
    </row>
    <row r="37" s="46" customFormat="true" ht="16.5" hidden="false" customHeight="true" outlineLevel="0" collapsed="false">
      <c r="A37" s="39"/>
      <c r="B37" s="40" t="s">
        <v>118</v>
      </c>
      <c r="C37" s="39" t="s">
        <v>119</v>
      </c>
      <c r="D37" s="41" t="n">
        <v>1</v>
      </c>
      <c r="E37" s="42" t="n">
        <f aca="false">D37*J37</f>
        <v>0</v>
      </c>
      <c r="F37" s="43" t="s">
        <v>116</v>
      </c>
      <c r="G37" s="39" t="s">
        <v>120</v>
      </c>
      <c r="H37" s="43"/>
      <c r="I37" s="39"/>
      <c r="J37" s="44"/>
      <c r="K37" s="45"/>
    </row>
    <row r="38" s="46" customFormat="true" ht="16.5" hidden="false" customHeight="true" outlineLevel="0" collapsed="false">
      <c r="A38" s="47"/>
      <c r="B38" s="48" t="s">
        <v>121</v>
      </c>
      <c r="C38" s="47" t="s">
        <v>122</v>
      </c>
      <c r="D38" s="49" t="n">
        <v>1</v>
      </c>
      <c r="E38" s="50" t="n">
        <f aca="false">D38*J38</f>
        <v>0</v>
      </c>
      <c r="F38" s="51" t="s">
        <v>123</v>
      </c>
      <c r="G38" s="47" t="s">
        <v>124</v>
      </c>
      <c r="H38" s="51"/>
      <c r="I38" s="47"/>
      <c r="J38" s="52"/>
      <c r="K38" s="53"/>
    </row>
    <row r="39" s="46" customFormat="true" ht="16.5" hidden="false" customHeight="true" outlineLevel="0" collapsed="false">
      <c r="A39" s="39"/>
      <c r="B39" s="40" t="s">
        <v>125</v>
      </c>
      <c r="C39" s="39" t="s">
        <v>126</v>
      </c>
      <c r="D39" s="41" t="n">
        <v>1</v>
      </c>
      <c r="E39" s="42" t="n">
        <f aca="false">D39*J39</f>
        <v>0</v>
      </c>
      <c r="F39" s="43" t="s">
        <v>127</v>
      </c>
      <c r="G39" s="39" t="s">
        <v>128</v>
      </c>
      <c r="H39" s="43"/>
      <c r="I39" s="39"/>
      <c r="J39" s="44"/>
      <c r="K39" s="45"/>
    </row>
    <row r="40" s="46" customFormat="true" ht="16.5" hidden="false" customHeight="true" outlineLevel="0" collapsed="false">
      <c r="A40" s="47"/>
      <c r="B40" s="48" t="s">
        <v>129</v>
      </c>
      <c r="C40" s="47" t="s">
        <v>130</v>
      </c>
      <c r="D40" s="49" t="n">
        <v>1</v>
      </c>
      <c r="E40" s="50" t="n">
        <f aca="false">D40*J40</f>
        <v>0</v>
      </c>
      <c r="F40" s="51" t="s">
        <v>131</v>
      </c>
      <c r="G40" s="47" t="s">
        <v>132</v>
      </c>
      <c r="H40" s="51"/>
      <c r="I40" s="47"/>
      <c r="J40" s="52"/>
      <c r="K40" s="53"/>
    </row>
    <row r="41" s="46" customFormat="true" ht="16.5" hidden="false" customHeight="true" outlineLevel="0" collapsed="false">
      <c r="A41" s="39"/>
      <c r="B41" s="40" t="s">
        <v>133</v>
      </c>
      <c r="C41" s="39" t="s">
        <v>134</v>
      </c>
      <c r="D41" s="41" t="n">
        <v>1</v>
      </c>
      <c r="E41" s="42" t="n">
        <f aca="false">D41*J41</f>
        <v>0</v>
      </c>
      <c r="F41" s="43" t="s">
        <v>135</v>
      </c>
      <c r="G41" s="39" t="s">
        <v>136</v>
      </c>
      <c r="H41" s="43"/>
      <c r="I41" s="39"/>
      <c r="J41" s="44"/>
      <c r="K41" s="45"/>
    </row>
    <row r="42" s="46" customFormat="true" ht="16.5" hidden="false" customHeight="true" outlineLevel="0" collapsed="false">
      <c r="A42" s="47"/>
      <c r="B42" s="48" t="s">
        <v>137</v>
      </c>
      <c r="C42" s="47" t="s">
        <v>138</v>
      </c>
      <c r="D42" s="49" t="n">
        <v>1</v>
      </c>
      <c r="E42" s="50" t="n">
        <f aca="false">D42*J42</f>
        <v>0</v>
      </c>
      <c r="F42" s="51" t="s">
        <v>139</v>
      </c>
      <c r="G42" s="47" t="s">
        <v>140</v>
      </c>
      <c r="H42" s="51"/>
      <c r="I42" s="47"/>
      <c r="J42" s="52"/>
      <c r="K42" s="53"/>
    </row>
    <row r="43" s="46" customFormat="true" ht="16.5" hidden="false" customHeight="true" outlineLevel="0" collapsed="false">
      <c r="A43" s="39"/>
      <c r="B43" s="40" t="s">
        <v>141</v>
      </c>
      <c r="C43" s="39" t="s">
        <v>142</v>
      </c>
      <c r="D43" s="41" t="n">
        <v>3</v>
      </c>
      <c r="E43" s="42" t="n">
        <f aca="false">D43*J43</f>
        <v>0</v>
      </c>
      <c r="F43" s="43" t="s">
        <v>143</v>
      </c>
      <c r="G43" s="39" t="s">
        <v>144</v>
      </c>
      <c r="H43" s="43"/>
      <c r="I43" s="39"/>
      <c r="J43" s="44"/>
      <c r="K43" s="45"/>
    </row>
    <row r="44" s="46" customFormat="true" ht="16.5" hidden="false" customHeight="true" outlineLevel="0" collapsed="false">
      <c r="A44" s="47"/>
      <c r="B44" s="48" t="s">
        <v>145</v>
      </c>
      <c r="C44" s="47" t="s">
        <v>146</v>
      </c>
      <c r="D44" s="49" t="n">
        <v>8</v>
      </c>
      <c r="E44" s="50" t="n">
        <f aca="false">D44*J44</f>
        <v>0</v>
      </c>
      <c r="F44" s="51" t="s">
        <v>143</v>
      </c>
      <c r="G44" s="47" t="s">
        <v>147</v>
      </c>
      <c r="H44" s="51"/>
      <c r="I44" s="47"/>
      <c r="J44" s="52"/>
      <c r="K44" s="53"/>
    </row>
    <row r="45" s="46" customFormat="true" ht="16.5" hidden="false" customHeight="true" outlineLevel="0" collapsed="false">
      <c r="A45" s="39"/>
      <c r="B45" s="40" t="s">
        <v>148</v>
      </c>
      <c r="C45" s="39" t="s">
        <v>149</v>
      </c>
      <c r="D45" s="41" t="n">
        <v>1</v>
      </c>
      <c r="E45" s="42" t="n">
        <f aca="false">D45*J45</f>
        <v>0</v>
      </c>
      <c r="F45" s="43" t="s">
        <v>143</v>
      </c>
      <c r="G45" s="39" t="s">
        <v>150</v>
      </c>
      <c r="H45" s="43"/>
      <c r="I45" s="39"/>
      <c r="J45" s="44"/>
      <c r="K45" s="45"/>
    </row>
    <row r="46" s="46" customFormat="true" ht="16.5" hidden="false" customHeight="true" outlineLevel="0" collapsed="false">
      <c r="A46" s="47"/>
      <c r="B46" s="48" t="s">
        <v>151</v>
      </c>
      <c r="C46" s="47" t="s">
        <v>152</v>
      </c>
      <c r="D46" s="49" t="n">
        <v>1</v>
      </c>
      <c r="E46" s="50" t="n">
        <f aca="false">D46*J46</f>
        <v>0</v>
      </c>
      <c r="F46" s="51" t="s">
        <v>143</v>
      </c>
      <c r="G46" s="47" t="s">
        <v>153</v>
      </c>
      <c r="H46" s="51"/>
      <c r="I46" s="47"/>
      <c r="J46" s="52"/>
      <c r="K46" s="53"/>
    </row>
    <row r="47" s="46" customFormat="true" ht="16.5" hidden="false" customHeight="true" outlineLevel="0" collapsed="false">
      <c r="A47" s="39"/>
      <c r="B47" s="40" t="s">
        <v>154</v>
      </c>
      <c r="C47" s="39" t="s">
        <v>155</v>
      </c>
      <c r="D47" s="41" t="n">
        <v>1</v>
      </c>
      <c r="E47" s="42" t="n">
        <f aca="false">D47*J47</f>
        <v>0</v>
      </c>
      <c r="F47" s="43" t="s">
        <v>143</v>
      </c>
      <c r="G47" s="39" t="s">
        <v>156</v>
      </c>
      <c r="H47" s="43"/>
      <c r="I47" s="39"/>
      <c r="J47" s="44"/>
      <c r="K47" s="45"/>
    </row>
    <row r="48" s="46" customFormat="true" ht="16.5" hidden="false" customHeight="true" outlineLevel="0" collapsed="false">
      <c r="A48" s="47"/>
      <c r="B48" s="48" t="s">
        <v>157</v>
      </c>
      <c r="C48" s="47" t="s">
        <v>158</v>
      </c>
      <c r="D48" s="49" t="n">
        <v>2</v>
      </c>
      <c r="E48" s="50" t="n">
        <f aca="false">D48*J48</f>
        <v>0</v>
      </c>
      <c r="F48" s="51" t="s">
        <v>143</v>
      </c>
      <c r="G48" s="47" t="s">
        <v>159</v>
      </c>
      <c r="H48" s="51"/>
      <c r="I48" s="47"/>
      <c r="J48" s="52"/>
      <c r="K48" s="53"/>
    </row>
    <row r="49" s="46" customFormat="true" ht="16.5" hidden="false" customHeight="true" outlineLevel="0" collapsed="false">
      <c r="A49" s="39"/>
      <c r="B49" s="40" t="s">
        <v>160</v>
      </c>
      <c r="C49" s="39" t="s">
        <v>161</v>
      </c>
      <c r="D49" s="41" t="n">
        <v>20</v>
      </c>
      <c r="E49" s="42" t="n">
        <f aca="false">D49*J49</f>
        <v>0</v>
      </c>
      <c r="F49" s="43" t="s">
        <v>143</v>
      </c>
      <c r="G49" s="39" t="s">
        <v>162</v>
      </c>
      <c r="H49" s="43"/>
      <c r="I49" s="39"/>
      <c r="J49" s="44"/>
      <c r="K49" s="45"/>
    </row>
    <row r="50" s="46" customFormat="true" ht="16.5" hidden="false" customHeight="true" outlineLevel="0" collapsed="false">
      <c r="A50" s="47"/>
      <c r="B50" s="48" t="s">
        <v>163</v>
      </c>
      <c r="C50" s="47" t="s">
        <v>164</v>
      </c>
      <c r="D50" s="49" t="n">
        <v>1</v>
      </c>
      <c r="E50" s="50" t="n">
        <f aca="false">D50*J50</f>
        <v>0</v>
      </c>
      <c r="F50" s="51" t="s">
        <v>165</v>
      </c>
      <c r="G50" s="47" t="s">
        <v>166</v>
      </c>
      <c r="H50" s="51"/>
      <c r="I50" s="47"/>
      <c r="J50" s="52"/>
      <c r="K50" s="53"/>
    </row>
    <row r="51" s="46" customFormat="true" ht="16.5" hidden="false" customHeight="true" outlineLevel="0" collapsed="false">
      <c r="A51" s="39"/>
      <c r="B51" s="40" t="s">
        <v>167</v>
      </c>
      <c r="C51" s="39" t="s">
        <v>168</v>
      </c>
      <c r="D51" s="41" t="n">
        <v>8</v>
      </c>
      <c r="E51" s="42" t="n">
        <f aca="false">D51*J51</f>
        <v>0</v>
      </c>
      <c r="F51" s="43" t="s">
        <v>143</v>
      </c>
      <c r="G51" s="39" t="s">
        <v>169</v>
      </c>
      <c r="H51" s="43"/>
      <c r="I51" s="39"/>
      <c r="J51" s="44"/>
      <c r="K51" s="45"/>
    </row>
    <row r="52" s="46" customFormat="true" ht="16.5" hidden="false" customHeight="true" outlineLevel="0" collapsed="false">
      <c r="A52" s="47"/>
      <c r="B52" s="48" t="s">
        <v>170</v>
      </c>
      <c r="C52" s="47" t="s">
        <v>171</v>
      </c>
      <c r="D52" s="49" t="n">
        <v>2</v>
      </c>
      <c r="E52" s="50" t="n">
        <f aca="false">D52*J52</f>
        <v>0</v>
      </c>
      <c r="F52" s="51" t="s">
        <v>143</v>
      </c>
      <c r="G52" s="47" t="s">
        <v>172</v>
      </c>
      <c r="H52" s="51"/>
      <c r="I52" s="47"/>
      <c r="J52" s="52"/>
      <c r="K52" s="53"/>
    </row>
    <row r="53" s="46" customFormat="true" ht="16.5" hidden="false" customHeight="true" outlineLevel="0" collapsed="false">
      <c r="A53" s="39"/>
      <c r="B53" s="40" t="s">
        <v>173</v>
      </c>
      <c r="C53" s="39" t="s">
        <v>174</v>
      </c>
      <c r="D53" s="41" t="n">
        <v>2</v>
      </c>
      <c r="E53" s="42" t="n">
        <f aca="false">D53*J53</f>
        <v>0</v>
      </c>
      <c r="F53" s="43" t="s">
        <v>143</v>
      </c>
      <c r="G53" s="39" t="s">
        <v>175</v>
      </c>
      <c r="H53" s="43"/>
      <c r="I53" s="39"/>
      <c r="J53" s="44"/>
      <c r="K53" s="45"/>
    </row>
    <row r="54" s="46" customFormat="true" ht="16.5" hidden="false" customHeight="true" outlineLevel="0" collapsed="false">
      <c r="A54" s="47"/>
      <c r="B54" s="48" t="s">
        <v>176</v>
      </c>
      <c r="C54" s="47" t="s">
        <v>177</v>
      </c>
      <c r="D54" s="49" t="n">
        <v>1</v>
      </c>
      <c r="E54" s="50" t="n">
        <f aca="false">D54*J54</f>
        <v>0</v>
      </c>
      <c r="F54" s="51" t="s">
        <v>143</v>
      </c>
      <c r="G54" s="47" t="s">
        <v>178</v>
      </c>
      <c r="H54" s="51"/>
      <c r="I54" s="47"/>
      <c r="J54" s="52"/>
      <c r="K54" s="53"/>
    </row>
    <row r="55" s="46" customFormat="true" ht="16.5" hidden="false" customHeight="true" outlineLevel="0" collapsed="false">
      <c r="A55" s="39"/>
      <c r="B55" s="40" t="s">
        <v>179</v>
      </c>
      <c r="C55" s="39" t="s">
        <v>180</v>
      </c>
      <c r="D55" s="41" t="n">
        <v>1</v>
      </c>
      <c r="E55" s="42" t="n">
        <f aca="false">D55*J55</f>
        <v>0</v>
      </c>
      <c r="F55" s="43" t="s">
        <v>135</v>
      </c>
      <c r="G55" s="39" t="s">
        <v>181</v>
      </c>
      <c r="H55" s="43"/>
      <c r="I55" s="39"/>
      <c r="J55" s="44"/>
      <c r="K55" s="45"/>
    </row>
    <row r="56" s="46" customFormat="true" ht="16.5" hidden="false" customHeight="true" outlineLevel="0" collapsed="false">
      <c r="A56" s="47"/>
      <c r="B56" s="48" t="s">
        <v>182</v>
      </c>
      <c r="C56" s="47" t="s">
        <v>183</v>
      </c>
      <c r="D56" s="49" t="n">
        <v>1</v>
      </c>
      <c r="E56" s="50" t="n">
        <f aca="false">D56*J56</f>
        <v>0</v>
      </c>
      <c r="F56" s="51" t="s">
        <v>184</v>
      </c>
      <c r="G56" s="47" t="s">
        <v>185</v>
      </c>
      <c r="H56" s="51"/>
      <c r="I56" s="47"/>
      <c r="J56" s="52"/>
      <c r="K56" s="53"/>
    </row>
    <row r="57" s="46" customFormat="true" ht="16.5" hidden="false" customHeight="true" outlineLevel="0" collapsed="false">
      <c r="A57" s="39"/>
      <c r="B57" s="40" t="s">
        <v>186</v>
      </c>
      <c r="C57" s="39" t="s">
        <v>187</v>
      </c>
      <c r="D57" s="41" t="n">
        <v>2</v>
      </c>
      <c r="E57" s="42" t="n">
        <f aca="false">D57*J57</f>
        <v>0</v>
      </c>
      <c r="F57" s="43" t="s">
        <v>135</v>
      </c>
      <c r="G57" s="39" t="s">
        <v>188</v>
      </c>
      <c r="H57" s="43"/>
      <c r="I57" s="39"/>
      <c r="J57" s="44"/>
      <c r="K57" s="45"/>
    </row>
    <row r="58" s="46" customFormat="true" ht="16.5" hidden="false" customHeight="true" outlineLevel="0" collapsed="false">
      <c r="A58" s="47"/>
      <c r="B58" s="48" t="s">
        <v>189</v>
      </c>
      <c r="C58" s="47" t="s">
        <v>190</v>
      </c>
      <c r="D58" s="49" t="n">
        <v>1</v>
      </c>
      <c r="E58" s="50" t="n">
        <f aca="false">D58*J58</f>
        <v>0</v>
      </c>
      <c r="F58" s="51" t="s">
        <v>25</v>
      </c>
      <c r="G58" s="47" t="s">
        <v>191</v>
      </c>
      <c r="H58" s="51"/>
      <c r="I58" s="47"/>
      <c r="J58" s="52"/>
      <c r="K58" s="53"/>
    </row>
    <row r="59" s="46" customFormat="true" ht="16.5" hidden="false" customHeight="true" outlineLevel="0" collapsed="false">
      <c r="A59" s="39"/>
      <c r="B59" s="40" t="s">
        <v>192</v>
      </c>
      <c r="C59" s="39" t="s">
        <v>193</v>
      </c>
      <c r="D59" s="41" t="n">
        <v>1</v>
      </c>
      <c r="E59" s="42" t="n">
        <f aca="false">D59*J59</f>
        <v>0</v>
      </c>
      <c r="F59" s="43" t="s">
        <v>194</v>
      </c>
      <c r="G59" s="39" t="s">
        <v>195</v>
      </c>
      <c r="H59" s="43"/>
      <c r="I59" s="39"/>
      <c r="J59" s="44"/>
      <c r="K59" s="45"/>
    </row>
    <row r="60" s="46" customFormat="true" ht="16.5" hidden="false" customHeight="true" outlineLevel="0" collapsed="false">
      <c r="A60" s="47"/>
      <c r="B60" s="48" t="s">
        <v>196</v>
      </c>
      <c r="C60" s="47"/>
      <c r="D60" s="49" t="n">
        <v>4</v>
      </c>
      <c r="E60" s="50" t="n">
        <f aca="false">D60*J60</f>
        <v>0</v>
      </c>
      <c r="F60" s="51" t="s">
        <v>197</v>
      </c>
      <c r="G60" s="47" t="s">
        <v>198</v>
      </c>
      <c r="H60" s="51"/>
      <c r="I60" s="47"/>
      <c r="J60" s="52"/>
      <c r="K60" s="53"/>
    </row>
    <row r="61" s="46" customFormat="true" ht="16.5" hidden="false" customHeight="true" outlineLevel="0" collapsed="false">
      <c r="A61" s="39"/>
      <c r="B61" s="40" t="s">
        <v>199</v>
      </c>
      <c r="C61" s="39" t="s">
        <v>200</v>
      </c>
      <c r="D61" s="41" t="n">
        <v>1</v>
      </c>
      <c r="E61" s="42" t="n">
        <f aca="false">D61*J61</f>
        <v>0</v>
      </c>
      <c r="F61" s="43" t="s">
        <v>201</v>
      </c>
      <c r="G61" s="39" t="s">
        <v>202</v>
      </c>
      <c r="H61" s="43"/>
      <c r="I61" s="39"/>
      <c r="J61" s="44"/>
      <c r="K61" s="45"/>
    </row>
    <row r="62" s="46" customFormat="true" ht="16.5" hidden="false" customHeight="true" outlineLevel="0" collapsed="false">
      <c r="A62" s="47"/>
      <c r="B62" s="48" t="s">
        <v>203</v>
      </c>
      <c r="C62" s="47" t="s">
        <v>204</v>
      </c>
      <c r="D62" s="49" t="n">
        <v>1</v>
      </c>
      <c r="E62" s="50" t="n">
        <f aca="false">D62*J62</f>
        <v>0</v>
      </c>
      <c r="F62" s="51" t="s">
        <v>205</v>
      </c>
      <c r="G62" s="47" t="s">
        <v>206</v>
      </c>
      <c r="H62" s="51"/>
      <c r="I62" s="47"/>
      <c r="J62" s="52"/>
      <c r="K62" s="53"/>
    </row>
    <row r="63" s="46" customFormat="true" ht="16.5" hidden="false" customHeight="true" outlineLevel="0" collapsed="false">
      <c r="A63" s="39"/>
      <c r="B63" s="40" t="s">
        <v>207</v>
      </c>
      <c r="C63" s="39" t="s">
        <v>208</v>
      </c>
      <c r="D63" s="41" t="n">
        <v>2</v>
      </c>
      <c r="E63" s="42" t="n">
        <f aca="false">D63*J63</f>
        <v>0</v>
      </c>
      <c r="F63" s="43" t="s">
        <v>209</v>
      </c>
      <c r="G63" s="39" t="s">
        <v>210</v>
      </c>
      <c r="H63" s="43"/>
      <c r="I63" s="39"/>
      <c r="J63" s="44"/>
      <c r="K63" s="45"/>
    </row>
    <row r="64" s="46" customFormat="true" ht="16.5" hidden="false" customHeight="true" outlineLevel="0" collapsed="false">
      <c r="A64" s="47"/>
      <c r="B64" s="48" t="s">
        <v>211</v>
      </c>
      <c r="C64" s="47" t="s">
        <v>212</v>
      </c>
      <c r="D64" s="49" t="n">
        <v>1</v>
      </c>
      <c r="E64" s="50" t="n">
        <f aca="false">D64*J64</f>
        <v>0</v>
      </c>
      <c r="F64" s="51" t="s">
        <v>213</v>
      </c>
      <c r="G64" s="47" t="s">
        <v>214</v>
      </c>
      <c r="H64" s="51"/>
      <c r="I64" s="47"/>
      <c r="J64" s="52"/>
      <c r="K64" s="53"/>
    </row>
    <row r="65" s="46" customFormat="true" ht="16.5" hidden="false" customHeight="true" outlineLevel="0" collapsed="false">
      <c r="A65" s="39"/>
      <c r="B65" s="40" t="s">
        <v>215</v>
      </c>
      <c r="C65" s="39" t="s">
        <v>216</v>
      </c>
      <c r="D65" s="41" t="n">
        <v>2</v>
      </c>
      <c r="E65" s="42" t="n">
        <f aca="false">D65*J65</f>
        <v>0</v>
      </c>
      <c r="F65" s="43" t="s">
        <v>213</v>
      </c>
      <c r="G65" s="39" t="s">
        <v>217</v>
      </c>
      <c r="H65" s="43"/>
      <c r="I65" s="39"/>
      <c r="J65" s="44"/>
      <c r="K65" s="45"/>
    </row>
    <row r="66" s="46" customFormat="true" ht="16.5" hidden="false" customHeight="true" outlineLevel="0" collapsed="false">
      <c r="A66" s="47"/>
      <c r="B66" s="48" t="s">
        <v>218</v>
      </c>
      <c r="C66" s="47" t="s">
        <v>219</v>
      </c>
      <c r="D66" s="49" t="n">
        <v>1</v>
      </c>
      <c r="E66" s="50" t="n">
        <f aca="false">D66*J66</f>
        <v>0</v>
      </c>
      <c r="F66" s="51" t="s">
        <v>220</v>
      </c>
      <c r="G66" s="47" t="s">
        <v>221</v>
      </c>
      <c r="H66" s="51"/>
      <c r="I66" s="47"/>
      <c r="J66" s="52"/>
      <c r="K66" s="53"/>
    </row>
    <row r="67" s="46" customFormat="true" ht="16.5" hidden="false" customHeight="true" outlineLevel="0" collapsed="false">
      <c r="A67" s="39"/>
      <c r="B67" s="40" t="s">
        <v>222</v>
      </c>
      <c r="C67" s="39" t="s">
        <v>223</v>
      </c>
      <c r="D67" s="41" t="n">
        <v>1</v>
      </c>
      <c r="E67" s="42" t="n">
        <f aca="false">D67*J67</f>
        <v>0</v>
      </c>
      <c r="F67" s="43" t="s">
        <v>224</v>
      </c>
      <c r="G67" s="39" t="s">
        <v>225</v>
      </c>
      <c r="H67" s="43"/>
      <c r="I67" s="39"/>
      <c r="J67" s="44"/>
      <c r="K67" s="45"/>
    </row>
    <row r="68" s="46" customFormat="true" ht="16.5" hidden="false" customHeight="true" outlineLevel="0" collapsed="false">
      <c r="A68" s="47"/>
      <c r="B68" s="48" t="s">
        <v>226</v>
      </c>
      <c r="C68" s="47" t="s">
        <v>227</v>
      </c>
      <c r="D68" s="49" t="n">
        <v>1</v>
      </c>
      <c r="E68" s="50" t="n">
        <f aca="false">D68*J68</f>
        <v>0</v>
      </c>
      <c r="F68" s="51" t="s">
        <v>228</v>
      </c>
      <c r="G68" s="47" t="s">
        <v>229</v>
      </c>
      <c r="H68" s="51"/>
      <c r="I68" s="47"/>
      <c r="J68" s="52"/>
      <c r="K68" s="53"/>
    </row>
    <row r="69" s="46" customFormat="true" ht="16.5" hidden="false" customHeight="true" outlineLevel="0" collapsed="false">
      <c r="A69" s="39"/>
      <c r="B69" s="40" t="s">
        <v>230</v>
      </c>
      <c r="C69" s="39" t="s">
        <v>231</v>
      </c>
      <c r="D69" s="41" t="n">
        <v>1</v>
      </c>
      <c r="E69" s="42" t="n">
        <f aca="false">D69*J69</f>
        <v>0</v>
      </c>
      <c r="F69" s="43" t="s">
        <v>205</v>
      </c>
      <c r="G69" s="39" t="s">
        <v>232</v>
      </c>
      <c r="H69" s="43"/>
      <c r="I69" s="39"/>
      <c r="J69" s="44"/>
      <c r="K69" s="45"/>
    </row>
    <row r="70" s="46" customFormat="true" ht="16.5" hidden="false" customHeight="true" outlineLevel="0" collapsed="false">
      <c r="A70" s="47"/>
      <c r="B70" s="48" t="s">
        <v>233</v>
      </c>
      <c r="C70" s="47" t="s">
        <v>234</v>
      </c>
      <c r="D70" s="49" t="n">
        <v>1</v>
      </c>
      <c r="E70" s="50" t="n">
        <f aca="false">D70*J70</f>
        <v>0</v>
      </c>
      <c r="F70" s="51" t="s">
        <v>235</v>
      </c>
      <c r="G70" s="47" t="s">
        <v>236</v>
      </c>
      <c r="H70" s="51"/>
      <c r="I70" s="47"/>
      <c r="J70" s="52"/>
      <c r="K70" s="53"/>
    </row>
    <row r="71" customFormat="false" ht="12.75" hidden="false" customHeight="false" outlineLevel="0" collapsed="false">
      <c r="A71" s="54"/>
      <c r="B71" s="55"/>
      <c r="C71" s="56"/>
      <c r="D71" s="57" t="n">
        <f aca="false">SUM(D10:D70)</f>
        <v>172</v>
      </c>
      <c r="E71" s="58"/>
      <c r="F71" s="59"/>
      <c r="G71" s="59"/>
      <c r="H71" s="59"/>
      <c r="I71" s="59"/>
      <c r="J71" s="60"/>
      <c r="K71" s="61"/>
    </row>
    <row r="72" customFormat="false" ht="12.75" hidden="false" customHeight="true" outlineLevel="0" collapsed="false">
      <c r="A72" s="62"/>
      <c r="B72" s="63"/>
      <c r="C72" s="64"/>
      <c r="D72" s="63"/>
      <c r="E72" s="63"/>
      <c r="F72" s="63"/>
      <c r="G72" s="64"/>
      <c r="H72" s="63"/>
      <c r="I72" s="64"/>
      <c r="J72" s="64"/>
      <c r="K72" s="20"/>
    </row>
    <row r="73" customFormat="false" ht="12.75" hidden="false" customHeight="true" outlineLevel="0" collapsed="false">
      <c r="A73" s="65"/>
      <c r="B73" s="66"/>
      <c r="C73" s="66"/>
      <c r="D73" s="66"/>
      <c r="E73" s="66"/>
      <c r="F73" s="66"/>
      <c r="G73" s="66"/>
      <c r="H73" s="66"/>
      <c r="I73" s="66"/>
      <c r="J73" s="66"/>
      <c r="K73" s="67"/>
    </row>
    <row r="74" customFormat="false" ht="12.75" hidden="false" customHeight="true" outlineLevel="0" collapsed="false">
      <c r="A74" s="68"/>
      <c r="B74" s="69"/>
      <c r="C74" s="69"/>
      <c r="D74" s="69"/>
      <c r="E74" s="69"/>
      <c r="F74" s="69"/>
      <c r="G74" s="69"/>
      <c r="H74" s="69"/>
      <c r="I74" s="69"/>
      <c r="J74" s="69"/>
      <c r="K74" s="70"/>
    </row>
  </sheetData>
  <printOptions headings="false" gridLines="false" gridLinesSet="true" horizontalCentered="false" verticalCentered="false"/>
  <pageMargins left="0.459722222222222" right="0.359722222222222" top="0.579861111111111" bottom="1" header="0.511811023622047" footer="0.5"/>
  <pageSetup paperSize="1" scale="100" fitToWidth="1" fitToHeight="10" pageOrder="downThenOver" orientation="landscape" blackAndWhite="false" draft="false" cellComments="none" horizontalDpi="300" verticalDpi="300" copies="1"/>
  <headerFooter differentFirst="false" differentOddEven="false">
    <oddHeader/>
    <oddFooter>&amp;L&amp;"Arial,Bold"Altium Limited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6796875" defaultRowHeight="12.75" zeroHeight="false" outlineLevelRow="0" outlineLevelCol="0"/>
  <cols>
    <col collapsed="false" customWidth="true" hidden="false" outlineLevel="0" max="1" min="1" style="24" width="30.29"/>
    <col collapsed="false" customWidth="true" hidden="false" outlineLevel="0" max="2" min="2" style="24" width="70.71"/>
  </cols>
  <sheetData>
    <row r="1" customFormat="false" ht="12.75" hidden="false" customHeight="false" outlineLevel="0" collapsed="false">
      <c r="A1" s="71" t="s">
        <v>237</v>
      </c>
      <c r="B1" s="72" t="s">
        <v>2</v>
      </c>
    </row>
    <row r="2" s="75" customFormat="true" ht="17.25" hidden="false" customHeight="true" outlineLevel="0" collapsed="false">
      <c r="A2" s="73" t="s">
        <v>238</v>
      </c>
      <c r="B2" s="74" t="s">
        <v>6</v>
      </c>
    </row>
    <row r="3" s="75" customFormat="true" ht="17.25" hidden="false" customHeight="true" outlineLevel="0" collapsed="false">
      <c r="A3" s="76" t="s">
        <v>239</v>
      </c>
      <c r="B3" s="77" t="s">
        <v>4</v>
      </c>
    </row>
    <row r="4" s="75" customFormat="true" ht="17.25" hidden="false" customHeight="true" outlineLevel="0" collapsed="false">
      <c r="A4" s="73" t="s">
        <v>240</v>
      </c>
      <c r="B4" s="74" t="s">
        <v>241</v>
      </c>
    </row>
    <row r="5" s="75" customFormat="true" ht="17.25" hidden="false" customHeight="true" outlineLevel="0" collapsed="false">
      <c r="A5" s="76" t="s">
        <v>242</v>
      </c>
      <c r="B5" s="77" t="s">
        <v>243</v>
      </c>
    </row>
    <row r="6" s="75" customFormat="true" ht="17.25" hidden="false" customHeight="true" outlineLevel="0" collapsed="false">
      <c r="A6" s="73" t="s">
        <v>244</v>
      </c>
      <c r="B6" s="74" t="s">
        <v>245</v>
      </c>
    </row>
    <row r="7" s="75" customFormat="true" ht="17.25" hidden="false" customHeight="true" outlineLevel="0" collapsed="false">
      <c r="A7" s="78" t="s">
        <v>246</v>
      </c>
      <c r="B7" s="79" t="s">
        <v>247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LibreOffice/7.5.5.2$Linux_X86_64 LibreOffice_project/50$Build-2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2000-10-27T00:30:29Z</dcterms:created>
  <dc:creator>Adam</dc:creator>
  <dc:description/>
  <dc:language>en-US</dc:language>
  <cp:lastModifiedBy/>
  <cp:lastPrinted>2002-11-05T13:50:54Z</cp:lastPrinted>
  <dcterms:modified xsi:type="dcterms:W3CDTF">2023-08-04T14:36:22Z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