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9560" yWindow="0" windowWidth="33600" windowHeight="19220" tabRatio="500" firstSheet="1" activeTab="6"/>
  </bookViews>
  <sheets>
    <sheet name="basic" sheetId="8" r:id="rId1"/>
    <sheet name="all" sheetId="9" r:id="rId2"/>
    <sheet name="compare" sheetId="7" r:id="rId3"/>
    <sheet name="gatech.m_summary.acount.csv" sheetId="4" r:id="rId4"/>
    <sheet name="gatech.m_summary.dcount.csv" sheetId="3" r:id="rId5"/>
    <sheet name="gatech.m_summary.scount.csv" sheetId="2" r:id="rId6"/>
    <sheet name="princeton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0" l="1"/>
  <c r="F20" i="10"/>
  <c r="F21" i="10"/>
  <c r="F22" i="10"/>
  <c r="F17" i="10"/>
  <c r="F18" i="10"/>
  <c r="G58" i="10"/>
  <c r="F56" i="10"/>
  <c r="G56" i="10"/>
  <c r="F57" i="10"/>
  <c r="G57" i="10"/>
  <c r="G55" i="10"/>
  <c r="E56" i="10"/>
  <c r="F55" i="10"/>
  <c r="E55" i="10"/>
  <c r="D55" i="10"/>
  <c r="A55" i="9"/>
  <c r="B55" i="9"/>
  <c r="C55" i="9"/>
  <c r="F55" i="9"/>
  <c r="N34" i="9"/>
  <c r="D55" i="9"/>
  <c r="G55" i="9"/>
  <c r="A56" i="9"/>
  <c r="B56" i="9"/>
  <c r="C56" i="9"/>
  <c r="F56" i="9"/>
  <c r="N35" i="9"/>
  <c r="D56" i="9"/>
  <c r="G56" i="9"/>
  <c r="A53" i="9"/>
  <c r="B53" i="9"/>
  <c r="C53" i="9"/>
  <c r="F53" i="9"/>
  <c r="D53" i="9"/>
  <c r="G53" i="9"/>
  <c r="E53" i="9"/>
  <c r="A54" i="9"/>
  <c r="B54" i="9"/>
  <c r="C54" i="9"/>
  <c r="F54" i="9"/>
  <c r="N33" i="9"/>
  <c r="D54" i="9"/>
  <c r="G54" i="9"/>
  <c r="E54" i="9"/>
  <c r="E55" i="9"/>
  <c r="E56" i="9"/>
  <c r="M34" i="9"/>
  <c r="M35" i="9"/>
  <c r="M33" i="9"/>
  <c r="M11" i="9"/>
  <c r="L14" i="9"/>
  <c r="K14" i="9"/>
  <c r="G14" i="9"/>
  <c r="F14" i="9"/>
  <c r="N11" i="9"/>
  <c r="E14" i="9"/>
  <c r="D14" i="9"/>
  <c r="C14" i="9"/>
  <c r="B14" i="9"/>
  <c r="L7" i="9"/>
  <c r="K7" i="9"/>
  <c r="A41" i="9"/>
  <c r="B41" i="9"/>
  <c r="C41" i="9"/>
  <c r="F41" i="9"/>
  <c r="N20" i="9"/>
  <c r="D41" i="9"/>
  <c r="G41" i="9"/>
  <c r="E41" i="9"/>
  <c r="A42" i="9"/>
  <c r="B42" i="9"/>
  <c r="C42" i="9"/>
  <c r="F42" i="9"/>
  <c r="N21" i="9"/>
  <c r="D42" i="9"/>
  <c r="G42" i="9"/>
  <c r="E42" i="9"/>
  <c r="A43" i="9"/>
  <c r="B43" i="9"/>
  <c r="C43" i="9"/>
  <c r="F43" i="9"/>
  <c r="N22" i="9"/>
  <c r="D43" i="9"/>
  <c r="G43" i="9"/>
  <c r="E43" i="9"/>
  <c r="A44" i="9"/>
  <c r="B44" i="9"/>
  <c r="C44" i="9"/>
  <c r="F44" i="9"/>
  <c r="N23" i="9"/>
  <c r="D44" i="9"/>
  <c r="G44" i="9"/>
  <c r="E44" i="9"/>
  <c r="A45" i="9"/>
  <c r="B45" i="9"/>
  <c r="C45" i="9"/>
  <c r="F45" i="9"/>
  <c r="N24" i="9"/>
  <c r="D45" i="9"/>
  <c r="G45" i="9"/>
  <c r="E45" i="9"/>
  <c r="A46" i="9"/>
  <c r="B46" i="9"/>
  <c r="C46" i="9"/>
  <c r="F46" i="9"/>
  <c r="N25" i="9"/>
  <c r="D46" i="9"/>
  <c r="G46" i="9"/>
  <c r="E46" i="9"/>
  <c r="A47" i="9"/>
  <c r="B47" i="9"/>
  <c r="C47" i="9"/>
  <c r="F47" i="9"/>
  <c r="N26" i="9"/>
  <c r="D47" i="9"/>
  <c r="G47" i="9"/>
  <c r="E47" i="9"/>
  <c r="A48" i="9"/>
  <c r="B48" i="9"/>
  <c r="C48" i="9"/>
  <c r="F48" i="9"/>
  <c r="N27" i="9"/>
  <c r="D48" i="9"/>
  <c r="G48" i="9"/>
  <c r="E48" i="9"/>
  <c r="A49" i="9"/>
  <c r="B49" i="9"/>
  <c r="C49" i="9"/>
  <c r="F49" i="9"/>
  <c r="N28" i="9"/>
  <c r="D49" i="9"/>
  <c r="G49" i="9"/>
  <c r="E49" i="9"/>
  <c r="A50" i="9"/>
  <c r="B50" i="9"/>
  <c r="C50" i="9"/>
  <c r="F50" i="9"/>
  <c r="N29" i="9"/>
  <c r="D50" i="9"/>
  <c r="G50" i="9"/>
  <c r="E50" i="9"/>
  <c r="A51" i="9"/>
  <c r="B51" i="9"/>
  <c r="C51" i="9"/>
  <c r="F51" i="9"/>
  <c r="N30" i="9"/>
  <c r="D51" i="9"/>
  <c r="G51" i="9"/>
  <c r="E51" i="9"/>
  <c r="A52" i="9"/>
  <c r="B52" i="9"/>
  <c r="C52" i="9"/>
  <c r="F52" i="9"/>
  <c r="N31" i="9"/>
  <c r="D52" i="9"/>
  <c r="G52" i="9"/>
  <c r="E52" i="9"/>
  <c r="E40" i="9"/>
  <c r="G40" i="9"/>
  <c r="N19" i="9"/>
  <c r="D40" i="9"/>
  <c r="F40" i="9"/>
  <c r="C40" i="9"/>
  <c r="A40" i="9"/>
  <c r="B40" i="9"/>
  <c r="M20" i="9"/>
  <c r="M21" i="9"/>
  <c r="M22" i="9"/>
  <c r="M23" i="9"/>
  <c r="M24" i="9"/>
  <c r="M25" i="9"/>
  <c r="M26" i="9"/>
  <c r="M27" i="9"/>
  <c r="M28" i="9"/>
  <c r="M29" i="9"/>
  <c r="M30" i="9"/>
  <c r="M31" i="9"/>
  <c r="M19" i="9"/>
  <c r="G7" i="9"/>
  <c r="F7" i="9"/>
  <c r="N4" i="9"/>
  <c r="E7" i="9"/>
  <c r="D7" i="9"/>
  <c r="C7" i="9"/>
  <c r="B7" i="9"/>
  <c r="M4" i="9"/>
  <c r="Y120" i="8"/>
  <c r="Z120" i="8"/>
  <c r="AA120" i="8"/>
  <c r="AB120" i="8"/>
  <c r="Y121" i="8"/>
  <c r="Z121" i="8"/>
  <c r="AA121" i="8"/>
  <c r="AB121" i="8"/>
  <c r="Y122" i="8"/>
  <c r="Z122" i="8"/>
  <c r="AA122" i="8"/>
  <c r="AB122" i="8"/>
  <c r="Y123" i="8"/>
  <c r="Z123" i="8"/>
  <c r="AA123" i="8"/>
  <c r="AB123" i="8"/>
  <c r="Y124" i="8"/>
  <c r="Z124" i="8"/>
  <c r="AA124" i="8"/>
  <c r="AB124" i="8"/>
  <c r="Y125" i="8"/>
  <c r="Z125" i="8"/>
  <c r="AA125" i="8"/>
  <c r="AB125" i="8"/>
  <c r="Y126" i="8"/>
  <c r="Z126" i="8"/>
  <c r="AA126" i="8"/>
  <c r="AB126" i="8"/>
  <c r="Y127" i="8"/>
  <c r="Z127" i="8"/>
  <c r="AA127" i="8"/>
  <c r="AB127" i="8"/>
  <c r="Y128" i="8"/>
  <c r="Z128" i="8"/>
  <c r="AA128" i="8"/>
  <c r="AB128" i="8"/>
  <c r="Y129" i="8"/>
  <c r="Z129" i="8"/>
  <c r="AA129" i="8"/>
  <c r="AB129" i="8"/>
  <c r="Y130" i="8"/>
  <c r="Z130" i="8"/>
  <c r="AA130" i="8"/>
  <c r="AB130" i="8"/>
  <c r="Y131" i="8"/>
  <c r="Z131" i="8"/>
  <c r="AA131" i="8"/>
  <c r="AB131" i="8"/>
  <c r="Y132" i="8"/>
  <c r="Z132" i="8"/>
  <c r="AA132" i="8"/>
  <c r="AB132" i="8"/>
  <c r="Y133" i="8"/>
  <c r="Z133" i="8"/>
  <c r="AA133" i="8"/>
  <c r="AB133" i="8"/>
  <c r="Y134" i="8"/>
  <c r="Z134" i="8"/>
  <c r="AA134" i="8"/>
  <c r="AB134" i="8"/>
  <c r="Y135" i="8"/>
  <c r="Z135" i="8"/>
  <c r="AA135" i="8"/>
  <c r="AB135" i="8"/>
  <c r="R120" i="8"/>
  <c r="S120" i="8"/>
  <c r="T120" i="8"/>
  <c r="U120" i="8"/>
  <c r="R121" i="8"/>
  <c r="S121" i="8"/>
  <c r="T121" i="8"/>
  <c r="U121" i="8"/>
  <c r="R122" i="8"/>
  <c r="S122" i="8"/>
  <c r="T122" i="8"/>
  <c r="U122" i="8"/>
  <c r="R123" i="8"/>
  <c r="S123" i="8"/>
  <c r="T123" i="8"/>
  <c r="U123" i="8"/>
  <c r="R124" i="8"/>
  <c r="S124" i="8"/>
  <c r="T124" i="8"/>
  <c r="U124" i="8"/>
  <c r="R125" i="8"/>
  <c r="S125" i="8"/>
  <c r="T125" i="8"/>
  <c r="U125" i="8"/>
  <c r="R126" i="8"/>
  <c r="S126" i="8"/>
  <c r="T126" i="8"/>
  <c r="U126" i="8"/>
  <c r="R127" i="8"/>
  <c r="S127" i="8"/>
  <c r="T127" i="8"/>
  <c r="U127" i="8"/>
  <c r="R128" i="8"/>
  <c r="S128" i="8"/>
  <c r="T128" i="8"/>
  <c r="U128" i="8"/>
  <c r="R129" i="8"/>
  <c r="S129" i="8"/>
  <c r="T129" i="8"/>
  <c r="U129" i="8"/>
  <c r="R130" i="8"/>
  <c r="S130" i="8"/>
  <c r="T130" i="8"/>
  <c r="U130" i="8"/>
  <c r="R131" i="8"/>
  <c r="S131" i="8"/>
  <c r="T131" i="8"/>
  <c r="U131" i="8"/>
  <c r="R132" i="8"/>
  <c r="S132" i="8"/>
  <c r="T132" i="8"/>
  <c r="U132" i="8"/>
  <c r="R133" i="8"/>
  <c r="S133" i="8"/>
  <c r="T133" i="8"/>
  <c r="U133" i="8"/>
  <c r="R134" i="8"/>
  <c r="S134" i="8"/>
  <c r="T134" i="8"/>
  <c r="U134" i="8"/>
  <c r="R135" i="8"/>
  <c r="S135" i="8"/>
  <c r="T135" i="8"/>
  <c r="U135" i="8"/>
  <c r="K120" i="8"/>
  <c r="L120" i="8"/>
  <c r="M120" i="8"/>
  <c r="N120" i="8"/>
  <c r="K121" i="8"/>
  <c r="L121" i="8"/>
  <c r="M121" i="8"/>
  <c r="N121" i="8"/>
  <c r="K122" i="8"/>
  <c r="L122" i="8"/>
  <c r="M122" i="8"/>
  <c r="N122" i="8"/>
  <c r="K123" i="8"/>
  <c r="L123" i="8"/>
  <c r="M123" i="8"/>
  <c r="N123" i="8"/>
  <c r="K124" i="8"/>
  <c r="L124" i="8"/>
  <c r="M124" i="8"/>
  <c r="N124" i="8"/>
  <c r="K125" i="8"/>
  <c r="L125" i="8"/>
  <c r="M125" i="8"/>
  <c r="N125" i="8"/>
  <c r="K126" i="8"/>
  <c r="L126" i="8"/>
  <c r="M126" i="8"/>
  <c r="N126" i="8"/>
  <c r="K127" i="8"/>
  <c r="L127" i="8"/>
  <c r="M127" i="8"/>
  <c r="N127" i="8"/>
  <c r="K128" i="8"/>
  <c r="L128" i="8"/>
  <c r="M128" i="8"/>
  <c r="N128" i="8"/>
  <c r="K129" i="8"/>
  <c r="L129" i="8"/>
  <c r="M129" i="8"/>
  <c r="N129" i="8"/>
  <c r="K130" i="8"/>
  <c r="L130" i="8"/>
  <c r="M130" i="8"/>
  <c r="N130" i="8"/>
  <c r="K131" i="8"/>
  <c r="L131" i="8"/>
  <c r="M131" i="8"/>
  <c r="N131" i="8"/>
  <c r="K132" i="8"/>
  <c r="L132" i="8"/>
  <c r="M132" i="8"/>
  <c r="N132" i="8"/>
  <c r="K133" i="8"/>
  <c r="L133" i="8"/>
  <c r="M133" i="8"/>
  <c r="N133" i="8"/>
  <c r="K134" i="8"/>
  <c r="L134" i="8"/>
  <c r="M134" i="8"/>
  <c r="N134" i="8"/>
  <c r="K135" i="8"/>
  <c r="L135" i="8"/>
  <c r="M135" i="8"/>
  <c r="N135" i="8"/>
  <c r="AB119" i="8"/>
  <c r="AA119" i="8"/>
  <c r="Z119" i="8"/>
  <c r="Y119" i="8"/>
  <c r="U119" i="8"/>
  <c r="T119" i="8"/>
  <c r="S119" i="8"/>
  <c r="R119" i="8"/>
  <c r="N119" i="8"/>
  <c r="M119" i="8"/>
  <c r="L119" i="8"/>
  <c r="K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G119" i="8"/>
  <c r="F119" i="8"/>
  <c r="E119" i="8"/>
  <c r="D119" i="8"/>
  <c r="A133" i="8"/>
  <c r="B133" i="8"/>
  <c r="C133" i="8"/>
  <c r="H133" i="8"/>
  <c r="I133" i="8"/>
  <c r="J133" i="8"/>
  <c r="O133" i="8"/>
  <c r="P133" i="8"/>
  <c r="Q133" i="8"/>
  <c r="V133" i="8"/>
  <c r="W133" i="8"/>
  <c r="X133" i="8"/>
  <c r="A134" i="8"/>
  <c r="B134" i="8"/>
  <c r="C134" i="8"/>
  <c r="H134" i="8"/>
  <c r="I134" i="8"/>
  <c r="J134" i="8"/>
  <c r="O134" i="8"/>
  <c r="P134" i="8"/>
  <c r="Q134" i="8"/>
  <c r="V134" i="8"/>
  <c r="W134" i="8"/>
  <c r="X134" i="8"/>
  <c r="A135" i="8"/>
  <c r="B135" i="8"/>
  <c r="C135" i="8"/>
  <c r="H135" i="8"/>
  <c r="I135" i="8"/>
  <c r="J135" i="8"/>
  <c r="O135" i="8"/>
  <c r="P135" i="8"/>
  <c r="Q135" i="8"/>
  <c r="V135" i="8"/>
  <c r="W135" i="8"/>
  <c r="X135" i="8"/>
  <c r="A120" i="8"/>
  <c r="B120" i="8"/>
  <c r="C120" i="8"/>
  <c r="H120" i="8"/>
  <c r="I120" i="8"/>
  <c r="J120" i="8"/>
  <c r="O120" i="8"/>
  <c r="P120" i="8"/>
  <c r="Q120" i="8"/>
  <c r="V120" i="8"/>
  <c r="W120" i="8"/>
  <c r="X120" i="8"/>
  <c r="A121" i="8"/>
  <c r="B121" i="8"/>
  <c r="C121" i="8"/>
  <c r="H121" i="8"/>
  <c r="I121" i="8"/>
  <c r="J121" i="8"/>
  <c r="O121" i="8"/>
  <c r="P121" i="8"/>
  <c r="Q121" i="8"/>
  <c r="V121" i="8"/>
  <c r="W121" i="8"/>
  <c r="X121" i="8"/>
  <c r="A122" i="8"/>
  <c r="B122" i="8"/>
  <c r="C122" i="8"/>
  <c r="H122" i="8"/>
  <c r="I122" i="8"/>
  <c r="J122" i="8"/>
  <c r="O122" i="8"/>
  <c r="P122" i="8"/>
  <c r="Q122" i="8"/>
  <c r="V122" i="8"/>
  <c r="W122" i="8"/>
  <c r="X122" i="8"/>
  <c r="A123" i="8"/>
  <c r="B123" i="8"/>
  <c r="C123" i="8"/>
  <c r="H123" i="8"/>
  <c r="I123" i="8"/>
  <c r="J123" i="8"/>
  <c r="O123" i="8"/>
  <c r="P123" i="8"/>
  <c r="Q123" i="8"/>
  <c r="V123" i="8"/>
  <c r="W123" i="8"/>
  <c r="X123" i="8"/>
  <c r="A124" i="8"/>
  <c r="B124" i="8"/>
  <c r="C124" i="8"/>
  <c r="H124" i="8"/>
  <c r="I124" i="8"/>
  <c r="J124" i="8"/>
  <c r="O124" i="8"/>
  <c r="P124" i="8"/>
  <c r="Q124" i="8"/>
  <c r="V124" i="8"/>
  <c r="W124" i="8"/>
  <c r="X124" i="8"/>
  <c r="A125" i="8"/>
  <c r="B125" i="8"/>
  <c r="C125" i="8"/>
  <c r="H125" i="8"/>
  <c r="I125" i="8"/>
  <c r="J125" i="8"/>
  <c r="O125" i="8"/>
  <c r="P125" i="8"/>
  <c r="Q125" i="8"/>
  <c r="V125" i="8"/>
  <c r="W125" i="8"/>
  <c r="X125" i="8"/>
  <c r="A126" i="8"/>
  <c r="B126" i="8"/>
  <c r="C126" i="8"/>
  <c r="H126" i="8"/>
  <c r="I126" i="8"/>
  <c r="J126" i="8"/>
  <c r="O126" i="8"/>
  <c r="P126" i="8"/>
  <c r="Q126" i="8"/>
  <c r="V126" i="8"/>
  <c r="W126" i="8"/>
  <c r="X126" i="8"/>
  <c r="A127" i="8"/>
  <c r="B127" i="8"/>
  <c r="C127" i="8"/>
  <c r="H127" i="8"/>
  <c r="I127" i="8"/>
  <c r="J127" i="8"/>
  <c r="O127" i="8"/>
  <c r="P127" i="8"/>
  <c r="Q127" i="8"/>
  <c r="V127" i="8"/>
  <c r="W127" i="8"/>
  <c r="X127" i="8"/>
  <c r="A128" i="8"/>
  <c r="B128" i="8"/>
  <c r="C128" i="8"/>
  <c r="H128" i="8"/>
  <c r="I128" i="8"/>
  <c r="J128" i="8"/>
  <c r="O128" i="8"/>
  <c r="P128" i="8"/>
  <c r="Q128" i="8"/>
  <c r="V128" i="8"/>
  <c r="W128" i="8"/>
  <c r="X128" i="8"/>
  <c r="A129" i="8"/>
  <c r="B129" i="8"/>
  <c r="C129" i="8"/>
  <c r="H129" i="8"/>
  <c r="I129" i="8"/>
  <c r="J129" i="8"/>
  <c r="O129" i="8"/>
  <c r="P129" i="8"/>
  <c r="Q129" i="8"/>
  <c r="V129" i="8"/>
  <c r="W129" i="8"/>
  <c r="X129" i="8"/>
  <c r="A130" i="8"/>
  <c r="B130" i="8"/>
  <c r="C130" i="8"/>
  <c r="H130" i="8"/>
  <c r="I130" i="8"/>
  <c r="J130" i="8"/>
  <c r="O130" i="8"/>
  <c r="P130" i="8"/>
  <c r="Q130" i="8"/>
  <c r="V130" i="8"/>
  <c r="W130" i="8"/>
  <c r="X130" i="8"/>
  <c r="A131" i="8"/>
  <c r="B131" i="8"/>
  <c r="C131" i="8"/>
  <c r="H131" i="8"/>
  <c r="I131" i="8"/>
  <c r="J131" i="8"/>
  <c r="O131" i="8"/>
  <c r="P131" i="8"/>
  <c r="Q131" i="8"/>
  <c r="V131" i="8"/>
  <c r="W131" i="8"/>
  <c r="X131" i="8"/>
  <c r="A132" i="8"/>
  <c r="B132" i="8"/>
  <c r="C132" i="8"/>
  <c r="H132" i="8"/>
  <c r="I132" i="8"/>
  <c r="J132" i="8"/>
  <c r="O132" i="8"/>
  <c r="P132" i="8"/>
  <c r="Q132" i="8"/>
  <c r="V132" i="8"/>
  <c r="W132" i="8"/>
  <c r="X132" i="8"/>
  <c r="X119" i="8"/>
  <c r="W119" i="8"/>
  <c r="V119" i="8"/>
  <c r="Q119" i="8"/>
  <c r="P119" i="8"/>
  <c r="O119" i="8"/>
  <c r="J119" i="8"/>
  <c r="I119" i="8"/>
  <c r="H119" i="8"/>
  <c r="C119" i="8"/>
  <c r="B119" i="8"/>
  <c r="A119" i="8"/>
  <c r="M89" i="8"/>
  <c r="N89" i="8"/>
  <c r="M90" i="8"/>
  <c r="N90" i="8"/>
  <c r="N88" i="8"/>
  <c r="M88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N74" i="8"/>
  <c r="M18" i="8"/>
  <c r="N18" i="8"/>
  <c r="M19" i="8"/>
  <c r="N19" i="8"/>
  <c r="N17" i="8"/>
  <c r="M17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N3" i="8"/>
  <c r="M3" i="8"/>
  <c r="M7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N111" i="8"/>
  <c r="M111" i="8"/>
  <c r="N110" i="8"/>
  <c r="M110" i="8"/>
  <c r="N109" i="8"/>
  <c r="M109" i="8"/>
  <c r="L49" i="8"/>
  <c r="L50" i="8"/>
  <c r="L51" i="8"/>
  <c r="L52" i="8"/>
  <c r="L53" i="8"/>
  <c r="L54" i="8"/>
  <c r="L55" i="8"/>
  <c r="L56" i="8"/>
  <c r="L57" i="8"/>
  <c r="L58" i="8"/>
  <c r="L59" i="8"/>
  <c r="L60" i="8"/>
  <c r="L48" i="8"/>
  <c r="G49" i="8"/>
  <c r="G50" i="8"/>
  <c r="G51" i="8"/>
  <c r="G52" i="8"/>
  <c r="G53" i="8"/>
  <c r="G54" i="8"/>
  <c r="G55" i="8"/>
  <c r="G56" i="8"/>
  <c r="G57" i="8"/>
  <c r="G58" i="8"/>
  <c r="G59" i="8"/>
  <c r="G60" i="8"/>
  <c r="G62" i="8"/>
  <c r="G63" i="8"/>
  <c r="G64" i="8"/>
  <c r="G48" i="8"/>
  <c r="D49" i="8"/>
  <c r="D50" i="8"/>
  <c r="D51" i="8"/>
  <c r="D52" i="8"/>
  <c r="D53" i="8"/>
  <c r="D54" i="8"/>
  <c r="D55" i="8"/>
  <c r="D56" i="8"/>
  <c r="D57" i="8"/>
  <c r="D58" i="8"/>
  <c r="D59" i="8"/>
  <c r="D60" i="8"/>
  <c r="D62" i="8"/>
  <c r="D63" i="8"/>
  <c r="D64" i="8"/>
  <c r="D48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8" i="8"/>
  <c r="N38" i="8"/>
  <c r="M39" i="8"/>
  <c r="N39" i="8"/>
  <c r="M40" i="8"/>
  <c r="N40" i="8"/>
  <c r="N24" i="8"/>
  <c r="M24" i="8"/>
  <c r="G45" i="7"/>
  <c r="I45" i="7"/>
  <c r="P45" i="7"/>
  <c r="G46" i="7"/>
  <c r="I46" i="7"/>
  <c r="P46" i="7"/>
  <c r="G47" i="7"/>
  <c r="I47" i="7"/>
  <c r="P47" i="7"/>
  <c r="G48" i="7"/>
  <c r="I48" i="7"/>
  <c r="P48" i="7"/>
  <c r="G49" i="7"/>
  <c r="I49" i="7"/>
  <c r="P49" i="7"/>
  <c r="G50" i="7"/>
  <c r="I50" i="7"/>
  <c r="P50" i="7"/>
  <c r="G51" i="7"/>
  <c r="I51" i="7"/>
  <c r="P51" i="7"/>
  <c r="G52" i="7"/>
  <c r="I52" i="7"/>
  <c r="P52" i="7"/>
  <c r="G53" i="7"/>
  <c r="I53" i="7"/>
  <c r="P53" i="7"/>
  <c r="G54" i="7"/>
  <c r="I54" i="7"/>
  <c r="P54" i="7"/>
  <c r="G55" i="7"/>
  <c r="I55" i="7"/>
  <c r="P55" i="7"/>
  <c r="G56" i="7"/>
  <c r="I56" i="7"/>
  <c r="P56" i="7"/>
  <c r="G57" i="7"/>
  <c r="I57" i="7"/>
  <c r="P57" i="7"/>
</calcChain>
</file>

<file path=xl/sharedStrings.xml><?xml version="1.0" encoding="utf-8"?>
<sst xmlns="http://schemas.openxmlformats.org/spreadsheetml/2006/main" count="688" uniqueCount="117">
  <si>
    <t xml:space="preserve">GaTechrich-702 </t>
  </si>
  <si>
    <t xml:space="preserve">GaTechrich-244 </t>
  </si>
  <si>
    <t xml:space="preserve">GaTechrich-165 </t>
  </si>
  <si>
    <t xml:space="preserve">GaTech985 </t>
  </si>
  <si>
    <t xml:space="preserve">GaTech691 </t>
  </si>
  <si>
    <t xml:space="preserve">GaTech499 </t>
  </si>
  <si>
    <t xml:space="preserve">GaTech47 </t>
  </si>
  <si>
    <t xml:space="preserve">GaTech411 </t>
  </si>
  <si>
    <t xml:space="preserve">GaTech209 </t>
  </si>
  <si>
    <t xml:space="preserve">GaTech1901 </t>
  </si>
  <si>
    <t xml:space="preserve">GaTech161 </t>
  </si>
  <si>
    <t xml:space="preserve">GaTech160 </t>
  </si>
  <si>
    <t xml:space="preserve">GaTech134 </t>
  </si>
  <si>
    <t xml:space="preserve"> max_group_size</t>
  </si>
  <si>
    <t xml:space="preserve"> min_group_size</t>
  </si>
  <si>
    <t xml:space="preserve"> dunit</t>
  </si>
  <si>
    <t xml:space="preserve"> sunit</t>
  </si>
  <si>
    <t xml:space="preserve"> bits</t>
  </si>
  <si>
    <t xml:space="preserve"> ips</t>
  </si>
  <si>
    <t xml:space="preserve"> wildcard</t>
  </si>
  <si>
    <t xml:space="preserve"> prefix</t>
  </si>
  <si>
    <t xml:space="preserve"> opt</t>
  </si>
  <si>
    <t xml:space="preserve"> bitsegmentation</t>
  </si>
  <si>
    <t xml:space="preserve"> original_rules</t>
  </si>
  <si>
    <t>name</t>
  </si>
  <si>
    <t xml:space="preserve"> wildcard_slack</t>
  </si>
  <si>
    <t xml:space="preserve"> wildcard_no_slack</t>
  </si>
  <si>
    <t>prefix_slack</t>
  </si>
  <si>
    <t>prefix_no_slack</t>
  </si>
  <si>
    <t>Rules</t>
  </si>
  <si>
    <t>SUMMARY</t>
  </si>
  <si>
    <t>Bits</t>
  </si>
  <si>
    <t xml:space="preserve"> wildcard_eq</t>
  </si>
  <si>
    <t xml:space="preserve"> prefix_eq</t>
  </si>
  <si>
    <t xml:space="preserve"> opt_eq</t>
  </si>
  <si>
    <t>SLACK</t>
  </si>
  <si>
    <t>NO_SLACK</t>
  </si>
  <si>
    <t>DPU_PIPELINE</t>
  </si>
  <si>
    <t>DPU_PRODUCTION</t>
  </si>
  <si>
    <t xml:space="preserve"> wildcard_opt_slack</t>
  </si>
  <si>
    <t>Original</t>
  </si>
  <si>
    <t>BitSegmentation</t>
  </si>
  <si>
    <t>Opt</t>
  </si>
  <si>
    <t>Prefix</t>
  </si>
  <si>
    <t>Wildcard</t>
  </si>
  <si>
    <t>Opt_slack</t>
  </si>
  <si>
    <t>Prefix_slack</t>
  </si>
  <si>
    <t>Wildcard_slack</t>
  </si>
  <si>
    <t>Aslack</t>
  </si>
  <si>
    <t>Eslack</t>
  </si>
  <si>
    <t>Metadata</t>
  </si>
  <si>
    <t xml:space="preserve"> UN9airtmGppdzE </t>
  </si>
  <si>
    <t xml:space="preserve"> 621TrDEEO6ku2N </t>
  </si>
  <si>
    <t xml:space="preserve"> ryK+HUNAcKibEDb </t>
  </si>
  <si>
    <t>ips</t>
  </si>
  <si>
    <t>MIN</t>
  </si>
  <si>
    <t>Opt_Eslack</t>
  </si>
  <si>
    <t>Prefix_Eslack</t>
  </si>
  <si>
    <t>Wildcard_Eslack</t>
  </si>
  <si>
    <t>Opt_Aslack</t>
  </si>
  <si>
    <t>Prefix_Aslack</t>
  </si>
  <si>
    <t>Wildcard_Aslack</t>
  </si>
  <si>
    <t>Potential Reduction</t>
  </si>
  <si>
    <t>Equal_original</t>
  </si>
  <si>
    <t>Equal_BS</t>
  </si>
  <si>
    <t>Equal_ratio</t>
  </si>
  <si>
    <t>Weighted_original</t>
  </si>
  <si>
    <t>Weighted_BS</t>
  </si>
  <si>
    <t>Weighted_ratio</t>
  </si>
  <si>
    <t>Sorted_Equal_ratio</t>
  </si>
  <si>
    <t>Sorted_Weighted_ratio</t>
  </si>
  <si>
    <t>Equal_sd</t>
  </si>
  <si>
    <t>Equal_sj</t>
  </si>
  <si>
    <t>Weighted_sjw</t>
  </si>
  <si>
    <t>Weighted_sdw</t>
  </si>
  <si>
    <t>Summary</t>
  </si>
  <si>
    <t>sd</t>
  </si>
  <si>
    <t>original</t>
  </si>
  <si>
    <t>sdw</t>
  </si>
  <si>
    <t>sj</t>
  </si>
  <si>
    <t>sjw</t>
  </si>
  <si>
    <t>x</t>
  </si>
  <si>
    <t>#Rules</t>
  </si>
  <si>
    <t>#Bits</t>
  </si>
  <si>
    <t>#Dims</t>
  </si>
  <si>
    <t>opt</t>
  </si>
  <si>
    <t>GaTech</t>
  </si>
  <si>
    <t>Purdue</t>
  </si>
  <si>
    <t>userclass</t>
  </si>
  <si>
    <t>csnetgroups</t>
  </si>
  <si>
    <t>status</t>
  </si>
  <si>
    <t>style</t>
  </si>
  <si>
    <t>cs_owned</t>
  </si>
  <si>
    <t>room_str</t>
  </si>
  <si>
    <t>VLAN_routing</t>
  </si>
  <si>
    <t>faculty</t>
  </si>
  <si>
    <t>student</t>
  </si>
  <si>
    <t>staff</t>
  </si>
  <si>
    <t>visitors</t>
  </si>
  <si>
    <t>strecth</t>
  </si>
  <si>
    <t>counts</t>
  </si>
  <si>
    <t>researcher</t>
  </si>
  <si>
    <t>VLAN</t>
  </si>
  <si>
    <t>Dimsr: userclass, csnetgroups, status, style, cs_owner, room, os, manufacture</t>
  </si>
  <si>
    <t>Scale</t>
  </si>
  <si>
    <t>6 dims</t>
  </si>
  <si>
    <t>Slack</t>
  </si>
  <si>
    <t>3dims</t>
  </si>
  <si>
    <t>userclass,group,room</t>
  </si>
  <si>
    <t>userclass,group,os</t>
  </si>
  <si>
    <t>userclass,cs,os</t>
  </si>
  <si>
    <t>group,status,cs</t>
  </si>
  <si>
    <t>room,status,style</t>
  </si>
  <si>
    <t>room,cs,os</t>
  </si>
  <si>
    <t>status,cs,os</t>
  </si>
  <si>
    <t>#Combinations</t>
  </si>
  <si>
    <t>#Attributes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</si>
</sst>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7" fillId="0" borderId="0" xfId="0" applyFont="1"/>
    <xf numFmtId="0" fontId="5" fillId="4" borderId="0" xfId="23"/>
    <xf numFmtId="0" fontId="4" fillId="3" borderId="0" xfId="22"/>
    <xf numFmtId="0" fontId="6" fillId="5" borderId="1" xfId="24"/>
    <xf numFmtId="0" fontId="3" fillId="2" borderId="0" xfId="21"/>
    <xf numFmtId="0" fontId="8" fillId="0" borderId="0" xfId="25"/>
  </cellXfs>
  <cellStyles count="340">
    <cellStyle name="Bad" xfId="22" builtinId="27"/>
    <cellStyle name="Explanatory Text" xfId="25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Input" xfId="24" builtinId="20"/>
    <cellStyle name="Neutral" xfId="2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Equal</c:v>
          </c:tx>
          <c:marker>
            <c:symbol val="none"/>
          </c:marker>
          <c:xVal>
            <c:numRef>
              <c:f>basic!$I$48:$I$60</c:f>
              <c:numCache>
                <c:formatCode>General</c:formatCode>
                <c:ptCount val="13"/>
                <c:pt idx="0">
                  <c:v>0.0136186770428016</c:v>
                </c:pt>
                <c:pt idx="1">
                  <c:v>0.146551724137931</c:v>
                </c:pt>
                <c:pt idx="2">
                  <c:v>0.166666666666667</c:v>
                </c:pt>
                <c:pt idx="3">
                  <c:v>0.240549828178694</c:v>
                </c:pt>
                <c:pt idx="4">
                  <c:v>0.244444444444444</c:v>
                </c:pt>
                <c:pt idx="5">
                  <c:v>0.3</c:v>
                </c:pt>
                <c:pt idx="6">
                  <c:v>0.311659192825112</c:v>
                </c:pt>
                <c:pt idx="7">
                  <c:v>0.329749103942652</c:v>
                </c:pt>
                <c:pt idx="8">
                  <c:v>0.375527426160338</c:v>
                </c:pt>
                <c:pt idx="9">
                  <c:v>0.399280575539568</c:v>
                </c:pt>
                <c:pt idx="10">
                  <c:v>0.447183098591549</c:v>
                </c:pt>
                <c:pt idx="11">
                  <c:v>0.467625899280575</c:v>
                </c:pt>
                <c:pt idx="12">
                  <c:v>0.476947535771065</c:v>
                </c:pt>
              </c:numCache>
            </c:numRef>
          </c:xVal>
          <c:yVal>
            <c:numRef>
              <c:f>basic!$L$48:$L$60</c:f>
              <c:numCache>
                <c:formatCode>General</c:formatCode>
                <c:ptCount val="13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v>Weighted</c:v>
          </c:tx>
          <c:marker>
            <c:symbol val="none"/>
          </c:marker>
          <c:xVal>
            <c:numRef>
              <c:f>basic!$J$48:$J$60</c:f>
              <c:numCache>
                <c:formatCode>General</c:formatCode>
                <c:ptCount val="13"/>
                <c:pt idx="0">
                  <c:v>0.00693069306930693</c:v>
                </c:pt>
                <c:pt idx="1">
                  <c:v>0.0145713317519485</c:v>
                </c:pt>
                <c:pt idx="2">
                  <c:v>0.0158601057340382</c:v>
                </c:pt>
                <c:pt idx="3">
                  <c:v>0.0764150943396226</c:v>
                </c:pt>
                <c:pt idx="4">
                  <c:v>0.128437173686042</c:v>
                </c:pt>
                <c:pt idx="5">
                  <c:v>0.145833333333333</c:v>
                </c:pt>
                <c:pt idx="6">
                  <c:v>0.147218736930155</c:v>
                </c:pt>
                <c:pt idx="7">
                  <c:v>0.153206650831354</c:v>
                </c:pt>
                <c:pt idx="8">
                  <c:v>0.162037037037037</c:v>
                </c:pt>
                <c:pt idx="9">
                  <c:v>0.192078695314522</c:v>
                </c:pt>
                <c:pt idx="10">
                  <c:v>0.257776706052568</c:v>
                </c:pt>
                <c:pt idx="11">
                  <c:v>0.306680787220898</c:v>
                </c:pt>
                <c:pt idx="12">
                  <c:v>0.381618759455371</c:v>
                </c:pt>
              </c:numCache>
            </c:numRef>
          </c:xVal>
          <c:yVal>
            <c:numRef>
              <c:f>basic!$L$48:$L$60</c:f>
              <c:numCache>
                <c:formatCode>General</c:formatCode>
                <c:ptCount val="13"/>
                <c:pt idx="0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499656"/>
        <c:axId val="-2072501800"/>
      </c:scatterChart>
      <c:valAx>
        <c:axId val="-207249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501800"/>
        <c:crosses val="autoZero"/>
        <c:crossBetween val="midCat"/>
      </c:valAx>
      <c:valAx>
        <c:axId val="-207250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49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all!$B$6:$G$6</c:f>
              <c:strCache>
                <c:ptCount val="6"/>
                <c:pt idx="0">
                  <c:v>Original</c:v>
                </c:pt>
                <c:pt idx="1">
                  <c:v>BitSegmentation</c:v>
                </c:pt>
                <c:pt idx="2">
                  <c:v>Wildcard</c:v>
                </c:pt>
                <c:pt idx="3">
                  <c:v>Wildcard_slack</c:v>
                </c:pt>
                <c:pt idx="4">
                  <c:v>Prefix</c:v>
                </c:pt>
                <c:pt idx="5">
                  <c:v>Prefix_slack</c:v>
                </c:pt>
              </c:strCache>
            </c:strRef>
          </c:cat>
          <c:val>
            <c:numRef>
              <c:f>all!$B$7:$G$7</c:f>
              <c:numCache>
                <c:formatCode>General</c:formatCode>
                <c:ptCount val="6"/>
                <c:pt idx="0">
                  <c:v>4010.0</c:v>
                </c:pt>
                <c:pt idx="1">
                  <c:v>1201.0</c:v>
                </c:pt>
                <c:pt idx="2">
                  <c:v>1426.0</c:v>
                </c:pt>
                <c:pt idx="3">
                  <c:v>1287.0</c:v>
                </c:pt>
                <c:pt idx="4">
                  <c:v>2590.0</c:v>
                </c:pt>
                <c:pt idx="5">
                  <c:v>1287.0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779416"/>
        <c:axId val="-2057035304"/>
      </c:barChart>
      <c:catAx>
        <c:axId val="-2056779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57035304"/>
        <c:crosses val="autoZero"/>
        <c:auto val="1"/>
        <c:lblAlgn val="ctr"/>
        <c:lblOffset val="100"/>
        <c:noMultiLvlLbl val="0"/>
      </c:catAx>
      <c:valAx>
        <c:axId val="-205703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677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all!$B$39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all!$B$40:$B$52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all!$C$39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all!$C$40:$C$52</c:f>
              <c:numCache>
                <c:formatCode>General</c:formatCode>
                <c:ptCount val="13"/>
                <c:pt idx="0">
                  <c:v>1418.0</c:v>
                </c:pt>
                <c:pt idx="1">
                  <c:v>2460.0</c:v>
                </c:pt>
                <c:pt idx="2">
                  <c:v>663.0</c:v>
                </c:pt>
                <c:pt idx="3">
                  <c:v>1195.0</c:v>
                </c:pt>
                <c:pt idx="4">
                  <c:v>1030.0</c:v>
                </c:pt>
                <c:pt idx="5">
                  <c:v>94.0</c:v>
                </c:pt>
                <c:pt idx="6">
                  <c:v>1320.0</c:v>
                </c:pt>
                <c:pt idx="7">
                  <c:v>171.0</c:v>
                </c:pt>
                <c:pt idx="8">
                  <c:v>171.0</c:v>
                </c:pt>
                <c:pt idx="9">
                  <c:v>92.0</c:v>
                </c:pt>
                <c:pt idx="10">
                  <c:v>4868.0</c:v>
                </c:pt>
                <c:pt idx="11">
                  <c:v>3189.0</c:v>
                </c:pt>
                <c:pt idx="12">
                  <c:v>1197.0</c:v>
                </c:pt>
              </c:numCache>
            </c:numRef>
          </c:val>
        </c:ser>
        <c:ser>
          <c:idx val="3"/>
          <c:order val="2"/>
          <c:tx>
            <c:strRef>
              <c:f>all!$D$39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all!$A$40:$A$52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all!$D$40:$D$52</c:f>
              <c:numCache>
                <c:formatCode>General</c:formatCode>
                <c:ptCount val="13"/>
                <c:pt idx="0">
                  <c:v>1923.0</c:v>
                </c:pt>
                <c:pt idx="1">
                  <c:v>2878.0</c:v>
                </c:pt>
                <c:pt idx="2">
                  <c:v>826.0</c:v>
                </c:pt>
                <c:pt idx="3">
                  <c:v>2124.0</c:v>
                </c:pt>
                <c:pt idx="4">
                  <c:v>2046.0</c:v>
                </c:pt>
                <c:pt idx="5">
                  <c:v>243.0</c:v>
                </c:pt>
                <c:pt idx="6">
                  <c:v>1746.0</c:v>
                </c:pt>
                <c:pt idx="7">
                  <c:v>227.0</c:v>
                </c:pt>
                <c:pt idx="8">
                  <c:v>175.0</c:v>
                </c:pt>
                <c:pt idx="9">
                  <c:v>100.0</c:v>
                </c:pt>
                <c:pt idx="10">
                  <c:v>5657.0</c:v>
                </c:pt>
                <c:pt idx="11">
                  <c:v>3610.0</c:v>
                </c:pt>
                <c:pt idx="12">
                  <c:v>1253.0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25720"/>
        <c:axId val="-2079208248"/>
      </c:barChart>
      <c:catAx>
        <c:axId val="-20951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08248"/>
        <c:crosses val="autoZero"/>
        <c:auto val="1"/>
        <c:lblAlgn val="ctr"/>
        <c:lblOffset val="100"/>
        <c:noMultiLvlLbl val="0"/>
      </c:catAx>
      <c:valAx>
        <c:axId val="-207920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125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all!$B$53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all!$B$54:$B$56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all!$C$53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all!$C$54:$C$56</c:f>
              <c:numCache>
                <c:formatCode>General</c:formatCode>
                <c:ptCount val="3"/>
                <c:pt idx="0">
                  <c:v>54.0</c:v>
                </c:pt>
                <c:pt idx="1">
                  <c:v>90.0</c:v>
                </c:pt>
                <c:pt idx="2">
                  <c:v>55.0</c:v>
                </c:pt>
              </c:numCache>
            </c:numRef>
          </c:val>
        </c:ser>
        <c:ser>
          <c:idx val="3"/>
          <c:order val="2"/>
          <c:tx>
            <c:strRef>
              <c:f>all!$D$53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all!$A$54:$A$56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all!$D$54:$D$56</c:f>
              <c:numCache>
                <c:formatCode>General</c:formatCode>
                <c:ptCount val="3"/>
                <c:pt idx="0">
                  <c:v>55.0</c:v>
                </c:pt>
                <c:pt idx="1">
                  <c:v>90.0</c:v>
                </c:pt>
                <c:pt idx="2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73336"/>
        <c:axId val="2041338280"/>
      </c:barChart>
      <c:catAx>
        <c:axId val="-20743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338280"/>
        <c:crosses val="autoZero"/>
        <c:auto val="1"/>
        <c:lblAlgn val="ctr"/>
        <c:lblOffset val="100"/>
        <c:noMultiLvlLbl val="0"/>
      </c:catAx>
      <c:valAx>
        <c:axId val="204133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7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all!$A$76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all!$B$76:$C$76</c:f>
              <c:numCache>
                <c:formatCode>General</c:formatCode>
                <c:ptCount val="2"/>
                <c:pt idx="0">
                  <c:v>4010.0</c:v>
                </c:pt>
                <c:pt idx="1">
                  <c:v>1553.0</c:v>
                </c:pt>
              </c:numCache>
            </c:numRef>
          </c:val>
        </c:ser>
        <c:ser>
          <c:idx val="1"/>
          <c:order val="1"/>
          <c:tx>
            <c:strRef>
              <c:f>all!$A$77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all!$B$77:$C$77</c:f>
              <c:numCache>
                <c:formatCode>General</c:formatCode>
                <c:ptCount val="2"/>
                <c:pt idx="0">
                  <c:v>1201.0</c:v>
                </c:pt>
                <c:pt idx="1">
                  <c:v>584.0</c:v>
                </c:pt>
              </c:numCache>
            </c:numRef>
          </c:val>
        </c:ser>
        <c:ser>
          <c:idx val="2"/>
          <c:order val="2"/>
          <c:tx>
            <c:strRef>
              <c:f>all!$A$78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all!$B$78:$C$78</c:f>
              <c:numCache>
                <c:formatCode>General</c:formatCode>
                <c:ptCount val="2"/>
                <c:pt idx="0">
                  <c:v>1287.0</c:v>
                </c:pt>
                <c:pt idx="1">
                  <c:v>615.0</c:v>
                </c:pt>
              </c:numCache>
            </c:numRef>
          </c:val>
        </c:ser>
        <c:ser>
          <c:idx val="3"/>
          <c:order val="3"/>
          <c:tx>
            <c:strRef>
              <c:f>all!$A$79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all!$B$75:$C$75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all!$B$79:$C$79</c:f>
              <c:numCache>
                <c:formatCode>General</c:formatCode>
                <c:ptCount val="2"/>
                <c:pt idx="0">
                  <c:v>1287.0</c:v>
                </c:pt>
                <c:pt idx="1">
                  <c:v>753.0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641128"/>
        <c:axId val="-2050855480"/>
      </c:barChart>
      <c:catAx>
        <c:axId val="-20506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55480"/>
        <c:crosses val="autoZero"/>
        <c:auto val="1"/>
        <c:lblAlgn val="ctr"/>
        <c:lblOffset val="100"/>
        <c:noMultiLvlLbl val="0"/>
      </c:catAx>
      <c:valAx>
        <c:axId val="-20508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64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all!$E$76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all!$F$76:$G$76</c:f>
              <c:numCache>
                <c:formatCode>General</c:formatCode>
                <c:ptCount val="2"/>
                <c:pt idx="0">
                  <c:v>13.0</c:v>
                </c:pt>
                <c:pt idx="1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all!$E$77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all!$F$77:$G$77</c:f>
              <c:numCache>
                <c:formatCode>General</c:formatCode>
                <c:ptCount val="2"/>
                <c:pt idx="0">
                  <c:v>33.0</c:v>
                </c:pt>
                <c:pt idx="1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all!$E$78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all!$F$78:$G$78</c:f>
              <c:numCache>
                <c:formatCode>General</c:formatCode>
                <c:ptCount val="2"/>
                <c:pt idx="0">
                  <c:v>14.0</c:v>
                </c:pt>
                <c:pt idx="1">
                  <c:v>22.0</c:v>
                </c:pt>
              </c:numCache>
            </c:numRef>
          </c:val>
        </c:ser>
        <c:ser>
          <c:idx val="3"/>
          <c:order val="3"/>
          <c:tx>
            <c:strRef>
              <c:f>all!$E$79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all!$F$75:$G$75</c:f>
              <c:strCache>
                <c:ptCount val="2"/>
                <c:pt idx="0">
                  <c:v>GaTech</c:v>
                </c:pt>
                <c:pt idx="1">
                  <c:v>Purdue</c:v>
                </c:pt>
              </c:strCache>
            </c:strRef>
          </c:cat>
          <c:val>
            <c:numRef>
              <c:f>all!$F$79:$G$79</c:f>
              <c:numCache>
                <c:formatCode>General</c:formatCode>
                <c:ptCount val="2"/>
                <c:pt idx="0">
                  <c:v>14.0</c:v>
                </c:pt>
                <c:pt idx="1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831832"/>
        <c:axId val="-2050891656"/>
      </c:barChart>
      <c:catAx>
        <c:axId val="-205083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891656"/>
        <c:crosses val="autoZero"/>
        <c:auto val="1"/>
        <c:lblAlgn val="ctr"/>
        <c:lblOffset val="100"/>
        <c:noMultiLvlLbl val="0"/>
      </c:catAx>
      <c:valAx>
        <c:axId val="-205089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3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compare!$B$44</c:f>
              <c:strCache>
                <c:ptCount val="1"/>
                <c:pt idx="0">
                  <c:v> original_rules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compare!$B$45:$B$57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compare!$C$44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compare!$C$45:$C$57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compare!$D$44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compare!$D$45:$D$57</c:f>
              <c:numCache>
                <c:formatCode>General</c:formatCode>
                <c:ptCount val="13"/>
                <c:pt idx="0">
                  <c:v>2358.0</c:v>
                </c:pt>
                <c:pt idx="1">
                  <c:v>3563.0</c:v>
                </c:pt>
                <c:pt idx="2">
                  <c:v>722.0</c:v>
                </c:pt>
                <c:pt idx="3">
                  <c:v>1939.0</c:v>
                </c:pt>
                <c:pt idx="4">
                  <c:v>1603.0</c:v>
                </c:pt>
                <c:pt idx="5">
                  <c:v>102.0</c:v>
                </c:pt>
                <c:pt idx="6">
                  <c:v>1738.0</c:v>
                </c:pt>
                <c:pt idx="7">
                  <c:v>105.0</c:v>
                </c:pt>
                <c:pt idx="8">
                  <c:v>142.0</c:v>
                </c:pt>
                <c:pt idx="9">
                  <c:v>96.0</c:v>
                </c:pt>
                <c:pt idx="10">
                  <c:v>5343.0</c:v>
                </c:pt>
                <c:pt idx="11">
                  <c:v>3898.0</c:v>
                </c:pt>
                <c:pt idx="12">
                  <c:v>1210.0</c:v>
                </c:pt>
              </c:numCache>
            </c:numRef>
          </c:val>
        </c:ser>
        <c:ser>
          <c:idx val="3"/>
          <c:order val="3"/>
          <c:tx>
            <c:strRef>
              <c:f>compare!$E$44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compare!$E$45:$E$57</c:f>
              <c:numCache>
                <c:formatCode>General</c:formatCode>
                <c:ptCount val="13"/>
                <c:pt idx="0">
                  <c:v>923.0</c:v>
                </c:pt>
                <c:pt idx="1">
                  <c:v>2700.0</c:v>
                </c:pt>
                <c:pt idx="2">
                  <c:v>598.0</c:v>
                </c:pt>
                <c:pt idx="3">
                  <c:v>736.0</c:v>
                </c:pt>
                <c:pt idx="4">
                  <c:v>814.0</c:v>
                </c:pt>
                <c:pt idx="5">
                  <c:v>342.0</c:v>
                </c:pt>
                <c:pt idx="6">
                  <c:v>838.0</c:v>
                </c:pt>
                <c:pt idx="7">
                  <c:v>75.0</c:v>
                </c:pt>
                <c:pt idx="8">
                  <c:v>46.0</c:v>
                </c:pt>
                <c:pt idx="9">
                  <c:v>48.0</c:v>
                </c:pt>
                <c:pt idx="10">
                  <c:v>4095.0</c:v>
                </c:pt>
                <c:pt idx="11">
                  <c:v>3081.0</c:v>
                </c:pt>
                <c:pt idx="12">
                  <c:v>748.0</c:v>
                </c:pt>
              </c:numCache>
            </c:numRef>
          </c:val>
        </c:ser>
        <c:ser>
          <c:idx val="4"/>
          <c:order val="4"/>
          <c:tx>
            <c:strRef>
              <c:f>compare!$F$44</c:f>
              <c:strCache>
                <c:ptCount val="1"/>
                <c:pt idx="0">
                  <c:v> wildcard_opt_slack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compare!$F$45:$F$57</c:f>
              <c:numCache>
                <c:formatCode>General</c:formatCode>
                <c:ptCount val="13"/>
                <c:pt idx="0">
                  <c:v>820.0</c:v>
                </c:pt>
                <c:pt idx="1">
                  <c:v>2610.0</c:v>
                </c:pt>
                <c:pt idx="2">
                  <c:v>542.0</c:v>
                </c:pt>
                <c:pt idx="3">
                  <c:v>797.0</c:v>
                </c:pt>
                <c:pt idx="4">
                  <c:v>625.0</c:v>
                </c:pt>
                <c:pt idx="5">
                  <c:v>87.0</c:v>
                </c:pt>
                <c:pt idx="6">
                  <c:v>844.0</c:v>
                </c:pt>
                <c:pt idx="7">
                  <c:v>51.0</c:v>
                </c:pt>
                <c:pt idx="8">
                  <c:v>45.0</c:v>
                </c:pt>
                <c:pt idx="9">
                  <c:v>74.0</c:v>
                </c:pt>
                <c:pt idx="10">
                  <c:v>4034.0</c:v>
                </c:pt>
                <c:pt idx="11">
                  <c:v>2609.0</c:v>
                </c:pt>
                <c:pt idx="12">
                  <c:v>782.0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18280"/>
        <c:axId val="-2129421464"/>
      </c:barChart>
      <c:catAx>
        <c:axId val="-2129418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-2129421464"/>
        <c:crosses val="autoZero"/>
        <c:auto val="1"/>
        <c:lblAlgn val="ctr"/>
        <c:lblOffset val="100"/>
        <c:noMultiLvlLbl val="0"/>
      </c:catAx>
      <c:valAx>
        <c:axId val="-212942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182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798283261803"/>
          <c:y val="0.0884744213502937"/>
          <c:w val="0.139936280555292"/>
          <c:h val="0.235706463844337"/>
        </c:manualLayout>
      </c:layout>
      <c:overlay val="1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compare!$G$44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compare!$G$45:$G$57</c:f>
              <c:numCache>
                <c:formatCode>General</c:formatCode>
                <c:ptCount val="13"/>
                <c:pt idx="0">
                  <c:v>15.0</c:v>
                </c:pt>
                <c:pt idx="1">
                  <c:v>23.0</c:v>
                </c:pt>
                <c:pt idx="2">
                  <c:v>17.0</c:v>
                </c:pt>
                <c:pt idx="3">
                  <c:v>19.0</c:v>
                </c:pt>
                <c:pt idx="4">
                  <c:v>16.0</c:v>
                </c:pt>
                <c:pt idx="5">
                  <c:v>20.0</c:v>
                </c:pt>
                <c:pt idx="6">
                  <c:v>17.0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23.0</c:v>
                </c:pt>
                <c:pt idx="11">
                  <c:v>22.0</c:v>
                </c:pt>
                <c:pt idx="12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compare!$H$44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compare!$H$45:$H$57</c:f>
              <c:numCache>
                <c:formatCode>General</c:formatCode>
                <c:ptCount val="13"/>
                <c:pt idx="0">
                  <c:v>8.0</c:v>
                </c:pt>
                <c:pt idx="1">
                  <c:v>10.0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13.0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7.0</c:v>
                </c:pt>
                <c:pt idx="10">
                  <c:v>10.0</c:v>
                </c:pt>
                <c:pt idx="11">
                  <c:v>10.0</c:v>
                </c:pt>
                <c:pt idx="12">
                  <c:v>9.0</c:v>
                </c:pt>
              </c:numCache>
            </c:numRef>
          </c:val>
        </c:ser>
        <c:ser>
          <c:idx val="2"/>
          <c:order val="2"/>
          <c:tx>
            <c:strRef>
              <c:f>compare!$I$44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compare!$A$45:$A$57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compare!$I$45:$I$57</c:f>
              <c:numCache>
                <c:formatCode>General</c:formatCode>
                <c:ptCount val="13"/>
                <c:pt idx="0">
                  <c:v>9.0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14.0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11.0</c:v>
                </c:pt>
                <c:pt idx="11">
                  <c:v>11.0</c:v>
                </c:pt>
                <c:pt idx="1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63800"/>
        <c:axId val="-2129466824"/>
      </c:barChart>
      <c:catAx>
        <c:axId val="-212946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-2129466824"/>
        <c:crosses val="autoZero"/>
        <c:auto val="1"/>
        <c:lblAlgn val="ctr"/>
        <c:lblOffset val="100"/>
        <c:noMultiLvlLbl val="0"/>
      </c:catAx>
      <c:valAx>
        <c:axId val="-212946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#Bits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6380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compare!$P$44</c:f>
              <c:strCache>
                <c:ptCount val="1"/>
                <c:pt idx="0">
                  <c:v> bitsegmentation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compare!$P$45:$P$57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1"/>
          <c:order val="1"/>
          <c:tx>
            <c:strRef>
              <c:f>compare!$Q$44</c:f>
              <c:strCache>
                <c:ptCount val="1"/>
                <c:pt idx="0">
                  <c:v>prefix_no_slack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compare!$Q$45:$Q$57</c:f>
              <c:numCache>
                <c:formatCode>General</c:formatCode>
                <c:ptCount val="13"/>
                <c:pt idx="0">
                  <c:v>140.0</c:v>
                </c:pt>
                <c:pt idx="1">
                  <c:v>750.0</c:v>
                </c:pt>
                <c:pt idx="2">
                  <c:v>224.0</c:v>
                </c:pt>
                <c:pt idx="3">
                  <c:v>354.0</c:v>
                </c:pt>
                <c:pt idx="4">
                  <c:v>230.0</c:v>
                </c:pt>
                <c:pt idx="5">
                  <c:v>64.0</c:v>
                </c:pt>
                <c:pt idx="6">
                  <c:v>198.0</c:v>
                </c:pt>
                <c:pt idx="7">
                  <c:v>58.0</c:v>
                </c:pt>
                <c:pt idx="8">
                  <c:v>54.0</c:v>
                </c:pt>
                <c:pt idx="9">
                  <c:v>54.0</c:v>
                </c:pt>
                <c:pt idx="10">
                  <c:v>700.0</c:v>
                </c:pt>
                <c:pt idx="11">
                  <c:v>590.0</c:v>
                </c:pt>
                <c:pt idx="12">
                  <c:v>274.0</c:v>
                </c:pt>
              </c:numCache>
            </c:numRef>
          </c:val>
        </c:ser>
        <c:ser>
          <c:idx val="2"/>
          <c:order val="2"/>
          <c:tx>
            <c:strRef>
              <c:f>compare!$R$44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compare!$R$45:$R$57</c:f>
              <c:numCache>
                <c:formatCode>General</c:formatCode>
                <c:ptCount val="13"/>
                <c:pt idx="0">
                  <c:v>108.0</c:v>
                </c:pt>
                <c:pt idx="1">
                  <c:v>697.0</c:v>
                </c:pt>
                <c:pt idx="2">
                  <c:v>182.0</c:v>
                </c:pt>
                <c:pt idx="3">
                  <c:v>294.0</c:v>
                </c:pt>
                <c:pt idx="4">
                  <c:v>200.0</c:v>
                </c:pt>
                <c:pt idx="5">
                  <c:v>64.0</c:v>
                </c:pt>
                <c:pt idx="6">
                  <c:v>149.0</c:v>
                </c:pt>
                <c:pt idx="7">
                  <c:v>39.0</c:v>
                </c:pt>
                <c:pt idx="8">
                  <c:v>36.0</c:v>
                </c:pt>
                <c:pt idx="9">
                  <c:v>55.0</c:v>
                </c:pt>
                <c:pt idx="10">
                  <c:v>626.0</c:v>
                </c:pt>
                <c:pt idx="11">
                  <c:v>516.0</c:v>
                </c:pt>
                <c:pt idx="12">
                  <c:v>231.0</c:v>
                </c:pt>
              </c:numCache>
            </c:numRef>
          </c:val>
        </c:ser>
        <c:ser>
          <c:idx val="3"/>
          <c:order val="3"/>
          <c:tx>
            <c:strRef>
              <c:f>compare!$S$44</c:f>
              <c:strCache>
                <c:ptCount val="1"/>
                <c:pt idx="0">
                  <c:v> wildcard_no_slack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compare!$S$45:$S$57</c:f>
              <c:numCache>
                <c:formatCode>General</c:formatCode>
                <c:ptCount val="13"/>
                <c:pt idx="0">
                  <c:v>80.0</c:v>
                </c:pt>
                <c:pt idx="1">
                  <c:v>398.0</c:v>
                </c:pt>
                <c:pt idx="2">
                  <c:v>124.0</c:v>
                </c:pt>
                <c:pt idx="3">
                  <c:v>193.0</c:v>
                </c:pt>
                <c:pt idx="4">
                  <c:v>127.0</c:v>
                </c:pt>
                <c:pt idx="5">
                  <c:v>38.0</c:v>
                </c:pt>
                <c:pt idx="6">
                  <c:v>116.0</c:v>
                </c:pt>
                <c:pt idx="7">
                  <c:v>35.0</c:v>
                </c:pt>
                <c:pt idx="8">
                  <c:v>35.0</c:v>
                </c:pt>
                <c:pt idx="9">
                  <c:v>40.0</c:v>
                </c:pt>
                <c:pt idx="10">
                  <c:v>370.0</c:v>
                </c:pt>
                <c:pt idx="11">
                  <c:v>309.0</c:v>
                </c:pt>
                <c:pt idx="12">
                  <c:v>150.0</c:v>
                </c:pt>
              </c:numCache>
            </c:numRef>
          </c:val>
        </c:ser>
        <c:ser>
          <c:idx val="4"/>
          <c:order val="4"/>
          <c:tx>
            <c:strRef>
              <c:f>compare!$T$44</c:f>
              <c:strCache>
                <c:ptCount val="1"/>
                <c:pt idx="0">
                  <c:v> wildcard_slack</c:v>
                </c:pt>
              </c:strCache>
            </c:strRef>
          </c:tx>
          <c:invertIfNegative val="0"/>
          <c:cat>
            <c:strRef>
              <c:f>compare!$O$45:$O$57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compare!$T$45:$T$57</c:f>
              <c:numCache>
                <c:formatCode>General</c:formatCode>
                <c:ptCount val="13"/>
                <c:pt idx="0">
                  <c:v>56.0</c:v>
                </c:pt>
                <c:pt idx="1">
                  <c:v>354.0</c:v>
                </c:pt>
                <c:pt idx="2">
                  <c:v>97.0</c:v>
                </c:pt>
                <c:pt idx="3">
                  <c:v>153.0</c:v>
                </c:pt>
                <c:pt idx="4">
                  <c:v>111.0</c:v>
                </c:pt>
                <c:pt idx="5">
                  <c:v>33.0</c:v>
                </c:pt>
                <c:pt idx="6">
                  <c:v>80.0</c:v>
                </c:pt>
                <c:pt idx="7">
                  <c:v>23.0</c:v>
                </c:pt>
                <c:pt idx="8">
                  <c:v>20.0</c:v>
                </c:pt>
                <c:pt idx="9">
                  <c:v>30.0</c:v>
                </c:pt>
                <c:pt idx="10">
                  <c:v>328.0</c:v>
                </c:pt>
                <c:pt idx="11">
                  <c:v>267.0</c:v>
                </c:pt>
                <c:pt idx="12">
                  <c:v>121.0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13224"/>
        <c:axId val="-2129516328"/>
      </c:barChart>
      <c:catAx>
        <c:axId val="-212951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-2129516328"/>
        <c:crosses val="autoZero"/>
        <c:auto val="1"/>
        <c:lblAlgn val="ctr"/>
        <c:lblOffset val="100"/>
        <c:noMultiLvlLbl val="0"/>
      </c:catAx>
      <c:valAx>
        <c:axId val="-212951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#Rules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51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687355257063"/>
          <c:y val="0.143153906801962"/>
          <c:w val="0.171398642134019"/>
          <c:h val="0.295892793685825"/>
        </c:manualLayout>
      </c:layout>
      <c:overlay val="1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gatech.m_summary.scount.csv!$G$1:$G$183</c:f>
              <c:numCache>
                <c:formatCode>General</c:formatCode>
                <c:ptCount val="18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11.0</c:v>
                </c:pt>
                <c:pt idx="45">
                  <c:v>12.0</c:v>
                </c:pt>
                <c:pt idx="46">
                  <c:v>12.0</c:v>
                </c:pt>
                <c:pt idx="47">
                  <c:v>14.0</c:v>
                </c:pt>
                <c:pt idx="48">
                  <c:v>15.0</c:v>
                </c:pt>
                <c:pt idx="49">
                  <c:v>34.0</c:v>
                </c:pt>
                <c:pt idx="50">
                  <c:v>293.0</c:v>
                </c:pt>
              </c:numCache>
            </c:numRef>
          </c:xVal>
          <c:yVal>
            <c:numRef>
              <c:f>gatech.m_summary.scount.csv!$H$1:$H$183</c:f>
              <c:numCache>
                <c:formatCode>General</c:formatCode>
                <c:ptCount val="183"/>
                <c:pt idx="0">
                  <c:v>0.0</c:v>
                </c:pt>
                <c:pt idx="1">
                  <c:v>0.0196078431373</c:v>
                </c:pt>
                <c:pt idx="2">
                  <c:v>0.0392156862745</c:v>
                </c:pt>
                <c:pt idx="3">
                  <c:v>0.0588235294118</c:v>
                </c:pt>
                <c:pt idx="4">
                  <c:v>0.078431372549</c:v>
                </c:pt>
                <c:pt idx="5">
                  <c:v>0.0980392156863</c:v>
                </c:pt>
                <c:pt idx="6">
                  <c:v>0.117647058824</c:v>
                </c:pt>
                <c:pt idx="7">
                  <c:v>0.137254901961</c:v>
                </c:pt>
                <c:pt idx="8">
                  <c:v>0.156862745098</c:v>
                </c:pt>
                <c:pt idx="9">
                  <c:v>0.176470588235</c:v>
                </c:pt>
                <c:pt idx="10">
                  <c:v>0.196078431373</c:v>
                </c:pt>
                <c:pt idx="11">
                  <c:v>0.21568627451</c:v>
                </c:pt>
                <c:pt idx="12">
                  <c:v>0.235294117647</c:v>
                </c:pt>
                <c:pt idx="13">
                  <c:v>0.254901960784</c:v>
                </c:pt>
                <c:pt idx="14">
                  <c:v>0.274509803922</c:v>
                </c:pt>
                <c:pt idx="15">
                  <c:v>0.294117647059</c:v>
                </c:pt>
                <c:pt idx="16">
                  <c:v>0.313725490196</c:v>
                </c:pt>
                <c:pt idx="17">
                  <c:v>0.333333333333</c:v>
                </c:pt>
                <c:pt idx="18">
                  <c:v>0.352941176471</c:v>
                </c:pt>
                <c:pt idx="19">
                  <c:v>0.372549019608</c:v>
                </c:pt>
                <c:pt idx="20">
                  <c:v>0.392156862745</c:v>
                </c:pt>
                <c:pt idx="21">
                  <c:v>0.411764705882</c:v>
                </c:pt>
                <c:pt idx="22">
                  <c:v>0.43137254902</c:v>
                </c:pt>
                <c:pt idx="23">
                  <c:v>0.450980392157</c:v>
                </c:pt>
                <c:pt idx="24">
                  <c:v>0.470588235294</c:v>
                </c:pt>
                <c:pt idx="25">
                  <c:v>0.490196078431</c:v>
                </c:pt>
                <c:pt idx="26">
                  <c:v>0.509803921569</c:v>
                </c:pt>
                <c:pt idx="27">
                  <c:v>0.529411764706</c:v>
                </c:pt>
                <c:pt idx="28">
                  <c:v>0.549019607843</c:v>
                </c:pt>
                <c:pt idx="29">
                  <c:v>0.56862745098</c:v>
                </c:pt>
                <c:pt idx="30">
                  <c:v>0.588235294118</c:v>
                </c:pt>
                <c:pt idx="31">
                  <c:v>0.607843137255</c:v>
                </c:pt>
                <c:pt idx="32">
                  <c:v>0.627450980392</c:v>
                </c:pt>
                <c:pt idx="33">
                  <c:v>0.647058823529</c:v>
                </c:pt>
                <c:pt idx="34">
                  <c:v>0.666666666667</c:v>
                </c:pt>
                <c:pt idx="35">
                  <c:v>0.686274509804</c:v>
                </c:pt>
                <c:pt idx="36">
                  <c:v>0.705882352941</c:v>
                </c:pt>
                <c:pt idx="37">
                  <c:v>0.725490196078</c:v>
                </c:pt>
                <c:pt idx="38">
                  <c:v>0.745098039216</c:v>
                </c:pt>
                <c:pt idx="39">
                  <c:v>0.764705882353</c:v>
                </c:pt>
                <c:pt idx="40">
                  <c:v>0.78431372549</c:v>
                </c:pt>
                <c:pt idx="41">
                  <c:v>0.803921568627</c:v>
                </c:pt>
                <c:pt idx="42">
                  <c:v>0.823529411765</c:v>
                </c:pt>
                <c:pt idx="43">
                  <c:v>0.843137254902</c:v>
                </c:pt>
                <c:pt idx="44">
                  <c:v>0.862745098039</c:v>
                </c:pt>
                <c:pt idx="45">
                  <c:v>0.882352941176</c:v>
                </c:pt>
                <c:pt idx="46">
                  <c:v>0.901960784314</c:v>
                </c:pt>
                <c:pt idx="47">
                  <c:v>0.921568627451</c:v>
                </c:pt>
                <c:pt idx="48">
                  <c:v>0.941176470588</c:v>
                </c:pt>
                <c:pt idx="49">
                  <c:v>0.960784313725</c:v>
                </c:pt>
                <c:pt idx="50">
                  <c:v>0.980392156863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12744"/>
        <c:axId val="-2122809784"/>
      </c:scatterChart>
      <c:valAx>
        <c:axId val="-21228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09784"/>
        <c:crosses val="autoZero"/>
        <c:crossBetween val="midCat"/>
      </c:valAx>
      <c:valAx>
        <c:axId val="-212280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1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princeton!$M$4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princeton!$M$5:$M$10</c:f>
              <c:numCache>
                <c:formatCode>General</c:formatCode>
                <c:ptCount val="6"/>
                <c:pt idx="0">
                  <c:v>8.0</c:v>
                </c:pt>
                <c:pt idx="1">
                  <c:v>24.0</c:v>
                </c:pt>
                <c:pt idx="2">
                  <c:v>136.0</c:v>
                </c:pt>
                <c:pt idx="3">
                  <c:v>218.0</c:v>
                </c:pt>
                <c:pt idx="4">
                  <c:v>290.0</c:v>
                </c:pt>
                <c:pt idx="5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princeton!$N$4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princeton!$N$5:$N$10</c:f>
              <c:numCache>
                <c:formatCode>General</c:formatCode>
                <c:ptCount val="6"/>
                <c:pt idx="0">
                  <c:v>8.0</c:v>
                </c:pt>
                <c:pt idx="1">
                  <c:v>58.0</c:v>
                </c:pt>
                <c:pt idx="2">
                  <c:v>276.0</c:v>
                </c:pt>
                <c:pt idx="3">
                  <c:v>549.0</c:v>
                </c:pt>
                <c:pt idx="4">
                  <c:v>290.0</c:v>
                </c:pt>
                <c:pt idx="5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princeton!$O$4</c:f>
              <c:strCache>
                <c:ptCount val="1"/>
                <c:pt idx="0">
                  <c:v>VLAN</c:v>
                </c:pt>
              </c:strCache>
            </c:strRef>
          </c:tx>
          <c:invertIfNegative val="0"/>
          <c:val>
            <c:numRef>
              <c:f>princeton!$O$5:$O$10</c:f>
              <c:numCache>
                <c:formatCode>General</c:formatCode>
                <c:ptCount val="6"/>
                <c:pt idx="0">
                  <c:v>8.0</c:v>
                </c:pt>
                <c:pt idx="1">
                  <c:v>1499.0</c:v>
                </c:pt>
                <c:pt idx="2">
                  <c:v>1499.0</c:v>
                </c:pt>
                <c:pt idx="3">
                  <c:v>1499.0</c:v>
                </c:pt>
                <c:pt idx="4">
                  <c:v>1499.0</c:v>
                </c:pt>
                <c:pt idx="5">
                  <c:v>1499.0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08168"/>
        <c:axId val="-2049111288"/>
      </c:barChart>
      <c:catAx>
        <c:axId val="-20795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111288"/>
        <c:crosses val="autoZero"/>
        <c:auto val="1"/>
        <c:lblAlgn val="ctr"/>
        <c:lblOffset val="100"/>
        <c:noMultiLvlLbl val="0"/>
      </c:catAx>
      <c:valAx>
        <c:axId val="-204911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basic!$B$119:$B$131</c:f>
              <c:numCache>
                <c:formatCode>General</c:formatCode>
                <c:ptCount val="13"/>
                <c:pt idx="0">
                  <c:v>170.0</c:v>
                </c:pt>
                <c:pt idx="1">
                  <c:v>695.0</c:v>
                </c:pt>
                <c:pt idx="2">
                  <c:v>237.0</c:v>
                </c:pt>
                <c:pt idx="3">
                  <c:v>446.0</c:v>
                </c:pt>
                <c:pt idx="4">
                  <c:v>279.0</c:v>
                </c:pt>
                <c:pt idx="5">
                  <c:v>1542.0</c:v>
                </c:pt>
                <c:pt idx="6">
                  <c:v>291.0</c:v>
                </c:pt>
                <c:pt idx="7">
                  <c:v>116.0</c:v>
                </c:pt>
                <c:pt idx="8">
                  <c:v>102.0</c:v>
                </c:pt>
                <c:pt idx="9">
                  <c:v>90.0</c:v>
                </c:pt>
                <c:pt idx="10">
                  <c:v>629.0</c:v>
                </c:pt>
                <c:pt idx="11">
                  <c:v>568.0</c:v>
                </c:pt>
                <c:pt idx="12">
                  <c:v>278.0</c:v>
                </c:pt>
              </c:numCache>
            </c:numRef>
          </c:val>
        </c:ser>
        <c:ser>
          <c:idx val="1"/>
          <c:order val="1"/>
          <c:tx>
            <c:strRef>
              <c:f>basic!$C$118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basic!$C$119:$C$131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2"/>
          <c:order val="2"/>
          <c:tx>
            <c:strRef>
              <c:f>basic!$F$118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basic!$D$119:$D$131</c:f>
              <c:numCache>
                <c:formatCode>General</c:formatCode>
                <c:ptCount val="13"/>
                <c:pt idx="0">
                  <c:v>78.0</c:v>
                </c:pt>
                <c:pt idx="1">
                  <c:v>398.0</c:v>
                </c:pt>
                <c:pt idx="2">
                  <c:v>124.0</c:v>
                </c:pt>
                <c:pt idx="3">
                  <c:v>193.0</c:v>
                </c:pt>
                <c:pt idx="4">
                  <c:v>127.0</c:v>
                </c:pt>
                <c:pt idx="5">
                  <c:v>38.0</c:v>
                </c:pt>
                <c:pt idx="6">
                  <c:v>116.0</c:v>
                </c:pt>
                <c:pt idx="7">
                  <c:v>35.0</c:v>
                </c:pt>
                <c:pt idx="8">
                  <c:v>35.0</c:v>
                </c:pt>
                <c:pt idx="9">
                  <c:v>41.0</c:v>
                </c:pt>
                <c:pt idx="10">
                  <c:v>370.0</c:v>
                </c:pt>
                <c:pt idx="11">
                  <c:v>310.0</c:v>
                </c:pt>
                <c:pt idx="12">
                  <c:v>147.0</c:v>
                </c:pt>
              </c:numCache>
            </c:numRef>
          </c:val>
        </c:ser>
        <c:ser>
          <c:idx val="3"/>
          <c:order val="3"/>
          <c:tx>
            <c:strRef>
              <c:f>basic!$G$118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basic!$E$119:$E$131</c:f>
              <c:numCache>
                <c:formatCode>General</c:formatCode>
                <c:ptCount val="13"/>
                <c:pt idx="0">
                  <c:v>54.0</c:v>
                </c:pt>
                <c:pt idx="1">
                  <c:v>349.0</c:v>
                </c:pt>
                <c:pt idx="2">
                  <c:v>93.0</c:v>
                </c:pt>
                <c:pt idx="3">
                  <c:v>153.0</c:v>
                </c:pt>
                <c:pt idx="4">
                  <c:v>102.0</c:v>
                </c:pt>
                <c:pt idx="5">
                  <c:v>26.0</c:v>
                </c:pt>
                <c:pt idx="6">
                  <c:v>80.0</c:v>
                </c:pt>
                <c:pt idx="7">
                  <c:v>19.0</c:v>
                </c:pt>
                <c:pt idx="8">
                  <c:v>19.0</c:v>
                </c:pt>
                <c:pt idx="9">
                  <c:v>27.0</c:v>
                </c:pt>
                <c:pt idx="10">
                  <c:v>324.0</c:v>
                </c:pt>
                <c:pt idx="11">
                  <c:v>260.0</c:v>
                </c:pt>
                <c:pt idx="12">
                  <c:v>117.0</c:v>
                </c:pt>
              </c:numCache>
            </c:numRef>
          </c:val>
        </c:ser>
        <c:ser>
          <c:idx val="4"/>
          <c:order val="4"/>
          <c:tx>
            <c:strRef>
              <c:f>basic!$D$118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basic!$F$119:$F$131</c:f>
              <c:numCache>
                <c:formatCode>General</c:formatCode>
                <c:ptCount val="13"/>
                <c:pt idx="0">
                  <c:v>140.0</c:v>
                </c:pt>
                <c:pt idx="1">
                  <c:v>750.0</c:v>
                </c:pt>
                <c:pt idx="2">
                  <c:v>224.0</c:v>
                </c:pt>
                <c:pt idx="3">
                  <c:v>354.0</c:v>
                </c:pt>
                <c:pt idx="4">
                  <c:v>230.0</c:v>
                </c:pt>
                <c:pt idx="5">
                  <c:v>64.0</c:v>
                </c:pt>
                <c:pt idx="6">
                  <c:v>198.0</c:v>
                </c:pt>
                <c:pt idx="7">
                  <c:v>58.0</c:v>
                </c:pt>
                <c:pt idx="8">
                  <c:v>54.0</c:v>
                </c:pt>
                <c:pt idx="9">
                  <c:v>54.0</c:v>
                </c:pt>
                <c:pt idx="10">
                  <c:v>700.0</c:v>
                </c:pt>
                <c:pt idx="11">
                  <c:v>590.0</c:v>
                </c:pt>
                <c:pt idx="12">
                  <c:v>274.0</c:v>
                </c:pt>
              </c:numCache>
            </c:numRef>
          </c:val>
        </c:ser>
        <c:ser>
          <c:idx val="5"/>
          <c:order val="5"/>
          <c:tx>
            <c:strRef>
              <c:f>basic!$E$118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basic!$A$119:$A$131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basic!$G$119:$G$131</c:f>
              <c:numCache>
                <c:formatCode>General</c:formatCode>
                <c:ptCount val="13"/>
                <c:pt idx="0">
                  <c:v>100.0</c:v>
                </c:pt>
                <c:pt idx="1">
                  <c:v>669.0</c:v>
                </c:pt>
                <c:pt idx="2">
                  <c:v>176.0</c:v>
                </c:pt>
                <c:pt idx="3">
                  <c:v>294.0</c:v>
                </c:pt>
                <c:pt idx="4">
                  <c:v>186.0</c:v>
                </c:pt>
                <c:pt idx="5">
                  <c:v>45.0</c:v>
                </c:pt>
                <c:pt idx="6">
                  <c:v>143.0</c:v>
                </c:pt>
                <c:pt idx="7">
                  <c:v>32.0</c:v>
                </c:pt>
                <c:pt idx="8">
                  <c:v>32.0</c:v>
                </c:pt>
                <c:pt idx="9">
                  <c:v>42.0</c:v>
                </c:pt>
                <c:pt idx="10">
                  <c:v>626.0</c:v>
                </c:pt>
                <c:pt idx="11">
                  <c:v>504.0</c:v>
                </c:pt>
                <c:pt idx="12">
                  <c:v>228.0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81048"/>
        <c:axId val="-2075577128"/>
      </c:barChart>
      <c:catAx>
        <c:axId val="-209558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77128"/>
        <c:crosses val="autoZero"/>
        <c:auto val="1"/>
        <c:lblAlgn val="ctr"/>
        <c:lblOffset val="100"/>
        <c:noMultiLvlLbl val="0"/>
      </c:catAx>
      <c:valAx>
        <c:axId val="-207557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princeton!$C$4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val>
            <c:numRef>
              <c:f>princeton!$C$5:$C$10</c:f>
              <c:numCache>
                <c:formatCode>General</c:formatCode>
                <c:ptCount val="6"/>
                <c:pt idx="0">
                  <c:v>12.0</c:v>
                </c:pt>
                <c:pt idx="1">
                  <c:v>16.0</c:v>
                </c:pt>
                <c:pt idx="2">
                  <c:v>18.0</c:v>
                </c:pt>
                <c:pt idx="3">
                  <c:v>21.0</c:v>
                </c:pt>
                <c:pt idx="4">
                  <c:v>21.0</c:v>
                </c:pt>
                <c:pt idx="5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princeton!$E$4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princeton!$E$5:$E$10</c:f>
              <c:numCache>
                <c:formatCode>General</c:formatCod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princeton!$G$4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princeton!$G$5:$G$10</c:f>
              <c:numCache>
                <c:formatCode>General</c:formatCod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955432"/>
        <c:axId val="-2076273480"/>
      </c:barChart>
      <c:catAx>
        <c:axId val="204095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73480"/>
        <c:crosses val="autoZero"/>
        <c:auto val="1"/>
        <c:lblAlgn val="ctr"/>
        <c:lblOffset val="100"/>
        <c:noMultiLvlLbl val="0"/>
      </c:catAx>
      <c:valAx>
        <c:axId val="-207627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5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princeton!$B$16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val>
            <c:numRef>
              <c:f>princeton!$B$17:$B$22</c:f>
              <c:numCache>
                <c:formatCode>General</c:formatCode>
                <c:ptCount val="6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484.0</c:v>
                </c:pt>
                <c:pt idx="4">
                  <c:v>500.0</c:v>
                </c:pt>
                <c:pt idx="5">
                  <c:v>581.0</c:v>
                </c:pt>
              </c:numCache>
            </c:numRef>
          </c:val>
        </c:ser>
        <c:ser>
          <c:idx val="1"/>
          <c:order val="1"/>
          <c:tx>
            <c:strRef>
              <c:f>princeton!$C$16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val>
            <c:numRef>
              <c:f>princeton!$C$17:$C$22</c:f>
              <c:numCache>
                <c:formatCode>General</c:formatCode>
                <c:ptCount val="6"/>
                <c:pt idx="0">
                  <c:v>1334.0</c:v>
                </c:pt>
                <c:pt idx="1">
                  <c:v>1334.0</c:v>
                </c:pt>
                <c:pt idx="2">
                  <c:v>1334.0</c:v>
                </c:pt>
                <c:pt idx="3">
                  <c:v>1276.0</c:v>
                </c:pt>
                <c:pt idx="4">
                  <c:v>1334.0</c:v>
                </c:pt>
                <c:pt idx="5">
                  <c:v>1618.0</c:v>
                </c:pt>
              </c:numCache>
            </c:numRef>
          </c:val>
        </c:ser>
        <c:ser>
          <c:idx val="2"/>
          <c:order val="2"/>
          <c:tx>
            <c:strRef>
              <c:f>princeton!$F$16</c:f>
              <c:strCache>
                <c:ptCount val="1"/>
                <c:pt idx="0">
                  <c:v>VLAN</c:v>
                </c:pt>
              </c:strCache>
            </c:strRef>
          </c:tx>
          <c:invertIfNegative val="0"/>
          <c:val>
            <c:numRef>
              <c:f>princeton!$F$17:$F$22</c:f>
              <c:numCache>
                <c:formatCode>General</c:formatCode>
                <c:ptCount val="6"/>
                <c:pt idx="0">
                  <c:v>1499.0</c:v>
                </c:pt>
                <c:pt idx="1">
                  <c:v>2998.0</c:v>
                </c:pt>
                <c:pt idx="2">
                  <c:v>5996.0</c:v>
                </c:pt>
                <c:pt idx="3">
                  <c:v>8994.0</c:v>
                </c:pt>
                <c:pt idx="4">
                  <c:v>11992.0</c:v>
                </c:pt>
                <c:pt idx="5">
                  <c:v>14990.0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633288"/>
        <c:axId val="-2054293512"/>
      </c:barChart>
      <c:catAx>
        <c:axId val="-20766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93512"/>
        <c:crosses val="autoZero"/>
        <c:auto val="1"/>
        <c:lblAlgn val="ctr"/>
        <c:lblOffset val="100"/>
        <c:noMultiLvlLbl val="0"/>
      </c:catAx>
      <c:valAx>
        <c:axId val="-20542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6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princeton!$B$26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princeton!$B$27:$B$33</c:f>
              <c:numCache>
                <c:formatCode>General</c:formatCode>
                <c:ptCount val="7"/>
                <c:pt idx="0">
                  <c:v>136.0</c:v>
                </c:pt>
                <c:pt idx="1">
                  <c:v>120.0</c:v>
                </c:pt>
                <c:pt idx="2">
                  <c:v>96.0</c:v>
                </c:pt>
                <c:pt idx="3">
                  <c:v>85.0</c:v>
                </c:pt>
                <c:pt idx="4">
                  <c:v>59.0</c:v>
                </c:pt>
                <c:pt idx="5">
                  <c:v>49.0</c:v>
                </c:pt>
                <c:pt idx="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princeton!$C$26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princeton!$C$27:$C$33</c:f>
              <c:numCache>
                <c:formatCode>General</c:formatCode>
                <c:ptCount val="7"/>
                <c:pt idx="0">
                  <c:v>276.0</c:v>
                </c:pt>
                <c:pt idx="1">
                  <c:v>231.0</c:v>
                </c:pt>
                <c:pt idx="2">
                  <c:v>198.0</c:v>
                </c:pt>
                <c:pt idx="3">
                  <c:v>190.0</c:v>
                </c:pt>
                <c:pt idx="4">
                  <c:v>106.0</c:v>
                </c:pt>
                <c:pt idx="5">
                  <c:v>111.0</c:v>
                </c:pt>
                <c:pt idx="6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271000"/>
        <c:axId val="-2090543912"/>
      </c:barChart>
      <c:lineChart>
        <c:grouping val="standard"/>
        <c:varyColors val="0"/>
        <c:ser>
          <c:idx val="2"/>
          <c:order val="2"/>
          <c:tx>
            <c:strRef>
              <c:f>princeton!$F$26</c:f>
              <c:strCache>
                <c:ptCount val="1"/>
                <c:pt idx="0">
                  <c:v>#Combinations</c:v>
                </c:pt>
              </c:strCache>
            </c:strRef>
          </c:tx>
          <c:cat>
            <c:strRef>
              <c:f>princeton!$A$27:$A$33</c:f>
              <c:strCache>
                <c:ptCount val="7"/>
                <c:pt idx="0">
                  <c:v>userclass,group,room</c:v>
                </c:pt>
                <c:pt idx="1">
                  <c:v>userclass,group,os</c:v>
                </c:pt>
                <c:pt idx="2">
                  <c:v>room,cs,os</c:v>
                </c:pt>
                <c:pt idx="3">
                  <c:v>userclass,cs,os</c:v>
                </c:pt>
                <c:pt idx="4">
                  <c:v>room,status,style</c:v>
                </c:pt>
                <c:pt idx="5">
                  <c:v>group,status,cs</c:v>
                </c:pt>
                <c:pt idx="6">
                  <c:v>status,cs,os</c:v>
                </c:pt>
              </c:strCache>
            </c:strRef>
          </c:cat>
          <c:val>
            <c:numRef>
              <c:f>princeton!$F$27:$F$33</c:f>
              <c:numCache>
                <c:formatCode>General</c:formatCode>
                <c:ptCount val="7"/>
                <c:pt idx="0">
                  <c:v>80.0</c:v>
                </c:pt>
                <c:pt idx="1">
                  <c:v>58.0</c:v>
                </c:pt>
                <c:pt idx="2">
                  <c:v>58.0</c:v>
                </c:pt>
                <c:pt idx="3">
                  <c:v>55.0</c:v>
                </c:pt>
                <c:pt idx="4">
                  <c:v>32.0</c:v>
                </c:pt>
                <c:pt idx="5">
                  <c:v>31.0</c:v>
                </c:pt>
                <c:pt idx="6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71000"/>
        <c:axId val="-2090543912"/>
      </c:lineChart>
      <c:catAx>
        <c:axId val="-20552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43912"/>
        <c:crosses val="autoZero"/>
        <c:auto val="1"/>
        <c:lblAlgn val="ctr"/>
        <c:lblOffset val="100"/>
        <c:noMultiLvlLbl val="0"/>
      </c:catAx>
      <c:valAx>
        <c:axId val="-209054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27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basic!$I$118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basic!$I$119:$I$131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basic!$J$118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basic!$J$119:$J$131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basic!$K$118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basic!$K$119:$K$131</c:f>
              <c:numCache>
                <c:formatCode>General</c:formatCode>
                <c:ptCount val="13"/>
                <c:pt idx="0">
                  <c:v>2358.0</c:v>
                </c:pt>
                <c:pt idx="1">
                  <c:v>3563.0</c:v>
                </c:pt>
                <c:pt idx="2">
                  <c:v>722.0</c:v>
                </c:pt>
                <c:pt idx="3">
                  <c:v>1939.0</c:v>
                </c:pt>
                <c:pt idx="4">
                  <c:v>1603.0</c:v>
                </c:pt>
                <c:pt idx="5">
                  <c:v>102.0</c:v>
                </c:pt>
                <c:pt idx="6">
                  <c:v>1738.0</c:v>
                </c:pt>
                <c:pt idx="7">
                  <c:v>105.0</c:v>
                </c:pt>
                <c:pt idx="8">
                  <c:v>142.0</c:v>
                </c:pt>
                <c:pt idx="9">
                  <c:v>96.0</c:v>
                </c:pt>
                <c:pt idx="10">
                  <c:v>5343.0</c:v>
                </c:pt>
                <c:pt idx="11">
                  <c:v>3996.0</c:v>
                </c:pt>
                <c:pt idx="12">
                  <c:v>1210.0</c:v>
                </c:pt>
              </c:numCache>
            </c:numRef>
          </c:val>
        </c:ser>
        <c:ser>
          <c:idx val="3"/>
          <c:order val="3"/>
          <c:tx>
            <c:strRef>
              <c:f>basic!$L$118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basic!$H$119:$H$131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basic!$L$119:$L$131</c:f>
              <c:numCache>
                <c:formatCode>General</c:formatCode>
                <c:ptCount val="13"/>
                <c:pt idx="0">
                  <c:v>820.0</c:v>
                </c:pt>
                <c:pt idx="1">
                  <c:v>2610.0</c:v>
                </c:pt>
                <c:pt idx="2">
                  <c:v>542.0</c:v>
                </c:pt>
                <c:pt idx="3">
                  <c:v>736.0</c:v>
                </c:pt>
                <c:pt idx="4">
                  <c:v>625.0</c:v>
                </c:pt>
                <c:pt idx="5">
                  <c:v>87.0</c:v>
                </c:pt>
                <c:pt idx="6">
                  <c:v>838.0</c:v>
                </c:pt>
                <c:pt idx="7">
                  <c:v>51.0</c:v>
                </c:pt>
                <c:pt idx="8">
                  <c:v>45.0</c:v>
                </c:pt>
                <c:pt idx="9">
                  <c:v>48.0</c:v>
                </c:pt>
                <c:pt idx="10">
                  <c:v>4034.0</c:v>
                </c:pt>
                <c:pt idx="11">
                  <c:v>2609.0</c:v>
                </c:pt>
                <c:pt idx="12">
                  <c:v>748.0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91048"/>
        <c:axId val="-2076913768"/>
      </c:barChart>
      <c:catAx>
        <c:axId val="-20955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3768"/>
        <c:crosses val="autoZero"/>
        <c:auto val="1"/>
        <c:lblAlgn val="ctr"/>
        <c:lblOffset val="100"/>
        <c:noMultiLvlLbl val="0"/>
      </c:catAx>
      <c:valAx>
        <c:axId val="-20769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9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basic!$P$118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basic!$P$119:$P$131</c:f>
              <c:numCache>
                <c:formatCode>General</c:formatCode>
                <c:ptCount val="13"/>
                <c:pt idx="0">
                  <c:v>170.0</c:v>
                </c:pt>
                <c:pt idx="1">
                  <c:v>695.0</c:v>
                </c:pt>
                <c:pt idx="2">
                  <c:v>237.0</c:v>
                </c:pt>
                <c:pt idx="3">
                  <c:v>446.0</c:v>
                </c:pt>
                <c:pt idx="4">
                  <c:v>279.0</c:v>
                </c:pt>
                <c:pt idx="5">
                  <c:v>1542.0</c:v>
                </c:pt>
                <c:pt idx="6">
                  <c:v>291.0</c:v>
                </c:pt>
                <c:pt idx="7">
                  <c:v>116.0</c:v>
                </c:pt>
                <c:pt idx="8">
                  <c:v>102.0</c:v>
                </c:pt>
                <c:pt idx="9">
                  <c:v>90.0</c:v>
                </c:pt>
                <c:pt idx="10">
                  <c:v>629.0</c:v>
                </c:pt>
                <c:pt idx="11">
                  <c:v>568.0</c:v>
                </c:pt>
                <c:pt idx="12">
                  <c:v>278.0</c:v>
                </c:pt>
              </c:numCache>
            </c:numRef>
          </c:val>
        </c:ser>
        <c:ser>
          <c:idx val="1"/>
          <c:order val="1"/>
          <c:tx>
            <c:strRef>
              <c:f>basic!$Q$118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basic!$Q$119:$Q$131</c:f>
              <c:numCache>
                <c:formatCode>General</c:formatCode>
                <c:ptCount val="13"/>
                <c:pt idx="0">
                  <c:v>51.0</c:v>
                </c:pt>
                <c:pt idx="1">
                  <c:v>325.0</c:v>
                </c:pt>
                <c:pt idx="2">
                  <c:v>89.0</c:v>
                </c:pt>
                <c:pt idx="3">
                  <c:v>139.0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2"/>
          <c:order val="2"/>
          <c:tx>
            <c:strRef>
              <c:f>basic!$R$118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basic!$R$119:$R$131</c:f>
              <c:numCache>
                <c:formatCode>General</c:formatCode>
                <c:ptCount val="13"/>
                <c:pt idx="0">
                  <c:v>95.0</c:v>
                </c:pt>
                <c:pt idx="1">
                  <c:v>418.0</c:v>
                </c:pt>
                <c:pt idx="2">
                  <c:v>125.0</c:v>
                </c:pt>
                <c:pt idx="3">
                  <c:v>148.0</c:v>
                </c:pt>
                <c:pt idx="4">
                  <c:v>141.0</c:v>
                </c:pt>
                <c:pt idx="5">
                  <c:v>43.0</c:v>
                </c:pt>
                <c:pt idx="6">
                  <c:v>128.0</c:v>
                </c:pt>
                <c:pt idx="7">
                  <c:v>37.0</c:v>
                </c:pt>
                <c:pt idx="8">
                  <c:v>35.0</c:v>
                </c:pt>
                <c:pt idx="9">
                  <c:v>44.0</c:v>
                </c:pt>
                <c:pt idx="10">
                  <c:v>386.0</c:v>
                </c:pt>
                <c:pt idx="11">
                  <c:v>319.0</c:v>
                </c:pt>
                <c:pt idx="12">
                  <c:v>164.0</c:v>
                </c:pt>
              </c:numCache>
            </c:numRef>
          </c:val>
        </c:ser>
        <c:ser>
          <c:idx val="3"/>
          <c:order val="3"/>
          <c:tx>
            <c:strRef>
              <c:f>basic!$S$118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basic!$S$119:$S$131</c:f>
              <c:numCache>
                <c:formatCode>General</c:formatCode>
                <c:ptCount val="13"/>
                <c:pt idx="0">
                  <c:v>51.0</c:v>
                </c:pt>
                <c:pt idx="1">
                  <c:v>333.0</c:v>
                </c:pt>
                <c:pt idx="2">
                  <c:v>89.0</c:v>
                </c:pt>
                <c:pt idx="3">
                  <c:v>154.0</c:v>
                </c:pt>
                <c:pt idx="4">
                  <c:v>92.0</c:v>
                </c:pt>
                <c:pt idx="5">
                  <c:v>21.0</c:v>
                </c:pt>
                <c:pt idx="6">
                  <c:v>70.0</c:v>
                </c:pt>
                <c:pt idx="7">
                  <c:v>17.0</c:v>
                </c:pt>
                <c:pt idx="8">
                  <c:v>17.0</c:v>
                </c:pt>
                <c:pt idx="9">
                  <c:v>22.0</c:v>
                </c:pt>
                <c:pt idx="10">
                  <c:v>300.0</c:v>
                </c:pt>
                <c:pt idx="11">
                  <c:v>254.0</c:v>
                </c:pt>
                <c:pt idx="12">
                  <c:v>111.0</c:v>
                </c:pt>
              </c:numCache>
            </c:numRef>
          </c:val>
        </c:ser>
        <c:ser>
          <c:idx val="4"/>
          <c:order val="4"/>
          <c:tx>
            <c:strRef>
              <c:f>basic!$T$118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basic!$T$119:$T$131</c:f>
              <c:numCache>
                <c:formatCode>General</c:formatCode>
                <c:ptCount val="13"/>
                <c:pt idx="0">
                  <c:v>185.0</c:v>
                </c:pt>
                <c:pt idx="1">
                  <c:v>866.0</c:v>
                </c:pt>
                <c:pt idx="2">
                  <c:v>279.0</c:v>
                </c:pt>
                <c:pt idx="3">
                  <c:v>276.0</c:v>
                </c:pt>
                <c:pt idx="4">
                  <c:v>299.0</c:v>
                </c:pt>
                <c:pt idx="5">
                  <c:v>85.0</c:v>
                </c:pt>
                <c:pt idx="6">
                  <c:v>262.0</c:v>
                </c:pt>
                <c:pt idx="7">
                  <c:v>65.0</c:v>
                </c:pt>
                <c:pt idx="8">
                  <c:v>75.0</c:v>
                </c:pt>
                <c:pt idx="9">
                  <c:v>78.0</c:v>
                </c:pt>
                <c:pt idx="10">
                  <c:v>798.0</c:v>
                </c:pt>
                <c:pt idx="11">
                  <c:v>671.0</c:v>
                </c:pt>
                <c:pt idx="12">
                  <c:v>360.0</c:v>
                </c:pt>
              </c:numCache>
            </c:numRef>
          </c:val>
        </c:ser>
        <c:ser>
          <c:idx val="5"/>
          <c:order val="5"/>
          <c:tx>
            <c:strRef>
              <c:f>basic!$U$118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basic!$O$119:$O$131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basic!$U$119:$U$131</c:f>
              <c:numCache>
                <c:formatCode>General</c:formatCode>
                <c:ptCount val="13"/>
                <c:pt idx="0">
                  <c:v>107.0</c:v>
                </c:pt>
                <c:pt idx="1">
                  <c:v>715.0</c:v>
                </c:pt>
                <c:pt idx="2">
                  <c:v>221.0</c:v>
                </c:pt>
                <c:pt idx="3">
                  <c:v>298.0</c:v>
                </c:pt>
                <c:pt idx="4">
                  <c:v>216.0</c:v>
                </c:pt>
                <c:pt idx="5">
                  <c:v>63.0</c:v>
                </c:pt>
                <c:pt idx="6">
                  <c:v>162.0</c:v>
                </c:pt>
                <c:pt idx="7">
                  <c:v>43.0</c:v>
                </c:pt>
                <c:pt idx="8">
                  <c:v>39.0</c:v>
                </c:pt>
                <c:pt idx="9">
                  <c:v>44.0</c:v>
                </c:pt>
                <c:pt idx="10">
                  <c:v>642.0</c:v>
                </c:pt>
                <c:pt idx="11">
                  <c:v>560.0</c:v>
                </c:pt>
                <c:pt idx="12">
                  <c:v>273.0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93240"/>
        <c:axId val="-2083665448"/>
      </c:barChart>
      <c:catAx>
        <c:axId val="-21294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65448"/>
        <c:crosses val="autoZero"/>
        <c:auto val="1"/>
        <c:lblAlgn val="ctr"/>
        <c:lblOffset val="100"/>
        <c:noMultiLvlLbl val="0"/>
      </c:catAx>
      <c:valAx>
        <c:axId val="-208366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9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basic!$W$118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basic!$W$119:$W$131</c:f>
              <c:numCache>
                <c:formatCode>General</c:formatCode>
                <c:ptCount val="13"/>
                <c:pt idx="0">
                  <c:v>3368.0</c:v>
                </c:pt>
                <c:pt idx="1">
                  <c:v>5288.0</c:v>
                </c:pt>
                <c:pt idx="2">
                  <c:v>6360.0</c:v>
                </c:pt>
                <c:pt idx="3">
                  <c:v>4782.0</c:v>
                </c:pt>
                <c:pt idx="4">
                  <c:v>3360.0</c:v>
                </c:pt>
                <c:pt idx="5">
                  <c:v>6060.0</c:v>
                </c:pt>
                <c:pt idx="6">
                  <c:v>3863.0</c:v>
                </c:pt>
                <c:pt idx="7">
                  <c:v>2459.0</c:v>
                </c:pt>
                <c:pt idx="8">
                  <c:v>2951.0</c:v>
                </c:pt>
                <c:pt idx="9">
                  <c:v>216.0</c:v>
                </c:pt>
                <c:pt idx="10">
                  <c:v>11331.0</c:v>
                </c:pt>
                <c:pt idx="11">
                  <c:v>8294.0</c:v>
                </c:pt>
                <c:pt idx="12">
                  <c:v>5746.0</c:v>
                </c:pt>
              </c:numCache>
            </c:numRef>
          </c:val>
        </c:ser>
        <c:ser>
          <c:idx val="1"/>
          <c:order val="1"/>
          <c:tx>
            <c:strRef>
              <c:f>basic!$X$118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basic!$X$119:$X$131</c:f>
              <c:numCache>
                <c:formatCode>General</c:formatCode>
                <c:ptCount val="13"/>
                <c:pt idx="0">
                  <c:v>516.0</c:v>
                </c:pt>
                <c:pt idx="1">
                  <c:v>2018.0</c:v>
                </c:pt>
                <c:pt idx="2">
                  <c:v>486.0</c:v>
                </c:pt>
                <c:pt idx="3">
                  <c:v>704.0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ser>
          <c:idx val="2"/>
          <c:order val="2"/>
          <c:tx>
            <c:strRef>
              <c:f>basic!$Y$118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basic!$Y$119:$Y$131</c:f>
              <c:numCache>
                <c:formatCode>General</c:formatCode>
                <c:ptCount val="13"/>
                <c:pt idx="0">
                  <c:v>2482.0</c:v>
                </c:pt>
                <c:pt idx="1">
                  <c:v>3383.0</c:v>
                </c:pt>
                <c:pt idx="2">
                  <c:v>638.0</c:v>
                </c:pt>
                <c:pt idx="3">
                  <c:v>1259.0</c:v>
                </c:pt>
                <c:pt idx="4">
                  <c:v>1329.0</c:v>
                </c:pt>
                <c:pt idx="5">
                  <c:v>171.0</c:v>
                </c:pt>
                <c:pt idx="6">
                  <c:v>2152.0</c:v>
                </c:pt>
                <c:pt idx="7">
                  <c:v>142.0</c:v>
                </c:pt>
                <c:pt idx="8">
                  <c:v>144.0</c:v>
                </c:pt>
                <c:pt idx="9">
                  <c:v>133.0</c:v>
                </c:pt>
                <c:pt idx="10">
                  <c:v>5793.0</c:v>
                </c:pt>
                <c:pt idx="11">
                  <c:v>3893.0</c:v>
                </c:pt>
                <c:pt idx="12">
                  <c:v>1205.0</c:v>
                </c:pt>
              </c:numCache>
            </c:numRef>
          </c:val>
        </c:ser>
        <c:ser>
          <c:idx val="3"/>
          <c:order val="3"/>
          <c:tx>
            <c:strRef>
              <c:f>basic!$Z$118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basic!$V$119:$V$131</c:f>
              <c:strCache>
                <c:ptCount val="13"/>
                <c:pt idx="0">
                  <c:v>GaTech134 </c:v>
                </c:pt>
                <c:pt idx="1">
                  <c:v>GaTech160 </c:v>
                </c:pt>
                <c:pt idx="2">
                  <c:v>GaTech161 </c:v>
                </c:pt>
                <c:pt idx="3">
                  <c:v>GaTech1901 </c:v>
                </c:pt>
                <c:pt idx="4">
                  <c:v>GaTech209 </c:v>
                </c:pt>
                <c:pt idx="5">
                  <c:v>GaTech411 </c:v>
                </c:pt>
                <c:pt idx="6">
                  <c:v>GaTech47 </c:v>
                </c:pt>
                <c:pt idx="7">
                  <c:v>GaTech499 </c:v>
                </c:pt>
                <c:pt idx="8">
                  <c:v>GaTech691 </c:v>
                </c:pt>
                <c:pt idx="9">
                  <c:v>GaTech985 </c:v>
                </c:pt>
                <c:pt idx="10">
                  <c:v>GaTechrich-165 </c:v>
                </c:pt>
                <c:pt idx="11">
                  <c:v>GaTechrich-244 </c:v>
                </c:pt>
                <c:pt idx="12">
                  <c:v>GaTechrich-702 </c:v>
                </c:pt>
              </c:strCache>
            </c:strRef>
          </c:cat>
          <c:val>
            <c:numRef>
              <c:f>basic!$Z$119:$Z$131</c:f>
              <c:numCache>
                <c:formatCode>General</c:formatCode>
                <c:ptCount val="13"/>
                <c:pt idx="0">
                  <c:v>516.0</c:v>
                </c:pt>
                <c:pt idx="1">
                  <c:v>2054.0</c:v>
                </c:pt>
                <c:pt idx="2">
                  <c:v>486.0</c:v>
                </c:pt>
                <c:pt idx="3">
                  <c:v>193.0</c:v>
                </c:pt>
                <c:pt idx="4">
                  <c:v>490.0</c:v>
                </c:pt>
                <c:pt idx="5">
                  <c:v>42.0</c:v>
                </c:pt>
                <c:pt idx="6">
                  <c:v>742.0</c:v>
                </c:pt>
                <c:pt idx="7">
                  <c:v>39.0</c:v>
                </c:pt>
                <c:pt idx="8">
                  <c:v>43.0</c:v>
                </c:pt>
                <c:pt idx="9">
                  <c:v>35.0</c:v>
                </c:pt>
                <c:pt idx="10">
                  <c:v>3475.0</c:v>
                </c:pt>
                <c:pt idx="11">
                  <c:v>2138.0</c:v>
                </c:pt>
                <c:pt idx="12">
                  <c:v>738.0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54968"/>
        <c:axId val="-2062784952"/>
      </c:barChart>
      <c:catAx>
        <c:axId val="21167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84952"/>
        <c:crosses val="autoZero"/>
        <c:auto val="1"/>
        <c:lblAlgn val="ctr"/>
        <c:lblOffset val="100"/>
        <c:noMultiLvlLbl val="0"/>
      </c:catAx>
      <c:valAx>
        <c:axId val="-20627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5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basic!$B$133:$B$135</c:f>
              <c:numCache>
                <c:formatCode>General</c:formatCode>
                <c:ptCount val="3"/>
                <c:pt idx="0">
                  <c:v>733.0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1"/>
          <c:order val="1"/>
          <c:tx>
            <c:strRef>
              <c:f>basic!$C$132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basic!$C$133:$C$135</c:f>
              <c:numCache>
                <c:formatCode>General</c:formatCode>
                <c:ptCount val="3"/>
                <c:pt idx="0">
                  <c:v>27.0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basic!$D$132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basic!$D$133:$D$135</c:f>
              <c:numCache>
                <c:formatCode>General</c:formatCode>
                <c:ptCount val="3"/>
                <c:pt idx="0">
                  <c:v>65.0</c:v>
                </c:pt>
                <c:pt idx="1">
                  <c:v>47.0</c:v>
                </c:pt>
                <c:pt idx="2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basic!$E$132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basic!$E$133:$E$135</c:f>
              <c:numCache>
                <c:formatCode>General</c:formatCode>
                <c:ptCount val="3"/>
                <c:pt idx="0">
                  <c:v>29.0</c:v>
                </c:pt>
                <c:pt idx="1">
                  <c:v>14.0</c:v>
                </c:pt>
                <c:pt idx="2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basic!$F$132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basic!$F$133:$F$135</c:f>
              <c:numCache>
                <c:formatCode>General</c:formatCode>
                <c:ptCount val="3"/>
                <c:pt idx="0">
                  <c:v>116.0</c:v>
                </c:pt>
                <c:pt idx="1">
                  <c:v>72.0</c:v>
                </c:pt>
                <c:pt idx="2">
                  <c:v>40.0</c:v>
                </c:pt>
              </c:numCache>
            </c:numRef>
          </c:val>
        </c:ser>
        <c:ser>
          <c:idx val="5"/>
          <c:order val="5"/>
          <c:tx>
            <c:strRef>
              <c:f>basic!$G$132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basic!$A$133:$A$135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basic!$G$133:$G$135</c:f>
              <c:numCache>
                <c:formatCode>General</c:formatCode>
                <c:ptCount val="3"/>
                <c:pt idx="0">
                  <c:v>54.0</c:v>
                </c:pt>
                <c:pt idx="1">
                  <c:v>22.0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21752"/>
        <c:axId val="-2063125384"/>
      </c:barChart>
      <c:catAx>
        <c:axId val="-206312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25384"/>
        <c:crosses val="autoZero"/>
        <c:auto val="1"/>
        <c:lblAlgn val="ctr"/>
        <c:lblOffset val="100"/>
        <c:noMultiLvlLbl val="0"/>
      </c:catAx>
      <c:valAx>
        <c:axId val="-206312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12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basic!$I$132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basic!$I$133:$I$135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basic!$J$132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basic!$J$133:$J$135</c:f>
              <c:numCache>
                <c:formatCode>General</c:formatCode>
                <c:ptCount val="3"/>
                <c:pt idx="0">
                  <c:v>36.0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basic!$K$132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basic!$K$133:$K$135</c:f>
              <c:numCache>
                <c:formatCode>General</c:formatCode>
                <c:ptCount val="3"/>
                <c:pt idx="0">
                  <c:v>197.0</c:v>
                </c:pt>
                <c:pt idx="1">
                  <c:v>373.0</c:v>
                </c:pt>
                <c:pt idx="2">
                  <c:v>971.0</c:v>
                </c:pt>
              </c:numCache>
            </c:numRef>
          </c:val>
        </c:ser>
        <c:ser>
          <c:idx val="3"/>
          <c:order val="3"/>
          <c:tx>
            <c:strRef>
              <c:f>basic!$L$132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basic!$H$133:$H$135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basic!$L$133:$L$135</c:f>
              <c:numCache>
                <c:formatCode>General</c:formatCode>
                <c:ptCount val="3"/>
                <c:pt idx="0">
                  <c:v>38.0</c:v>
                </c:pt>
                <c:pt idx="1">
                  <c:v>95.0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38136"/>
        <c:axId val="2115051992"/>
      </c:barChart>
      <c:catAx>
        <c:axId val="-20769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1992"/>
        <c:crosses val="autoZero"/>
        <c:auto val="1"/>
        <c:lblAlgn val="ctr"/>
        <c:lblOffset val="100"/>
        <c:noMultiLvlLbl val="0"/>
      </c:catAx>
      <c:valAx>
        <c:axId val="211505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93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basic!$P$132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basic!$P$133:$P$135</c:f>
              <c:numCache>
                <c:formatCode>General</c:formatCode>
                <c:ptCount val="3"/>
                <c:pt idx="0">
                  <c:v>733.0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1"/>
          <c:order val="1"/>
          <c:tx>
            <c:strRef>
              <c:f>basic!$Q$132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basic!$Q$133:$Q$135</c:f>
              <c:numCache>
                <c:formatCode>General</c:formatCode>
                <c:ptCount val="3"/>
                <c:pt idx="0">
                  <c:v>27.0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basic!$R$132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basic!$R$133:$R$135</c:f>
              <c:numCache>
                <c:formatCode>General</c:formatCode>
                <c:ptCount val="3"/>
                <c:pt idx="0">
                  <c:v>64.0</c:v>
                </c:pt>
                <c:pt idx="1">
                  <c:v>35.0</c:v>
                </c:pt>
                <c:pt idx="2">
                  <c:v>30.0</c:v>
                </c:pt>
              </c:numCache>
            </c:numRef>
          </c:val>
        </c:ser>
        <c:ser>
          <c:idx val="3"/>
          <c:order val="3"/>
          <c:tx>
            <c:strRef>
              <c:f>basic!$S$132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basic!$S$133:$S$135</c:f>
              <c:numCache>
                <c:formatCode>General</c:formatCode>
                <c:ptCount val="3"/>
                <c:pt idx="0">
                  <c:v>41.0</c:v>
                </c:pt>
                <c:pt idx="1">
                  <c:v>13.0</c:v>
                </c:pt>
                <c:pt idx="2">
                  <c:v>8.0</c:v>
                </c:pt>
              </c:numCache>
            </c:numRef>
          </c:val>
        </c:ser>
        <c:ser>
          <c:idx val="4"/>
          <c:order val="4"/>
          <c:tx>
            <c:strRef>
              <c:f>basic!$T$132</c:f>
              <c:strCache>
                <c:ptCount val="1"/>
                <c:pt idx="0">
                  <c:v>Prefix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basic!$T$133:$T$135</c:f>
              <c:numCache>
                <c:formatCode>General</c:formatCode>
                <c:ptCount val="3"/>
                <c:pt idx="0">
                  <c:v>172.0</c:v>
                </c:pt>
                <c:pt idx="1">
                  <c:v>73.0</c:v>
                </c:pt>
                <c:pt idx="2">
                  <c:v>44.0</c:v>
                </c:pt>
              </c:numCache>
            </c:numRef>
          </c:val>
        </c:ser>
        <c:ser>
          <c:idx val="5"/>
          <c:order val="5"/>
          <c:tx>
            <c:strRef>
              <c:f>basic!$U$132</c:f>
              <c:strCache>
                <c:ptCount val="1"/>
                <c:pt idx="0">
                  <c:v>Prefix_slack</c:v>
                </c:pt>
              </c:strCache>
            </c:strRef>
          </c:tx>
          <c:invertIfNegative val="0"/>
          <c:cat>
            <c:strRef>
              <c:f>basic!$O$133:$O$135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basic!$U$133:$U$135</c:f>
              <c:numCache>
                <c:formatCode>General</c:formatCode>
                <c:ptCount val="3"/>
                <c:pt idx="0">
                  <c:v>104.0</c:v>
                </c:pt>
                <c:pt idx="1">
                  <c:v>36.0</c:v>
                </c:pt>
                <c:pt idx="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63208"/>
        <c:axId val="-2079042664"/>
      </c:barChart>
      <c:catAx>
        <c:axId val="-20788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042664"/>
        <c:crosses val="autoZero"/>
        <c:auto val="1"/>
        <c:lblAlgn val="ctr"/>
        <c:lblOffset val="100"/>
        <c:noMultiLvlLbl val="0"/>
      </c:catAx>
      <c:valAx>
        <c:axId val="-20790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basic!$W$132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basic!$W$133:$W$135</c:f>
              <c:numCache>
                <c:formatCode>General</c:formatCode>
                <c:ptCount val="3"/>
                <c:pt idx="0">
                  <c:v>764.0</c:v>
                </c:pt>
                <c:pt idx="1">
                  <c:v>258.0</c:v>
                </c:pt>
                <c:pt idx="2">
                  <c:v>131.0</c:v>
                </c:pt>
              </c:numCache>
            </c:numRef>
          </c:val>
        </c:ser>
        <c:ser>
          <c:idx val="1"/>
          <c:order val="1"/>
          <c:tx>
            <c:strRef>
              <c:f>basic!$X$132</c:f>
              <c:strCache>
                <c:ptCount val="1"/>
                <c:pt idx="0">
                  <c:v>BitSegmentation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basic!$X$133:$X$135</c:f>
              <c:numCache>
                <c:formatCode>General</c:formatCode>
                <c:ptCount val="3"/>
                <c:pt idx="0">
                  <c:v>36.0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basic!$Y$132</c:f>
              <c:strCache>
                <c:ptCount val="1"/>
                <c:pt idx="0">
                  <c:v>Wildcard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basic!$Y$133:$Y$135</c:f>
              <c:numCache>
                <c:formatCode>General</c:formatCode>
                <c:ptCount val="3"/>
                <c:pt idx="0">
                  <c:v>71.0</c:v>
                </c:pt>
                <c:pt idx="1">
                  <c:v>700.0</c:v>
                </c:pt>
                <c:pt idx="2">
                  <c:v>915.0</c:v>
                </c:pt>
              </c:numCache>
            </c:numRef>
          </c:val>
        </c:ser>
        <c:ser>
          <c:idx val="3"/>
          <c:order val="3"/>
          <c:tx>
            <c:strRef>
              <c:f>basic!$Z$132</c:f>
              <c:strCache>
                <c:ptCount val="1"/>
                <c:pt idx="0">
                  <c:v>Wildcard_slack</c:v>
                </c:pt>
              </c:strCache>
            </c:strRef>
          </c:tx>
          <c:invertIfNegative val="0"/>
          <c:cat>
            <c:strRef>
              <c:f>basic!$V$133:$V$135</c:f>
              <c:strCache>
                <c:ptCount val="3"/>
                <c:pt idx="0">
                  <c:v> UN9airtmGppdzE </c:v>
                </c:pt>
                <c:pt idx="1">
                  <c:v> 621TrDEEO6ku2N </c:v>
                </c:pt>
                <c:pt idx="2">
                  <c:v> ryK+HUNAcKibEDb </c:v>
                </c:pt>
              </c:strCache>
            </c:strRef>
          </c:cat>
          <c:val>
            <c:numRef>
              <c:f>basic!$Z$133:$Z$135</c:f>
              <c:numCache>
                <c:formatCode>General</c:formatCode>
                <c:ptCount val="3"/>
                <c:pt idx="0">
                  <c:v>69.0</c:v>
                </c:pt>
                <c:pt idx="1">
                  <c:v>75.0</c:v>
                </c:pt>
                <c:pt idx="2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36488"/>
        <c:axId val="-2083570088"/>
      </c:barChart>
      <c:catAx>
        <c:axId val="-207953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70088"/>
        <c:crosses val="autoZero"/>
        <c:auto val="1"/>
        <c:lblAlgn val="ctr"/>
        <c:lblOffset val="100"/>
        <c:noMultiLvlLbl val="0"/>
      </c:catAx>
      <c:valAx>
        <c:axId val="-208357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3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36</xdr:row>
      <xdr:rowOff>88900</xdr:rowOff>
    </xdr:from>
    <xdr:to>
      <xdr:col>21</xdr:col>
      <xdr:colOff>609600</xdr:colOff>
      <xdr:row>63</xdr:row>
      <xdr:rowOff>158750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94</xdr:row>
      <xdr:rowOff>88900</xdr:rowOff>
    </xdr:from>
    <xdr:to>
      <xdr:col>10</xdr:col>
      <xdr:colOff>508000</xdr:colOff>
      <xdr:row>116</xdr:row>
      <xdr:rowOff>139700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838200</xdr:colOff>
      <xdr:row>152</xdr:row>
      <xdr:rowOff>165100</xdr:rowOff>
    </xdr:from>
    <xdr:to>
      <xdr:col>23</xdr:col>
      <xdr:colOff>177800</xdr:colOff>
      <xdr:row>180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1028700</xdr:colOff>
      <xdr:row>126</xdr:row>
      <xdr:rowOff>107950</xdr:rowOff>
    </xdr:from>
    <xdr:to>
      <xdr:col>17</xdr:col>
      <xdr:colOff>241300</xdr:colOff>
      <xdr:row>140</xdr:row>
      <xdr:rowOff>184150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94</xdr:row>
      <xdr:rowOff>114300</xdr:rowOff>
    </xdr:from>
    <xdr:to>
      <xdr:col>18</xdr:col>
      <xdr:colOff>266700</xdr:colOff>
      <xdr:row>115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431800</xdr:colOff>
      <xdr:row>153</xdr:row>
      <xdr:rowOff>57150</xdr:rowOff>
    </xdr:from>
    <xdr:to>
      <xdr:col>9</xdr:col>
      <xdr:colOff>762000</xdr:colOff>
      <xdr:row>177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342900</xdr:colOff>
      <xdr:row>177</xdr:row>
      <xdr:rowOff>57150</xdr:rowOff>
    </xdr:from>
    <xdr:to>
      <xdr:col>19</xdr:col>
      <xdr:colOff>127000</xdr:colOff>
      <xdr:row>203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406400</xdr:colOff>
      <xdr:row>127</xdr:row>
      <xdr:rowOff>146050</xdr:rowOff>
    </xdr:from>
    <xdr:to>
      <xdr:col>7</xdr:col>
      <xdr:colOff>812800</xdr:colOff>
      <xdr:row>142</xdr:row>
      <xdr:rowOff>31750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63500</xdr:colOff>
      <xdr:row>153</xdr:row>
      <xdr:rowOff>6350</xdr:rowOff>
    </xdr:from>
    <xdr:to>
      <xdr:col>26</xdr:col>
      <xdr:colOff>508000</xdr:colOff>
      <xdr:row>167</xdr:row>
      <xdr:rowOff>82550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584200</xdr:colOff>
      <xdr:row>51</xdr:row>
      <xdr:rowOff>88900</xdr:rowOff>
    </xdr:from>
    <xdr:to>
      <xdr:col>24</xdr:col>
      <xdr:colOff>762000</xdr:colOff>
      <xdr:row>72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36</xdr:row>
      <xdr:rowOff>177800</xdr:rowOff>
    </xdr:from>
    <xdr:to>
      <xdr:col>19</xdr:col>
      <xdr:colOff>228600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584200</xdr:colOff>
      <xdr:row>58</xdr:row>
      <xdr:rowOff>25400</xdr:rowOff>
    </xdr:from>
    <xdr:to>
      <xdr:col>7</xdr:col>
      <xdr:colOff>698500</xdr:colOff>
      <xdr:row>73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75</xdr:row>
      <xdr:rowOff>76200</xdr:rowOff>
    </xdr:from>
    <xdr:to>
      <xdr:col>16</xdr:col>
      <xdr:colOff>266700</xdr:colOff>
      <xdr:row>89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596900</xdr:colOff>
      <xdr:row>79</xdr:row>
      <xdr:rowOff>177800</xdr:rowOff>
    </xdr:from>
    <xdr:to>
      <xdr:col>8</xdr:col>
      <xdr:colOff>215900</xdr:colOff>
      <xdr:row>94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50</xdr:row>
      <xdr:rowOff>114300</xdr:rowOff>
    </xdr:from>
    <xdr:to>
      <xdr:col>14</xdr:col>
      <xdr:colOff>812800</xdr:colOff>
      <xdr:row>85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711200</xdr:colOff>
      <xdr:row>11</xdr:row>
      <xdr:rowOff>114300</xdr:rowOff>
    </xdr:from>
    <xdr:to>
      <xdr:col>11</xdr:col>
      <xdr:colOff>774700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12</xdr:row>
      <xdr:rowOff>12700</xdr:rowOff>
    </xdr:from>
    <xdr:to>
      <xdr:col>24</xdr:col>
      <xdr:colOff>152400</xdr:colOff>
      <xdr:row>40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10</xdr:row>
      <xdr:rowOff>139700</xdr:rowOff>
    </xdr:from>
    <xdr:to>
      <xdr:col>17</xdr:col>
      <xdr:colOff>546100</xdr:colOff>
      <xdr:row>32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18</xdr:row>
      <xdr:rowOff>0</xdr:rowOff>
    </xdr:from>
    <xdr:to>
      <xdr:col>16</xdr:col>
      <xdr:colOff>609600</xdr:colOff>
      <xdr:row>37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15</xdr:row>
      <xdr:rowOff>25400</xdr:rowOff>
    </xdr:from>
    <xdr:to>
      <xdr:col>25</xdr:col>
      <xdr:colOff>685800</xdr:colOff>
      <xdr:row>35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1346200</xdr:colOff>
      <xdr:row>8</xdr:row>
      <xdr:rowOff>165100</xdr:rowOff>
    </xdr:from>
    <xdr:to>
      <xdr:col>13</xdr:col>
      <xdr:colOff>762000</xdr:colOff>
      <xdr:row>25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18</xdr:row>
      <xdr:rowOff>139700</xdr:rowOff>
    </xdr:from>
    <xdr:to>
      <xdr:col>8</xdr:col>
      <xdr:colOff>101600</xdr:colOff>
      <xdr:row>40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opLeftCell="A152" workbookViewId="0">
      <selection activeCell="Q17" sqref="Q17"/>
    </sheetView>
  </sheetViews>
  <sheetFormatPr baseColWidth="10" defaultRowHeight="15" x14ac:dyDescent="0"/>
  <cols>
    <col min="1" max="1" width="16" customWidth="1"/>
    <col min="3" max="3" width="11.33203125" customWidth="1"/>
    <col min="9" max="9" width="16.83203125" customWidth="1"/>
    <col min="12" max="12" width="16.1640625" customWidth="1"/>
    <col min="19" max="19" width="11" customWidth="1"/>
    <col min="20" max="20" width="12.5" customWidth="1"/>
  </cols>
  <sheetData>
    <row r="1" spans="1:20">
      <c r="A1" t="s">
        <v>71</v>
      </c>
      <c r="G1" t="s">
        <v>49</v>
      </c>
      <c r="J1" t="s">
        <v>48</v>
      </c>
      <c r="M1" t="s">
        <v>55</v>
      </c>
      <c r="O1" t="s">
        <v>50</v>
      </c>
    </row>
    <row r="2" spans="1:20">
      <c r="A2" t="s">
        <v>24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46</v>
      </c>
      <c r="N2" t="s">
        <v>47</v>
      </c>
      <c r="O2" t="s">
        <v>54</v>
      </c>
      <c r="P2" t="s">
        <v>17</v>
      </c>
      <c r="Q2" t="s">
        <v>16</v>
      </c>
      <c r="R2" t="s">
        <v>15</v>
      </c>
      <c r="S2" t="s">
        <v>14</v>
      </c>
      <c r="T2" t="s">
        <v>13</v>
      </c>
    </row>
    <row r="3" spans="1:20">
      <c r="A3" t="s">
        <v>12</v>
      </c>
      <c r="B3">
        <v>170</v>
      </c>
      <c r="C3">
        <v>51</v>
      </c>
      <c r="D3">
        <v>78</v>
      </c>
      <c r="E3">
        <v>140</v>
      </c>
      <c r="F3">
        <v>78</v>
      </c>
      <c r="G3">
        <v>51</v>
      </c>
      <c r="H3">
        <v>100</v>
      </c>
      <c r="I3">
        <v>55</v>
      </c>
      <c r="J3">
        <v>51</v>
      </c>
      <c r="K3">
        <v>108</v>
      </c>
      <c r="L3">
        <v>54</v>
      </c>
      <c r="M3">
        <f>MIN(H3,K3)</f>
        <v>100</v>
      </c>
      <c r="N3">
        <f>MIN(I3,L3)</f>
        <v>54</v>
      </c>
      <c r="O3">
        <v>212</v>
      </c>
      <c r="P3">
        <v>8</v>
      </c>
      <c r="Q3">
        <v>27</v>
      </c>
      <c r="R3">
        <v>24</v>
      </c>
      <c r="S3">
        <v>1</v>
      </c>
      <c r="T3">
        <v>18</v>
      </c>
    </row>
    <row r="4" spans="1:20">
      <c r="A4" t="s">
        <v>11</v>
      </c>
      <c r="B4">
        <v>695</v>
      </c>
      <c r="C4">
        <v>325</v>
      </c>
      <c r="D4">
        <v>384</v>
      </c>
      <c r="E4">
        <v>750</v>
      </c>
      <c r="F4">
        <v>398</v>
      </c>
      <c r="G4">
        <v>325</v>
      </c>
      <c r="H4">
        <v>669</v>
      </c>
      <c r="I4">
        <v>349</v>
      </c>
      <c r="J4">
        <v>325</v>
      </c>
      <c r="K4">
        <v>697</v>
      </c>
      <c r="L4">
        <v>353</v>
      </c>
      <c r="M4">
        <f t="shared" ref="M4:M15" si="0">MIN(H4,K4)</f>
        <v>669</v>
      </c>
      <c r="N4">
        <f t="shared" ref="N4:N15" si="1">MIN(I4,L4)</f>
        <v>349</v>
      </c>
      <c r="O4">
        <v>844</v>
      </c>
      <c r="P4">
        <v>10</v>
      </c>
      <c r="Q4">
        <v>183</v>
      </c>
      <c r="R4">
        <v>142</v>
      </c>
      <c r="S4">
        <v>1</v>
      </c>
      <c r="T4">
        <v>78</v>
      </c>
    </row>
    <row r="5" spans="1:20">
      <c r="A5" t="s">
        <v>10</v>
      </c>
      <c r="B5">
        <v>237</v>
      </c>
      <c r="C5">
        <v>89</v>
      </c>
      <c r="D5">
        <v>116</v>
      </c>
      <c r="E5">
        <v>224</v>
      </c>
      <c r="F5">
        <v>124</v>
      </c>
      <c r="G5">
        <v>89</v>
      </c>
      <c r="H5">
        <v>176</v>
      </c>
      <c r="I5">
        <v>93</v>
      </c>
      <c r="J5">
        <v>89</v>
      </c>
      <c r="K5">
        <v>182</v>
      </c>
      <c r="L5">
        <v>97</v>
      </c>
      <c r="M5">
        <f t="shared" si="0"/>
        <v>176</v>
      </c>
      <c r="N5">
        <f t="shared" si="1"/>
        <v>93</v>
      </c>
      <c r="O5">
        <v>295</v>
      </c>
      <c r="P5">
        <v>9</v>
      </c>
      <c r="Q5">
        <v>64</v>
      </c>
      <c r="R5">
        <v>25</v>
      </c>
      <c r="S5">
        <v>1</v>
      </c>
      <c r="T5">
        <v>49</v>
      </c>
    </row>
    <row r="6" spans="1:20">
      <c r="A6" t="s">
        <v>9</v>
      </c>
      <c r="B6">
        <v>446</v>
      </c>
      <c r="C6">
        <v>139</v>
      </c>
      <c r="D6">
        <v>180</v>
      </c>
      <c r="E6">
        <v>354</v>
      </c>
      <c r="F6">
        <v>193</v>
      </c>
      <c r="G6">
        <v>139</v>
      </c>
      <c r="H6">
        <v>333</v>
      </c>
      <c r="I6">
        <v>178</v>
      </c>
      <c r="J6">
        <v>139</v>
      </c>
      <c r="K6">
        <v>294</v>
      </c>
      <c r="L6">
        <v>153</v>
      </c>
      <c r="M6">
        <f t="shared" si="0"/>
        <v>294</v>
      </c>
      <c r="N6">
        <f t="shared" si="1"/>
        <v>153</v>
      </c>
      <c r="O6">
        <v>502</v>
      </c>
      <c r="P6">
        <v>9</v>
      </c>
      <c r="Q6">
        <v>51</v>
      </c>
      <c r="R6">
        <v>88</v>
      </c>
      <c r="S6">
        <v>1</v>
      </c>
      <c r="T6">
        <v>37</v>
      </c>
    </row>
    <row r="7" spans="1:20">
      <c r="A7" t="s">
        <v>8</v>
      </c>
      <c r="B7">
        <v>279</v>
      </c>
      <c r="C7">
        <v>92</v>
      </c>
      <c r="D7">
        <v>121</v>
      </c>
      <c r="E7">
        <v>230</v>
      </c>
      <c r="F7">
        <v>127</v>
      </c>
      <c r="G7">
        <v>92</v>
      </c>
      <c r="H7">
        <v>186</v>
      </c>
      <c r="I7">
        <v>102</v>
      </c>
      <c r="J7">
        <v>92</v>
      </c>
      <c r="K7">
        <v>200</v>
      </c>
      <c r="L7">
        <v>105</v>
      </c>
      <c r="M7">
        <f t="shared" si="0"/>
        <v>186</v>
      </c>
      <c r="N7">
        <f t="shared" si="1"/>
        <v>102</v>
      </c>
      <c r="O7">
        <v>311</v>
      </c>
      <c r="P7">
        <v>9</v>
      </c>
      <c r="Q7">
        <v>61</v>
      </c>
      <c r="R7">
        <v>31</v>
      </c>
      <c r="S7">
        <v>1</v>
      </c>
      <c r="T7">
        <v>28</v>
      </c>
    </row>
    <row r="8" spans="1:20">
      <c r="A8" t="s">
        <v>7</v>
      </c>
      <c r="B8">
        <v>1542</v>
      </c>
      <c r="C8">
        <v>21</v>
      </c>
      <c r="D8">
        <v>35</v>
      </c>
      <c r="E8">
        <v>64</v>
      </c>
      <c r="F8">
        <v>38</v>
      </c>
      <c r="G8">
        <v>21</v>
      </c>
      <c r="H8">
        <v>45</v>
      </c>
      <c r="I8">
        <v>26</v>
      </c>
      <c r="J8">
        <v>21</v>
      </c>
      <c r="K8">
        <v>64</v>
      </c>
      <c r="L8">
        <v>33</v>
      </c>
      <c r="M8">
        <f t="shared" si="0"/>
        <v>45</v>
      </c>
      <c r="N8">
        <f t="shared" si="1"/>
        <v>26</v>
      </c>
      <c r="O8">
        <v>5152</v>
      </c>
      <c r="P8">
        <v>13</v>
      </c>
      <c r="Q8">
        <v>13</v>
      </c>
      <c r="R8">
        <v>8</v>
      </c>
      <c r="S8">
        <v>1</v>
      </c>
      <c r="T8">
        <v>5064</v>
      </c>
    </row>
    <row r="9" spans="1:20">
      <c r="A9" t="s">
        <v>6</v>
      </c>
      <c r="B9">
        <v>291</v>
      </c>
      <c r="C9">
        <v>70</v>
      </c>
      <c r="D9">
        <v>114</v>
      </c>
      <c r="E9">
        <v>198</v>
      </c>
      <c r="F9">
        <v>116</v>
      </c>
      <c r="G9">
        <v>70</v>
      </c>
      <c r="H9">
        <v>143</v>
      </c>
      <c r="I9">
        <v>81</v>
      </c>
      <c r="J9">
        <v>70</v>
      </c>
      <c r="K9">
        <v>149</v>
      </c>
      <c r="L9">
        <v>80</v>
      </c>
      <c r="M9">
        <f t="shared" si="0"/>
        <v>143</v>
      </c>
      <c r="N9">
        <f t="shared" si="1"/>
        <v>80</v>
      </c>
      <c r="O9">
        <v>349</v>
      </c>
      <c r="P9">
        <v>9</v>
      </c>
      <c r="Q9">
        <v>42</v>
      </c>
      <c r="R9">
        <v>28</v>
      </c>
      <c r="S9">
        <v>1</v>
      </c>
      <c r="T9">
        <v>36</v>
      </c>
    </row>
    <row r="10" spans="1:20">
      <c r="A10" t="s">
        <v>5</v>
      </c>
      <c r="B10">
        <v>116</v>
      </c>
      <c r="C10">
        <v>17</v>
      </c>
      <c r="D10">
        <v>32</v>
      </c>
      <c r="E10">
        <v>58</v>
      </c>
      <c r="F10">
        <v>35</v>
      </c>
      <c r="G10">
        <v>17</v>
      </c>
      <c r="H10">
        <v>32</v>
      </c>
      <c r="I10">
        <v>19</v>
      </c>
      <c r="J10">
        <v>17</v>
      </c>
      <c r="K10">
        <v>39</v>
      </c>
      <c r="L10">
        <v>23</v>
      </c>
      <c r="M10">
        <f t="shared" si="0"/>
        <v>32</v>
      </c>
      <c r="N10">
        <f t="shared" si="1"/>
        <v>19</v>
      </c>
      <c r="O10">
        <v>135</v>
      </c>
      <c r="P10">
        <v>8</v>
      </c>
      <c r="Q10">
        <v>10</v>
      </c>
      <c r="R10">
        <v>7</v>
      </c>
      <c r="S10">
        <v>1</v>
      </c>
      <c r="T10">
        <v>39</v>
      </c>
    </row>
    <row r="11" spans="1:20">
      <c r="A11" t="s">
        <v>4</v>
      </c>
      <c r="B11">
        <v>102</v>
      </c>
      <c r="C11">
        <v>17</v>
      </c>
      <c r="D11">
        <v>32</v>
      </c>
      <c r="E11">
        <v>54</v>
      </c>
      <c r="F11">
        <v>35</v>
      </c>
      <c r="G11">
        <v>17</v>
      </c>
      <c r="H11">
        <v>32</v>
      </c>
      <c r="I11">
        <v>19</v>
      </c>
      <c r="J11">
        <v>17</v>
      </c>
      <c r="K11">
        <v>36</v>
      </c>
      <c r="L11">
        <v>20</v>
      </c>
      <c r="M11">
        <f t="shared" si="0"/>
        <v>32</v>
      </c>
      <c r="N11">
        <f t="shared" si="1"/>
        <v>19</v>
      </c>
      <c r="O11">
        <v>130</v>
      </c>
      <c r="P11">
        <v>8</v>
      </c>
      <c r="Q11">
        <v>10</v>
      </c>
      <c r="R11">
        <v>7</v>
      </c>
      <c r="S11">
        <v>1</v>
      </c>
      <c r="T11">
        <v>36</v>
      </c>
    </row>
    <row r="12" spans="1:20">
      <c r="A12" t="s">
        <v>3</v>
      </c>
      <c r="B12">
        <v>90</v>
      </c>
      <c r="C12">
        <v>22</v>
      </c>
      <c r="D12">
        <v>38</v>
      </c>
      <c r="E12">
        <v>54</v>
      </c>
      <c r="F12">
        <v>41</v>
      </c>
      <c r="G12">
        <v>22</v>
      </c>
      <c r="H12">
        <v>42</v>
      </c>
      <c r="I12">
        <v>27</v>
      </c>
      <c r="J12">
        <v>22</v>
      </c>
      <c r="K12">
        <v>55</v>
      </c>
      <c r="L12">
        <v>35</v>
      </c>
      <c r="M12">
        <f t="shared" si="0"/>
        <v>42</v>
      </c>
      <c r="N12">
        <f t="shared" si="1"/>
        <v>27</v>
      </c>
      <c r="O12">
        <v>71</v>
      </c>
      <c r="P12">
        <v>7</v>
      </c>
      <c r="Q12">
        <v>12</v>
      </c>
      <c r="R12">
        <v>10</v>
      </c>
      <c r="S12">
        <v>1</v>
      </c>
      <c r="T12">
        <v>15</v>
      </c>
    </row>
    <row r="13" spans="1:20">
      <c r="A13" t="s">
        <v>2</v>
      </c>
      <c r="B13">
        <v>629</v>
      </c>
      <c r="C13">
        <v>300</v>
      </c>
      <c r="D13">
        <v>364</v>
      </c>
      <c r="E13">
        <v>700</v>
      </c>
      <c r="F13">
        <v>370</v>
      </c>
      <c r="G13">
        <v>300</v>
      </c>
      <c r="H13">
        <v>642</v>
      </c>
      <c r="I13">
        <v>343</v>
      </c>
      <c r="J13">
        <v>300</v>
      </c>
      <c r="K13">
        <v>626</v>
      </c>
      <c r="L13">
        <v>324</v>
      </c>
      <c r="M13">
        <f t="shared" si="0"/>
        <v>626</v>
      </c>
      <c r="N13">
        <f t="shared" si="1"/>
        <v>324</v>
      </c>
      <c r="O13">
        <v>794</v>
      </c>
      <c r="P13">
        <v>10</v>
      </c>
      <c r="Q13">
        <v>169</v>
      </c>
      <c r="R13">
        <v>131</v>
      </c>
      <c r="S13">
        <v>1</v>
      </c>
      <c r="T13">
        <v>76</v>
      </c>
    </row>
    <row r="14" spans="1:20">
      <c r="A14" t="s">
        <v>1</v>
      </c>
      <c r="B14">
        <v>568</v>
      </c>
      <c r="C14">
        <v>254</v>
      </c>
      <c r="D14">
        <v>301</v>
      </c>
      <c r="E14">
        <v>590</v>
      </c>
      <c r="F14">
        <v>310</v>
      </c>
      <c r="G14">
        <v>254</v>
      </c>
      <c r="H14">
        <v>504</v>
      </c>
      <c r="I14">
        <v>260</v>
      </c>
      <c r="J14">
        <v>254</v>
      </c>
      <c r="K14">
        <v>516</v>
      </c>
      <c r="L14">
        <v>267</v>
      </c>
      <c r="M14">
        <f t="shared" si="0"/>
        <v>504</v>
      </c>
      <c r="N14">
        <f t="shared" si="1"/>
        <v>260</v>
      </c>
      <c r="O14">
        <v>722</v>
      </c>
      <c r="P14">
        <v>10</v>
      </c>
      <c r="Q14">
        <v>148</v>
      </c>
      <c r="R14">
        <v>106</v>
      </c>
      <c r="S14">
        <v>1</v>
      </c>
      <c r="T14">
        <v>110</v>
      </c>
    </row>
    <row r="15" spans="1:20">
      <c r="A15" t="s">
        <v>0</v>
      </c>
      <c r="B15">
        <v>278</v>
      </c>
      <c r="C15">
        <v>111</v>
      </c>
      <c r="D15">
        <v>142</v>
      </c>
      <c r="E15">
        <v>274</v>
      </c>
      <c r="F15">
        <v>147</v>
      </c>
      <c r="G15">
        <v>111</v>
      </c>
      <c r="H15">
        <v>228</v>
      </c>
      <c r="I15">
        <v>119</v>
      </c>
      <c r="J15">
        <v>111</v>
      </c>
      <c r="K15">
        <v>231</v>
      </c>
      <c r="L15">
        <v>117</v>
      </c>
      <c r="M15">
        <f t="shared" si="0"/>
        <v>228</v>
      </c>
      <c r="N15">
        <f t="shared" si="1"/>
        <v>117</v>
      </c>
      <c r="O15">
        <v>351</v>
      </c>
      <c r="P15">
        <v>9</v>
      </c>
      <c r="Q15">
        <v>79</v>
      </c>
      <c r="R15">
        <v>32</v>
      </c>
      <c r="S15">
        <v>1</v>
      </c>
      <c r="T15">
        <v>39</v>
      </c>
    </row>
    <row r="16" spans="1:20">
      <c r="A16" t="s">
        <v>24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46</v>
      </c>
      <c r="N16" t="s">
        <v>47</v>
      </c>
      <c r="O16" t="s">
        <v>54</v>
      </c>
      <c r="P16" t="s">
        <v>17</v>
      </c>
      <c r="Q16" t="s">
        <v>16</v>
      </c>
      <c r="R16" t="s">
        <v>15</v>
      </c>
      <c r="S16" t="s">
        <v>14</v>
      </c>
      <c r="T16" t="s">
        <v>13</v>
      </c>
    </row>
    <row r="17" spans="1:20">
      <c r="A17" t="s">
        <v>51</v>
      </c>
      <c r="B17">
        <v>733</v>
      </c>
      <c r="C17">
        <v>27</v>
      </c>
      <c r="D17">
        <v>65</v>
      </c>
      <c r="E17">
        <v>116</v>
      </c>
      <c r="F17">
        <v>65</v>
      </c>
      <c r="G17">
        <v>27</v>
      </c>
      <c r="H17">
        <v>54</v>
      </c>
      <c r="I17">
        <v>29</v>
      </c>
      <c r="J17">
        <v>27</v>
      </c>
      <c r="K17">
        <v>67</v>
      </c>
      <c r="L17">
        <v>35</v>
      </c>
      <c r="M17">
        <f>MIN(H17,K17)</f>
        <v>54</v>
      </c>
      <c r="N17">
        <f>MIN(I17,L17)</f>
        <v>29</v>
      </c>
      <c r="O17">
        <v>2407</v>
      </c>
      <c r="P17">
        <v>12</v>
      </c>
      <c r="Q17">
        <v>21</v>
      </c>
      <c r="R17">
        <v>6</v>
      </c>
      <c r="S17">
        <v>1</v>
      </c>
      <c r="T17">
        <v>523</v>
      </c>
    </row>
    <row r="18" spans="1:20">
      <c r="A18" t="s">
        <v>52</v>
      </c>
      <c r="B18">
        <v>36</v>
      </c>
      <c r="C18">
        <v>13</v>
      </c>
      <c r="D18">
        <v>41</v>
      </c>
      <c r="E18">
        <v>72</v>
      </c>
      <c r="F18">
        <v>47</v>
      </c>
      <c r="G18">
        <v>13</v>
      </c>
      <c r="H18">
        <v>22</v>
      </c>
      <c r="I18">
        <v>14</v>
      </c>
      <c r="J18">
        <v>13</v>
      </c>
      <c r="K18">
        <v>70</v>
      </c>
      <c r="L18">
        <v>31</v>
      </c>
      <c r="M18">
        <f t="shared" ref="M18:M19" si="2">MIN(H18,K18)</f>
        <v>22</v>
      </c>
      <c r="N18">
        <f t="shared" ref="N18:N19" si="3">MIN(I18,L18)</f>
        <v>14</v>
      </c>
      <c r="O18">
        <v>303595776</v>
      </c>
      <c r="P18">
        <v>29</v>
      </c>
      <c r="Q18">
        <v>8</v>
      </c>
      <c r="R18">
        <v>5</v>
      </c>
      <c r="S18">
        <v>2</v>
      </c>
      <c r="T18">
        <v>268435456</v>
      </c>
    </row>
    <row r="19" spans="1:20">
      <c r="A19" t="s">
        <v>53</v>
      </c>
      <c r="B19">
        <v>36</v>
      </c>
      <c r="C19">
        <v>8</v>
      </c>
      <c r="D19">
        <v>28</v>
      </c>
      <c r="E19">
        <v>40</v>
      </c>
      <c r="F19">
        <v>28</v>
      </c>
      <c r="G19">
        <v>8</v>
      </c>
      <c r="H19">
        <v>18</v>
      </c>
      <c r="I19">
        <v>11</v>
      </c>
      <c r="J19">
        <v>8</v>
      </c>
      <c r="K19">
        <v>65</v>
      </c>
      <c r="L19">
        <v>31</v>
      </c>
      <c r="M19">
        <f t="shared" si="2"/>
        <v>18</v>
      </c>
      <c r="N19">
        <f t="shared" si="3"/>
        <v>11</v>
      </c>
      <c r="O19">
        <v>35229953</v>
      </c>
      <c r="P19">
        <v>26</v>
      </c>
      <c r="Q19">
        <v>5</v>
      </c>
      <c r="R19">
        <v>3</v>
      </c>
      <c r="S19">
        <v>2</v>
      </c>
      <c r="T19">
        <v>34668544</v>
      </c>
    </row>
    <row r="22" spans="1:20">
      <c r="A22" t="s">
        <v>74</v>
      </c>
      <c r="G22" t="s">
        <v>49</v>
      </c>
      <c r="J22" t="s">
        <v>48</v>
      </c>
      <c r="O22" t="s">
        <v>50</v>
      </c>
    </row>
    <row r="23" spans="1:20">
      <c r="A23" t="s">
        <v>24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56</v>
      </c>
      <c r="H23" t="s">
        <v>57</v>
      </c>
      <c r="I23" t="s">
        <v>58</v>
      </c>
      <c r="J23" t="s">
        <v>59</v>
      </c>
      <c r="K23" t="s">
        <v>60</v>
      </c>
      <c r="L23" t="s">
        <v>61</v>
      </c>
      <c r="M23" t="s">
        <v>46</v>
      </c>
      <c r="N23" t="s">
        <v>47</v>
      </c>
      <c r="O23" t="s">
        <v>54</v>
      </c>
      <c r="P23" t="s">
        <v>17</v>
      </c>
      <c r="Q23" t="s">
        <v>16</v>
      </c>
      <c r="R23" t="s">
        <v>15</v>
      </c>
      <c r="S23" t="s">
        <v>14</v>
      </c>
      <c r="T23" t="s">
        <v>13</v>
      </c>
    </row>
    <row r="24" spans="1:20">
      <c r="A24" t="s">
        <v>12</v>
      </c>
      <c r="B24">
        <v>3368</v>
      </c>
      <c r="C24">
        <v>516</v>
      </c>
      <c r="D24">
        <v>1954</v>
      </c>
      <c r="E24">
        <v>22248</v>
      </c>
      <c r="F24">
        <v>2358</v>
      </c>
      <c r="G24">
        <v>516</v>
      </c>
      <c r="H24">
        <v>11031</v>
      </c>
      <c r="I24">
        <v>820</v>
      </c>
      <c r="J24">
        <v>516</v>
      </c>
      <c r="K24">
        <v>14164</v>
      </c>
      <c r="L24">
        <v>923</v>
      </c>
      <c r="M24">
        <f>MIN(H24,K24)</f>
        <v>11031</v>
      </c>
      <c r="N24">
        <f>MIN(I24,L24)</f>
        <v>820</v>
      </c>
      <c r="O24">
        <v>212</v>
      </c>
      <c r="P24">
        <v>8</v>
      </c>
      <c r="Q24">
        <v>27</v>
      </c>
      <c r="R24">
        <v>24</v>
      </c>
      <c r="S24">
        <v>1</v>
      </c>
      <c r="T24">
        <v>18</v>
      </c>
    </row>
    <row r="25" spans="1:20">
      <c r="A25" t="s">
        <v>11</v>
      </c>
      <c r="B25">
        <v>5288</v>
      </c>
      <c r="C25">
        <v>2018</v>
      </c>
      <c r="D25">
        <v>2651</v>
      </c>
      <c r="E25">
        <v>51034</v>
      </c>
      <c r="F25">
        <v>3563</v>
      </c>
      <c r="G25">
        <v>2018</v>
      </c>
      <c r="H25">
        <v>42399</v>
      </c>
      <c r="I25">
        <v>2610</v>
      </c>
      <c r="J25">
        <v>2018</v>
      </c>
      <c r="K25">
        <v>45360</v>
      </c>
      <c r="L25">
        <v>2697</v>
      </c>
      <c r="M25">
        <f t="shared" ref="M25:M36" si="4">MIN(H25,K25)</f>
        <v>42399</v>
      </c>
      <c r="N25">
        <f t="shared" ref="N25:N36" si="5">MIN(I25,L25)</f>
        <v>2610</v>
      </c>
      <c r="O25">
        <v>844</v>
      </c>
      <c r="P25">
        <v>10</v>
      </c>
      <c r="Q25">
        <v>183</v>
      </c>
      <c r="R25">
        <v>142</v>
      </c>
      <c r="S25">
        <v>1</v>
      </c>
      <c r="T25">
        <v>78</v>
      </c>
    </row>
    <row r="26" spans="1:20">
      <c r="A26" t="s">
        <v>10</v>
      </c>
      <c r="B26">
        <v>6360</v>
      </c>
      <c r="C26">
        <v>486</v>
      </c>
      <c r="D26">
        <v>610</v>
      </c>
      <c r="E26">
        <v>1030</v>
      </c>
      <c r="F26">
        <v>722</v>
      </c>
      <c r="G26">
        <v>486</v>
      </c>
      <c r="H26">
        <v>822</v>
      </c>
      <c r="I26">
        <v>542</v>
      </c>
      <c r="J26">
        <v>486</v>
      </c>
      <c r="K26">
        <v>878</v>
      </c>
      <c r="L26">
        <v>598</v>
      </c>
      <c r="M26">
        <f t="shared" si="4"/>
        <v>822</v>
      </c>
      <c r="N26">
        <f t="shared" si="5"/>
        <v>542</v>
      </c>
      <c r="O26">
        <v>295</v>
      </c>
      <c r="P26">
        <v>9</v>
      </c>
      <c r="Q26">
        <v>64</v>
      </c>
      <c r="R26">
        <v>25</v>
      </c>
      <c r="S26">
        <v>1</v>
      </c>
      <c r="T26">
        <v>49</v>
      </c>
    </row>
    <row r="27" spans="1:20">
      <c r="A27" t="s">
        <v>9</v>
      </c>
      <c r="B27">
        <v>4782</v>
      </c>
      <c r="C27">
        <v>704</v>
      </c>
      <c r="D27">
        <v>1243</v>
      </c>
      <c r="E27">
        <v>6725</v>
      </c>
      <c r="F27">
        <v>1939</v>
      </c>
      <c r="G27">
        <v>704</v>
      </c>
      <c r="H27">
        <v>1070</v>
      </c>
      <c r="I27">
        <v>797</v>
      </c>
      <c r="J27">
        <v>704</v>
      </c>
      <c r="K27">
        <v>970</v>
      </c>
      <c r="L27">
        <v>736</v>
      </c>
      <c r="M27">
        <f t="shared" si="4"/>
        <v>970</v>
      </c>
      <c r="N27">
        <f t="shared" si="5"/>
        <v>736</v>
      </c>
      <c r="O27">
        <v>502</v>
      </c>
      <c r="P27">
        <v>9</v>
      </c>
      <c r="Q27">
        <v>51</v>
      </c>
      <c r="R27">
        <v>88</v>
      </c>
      <c r="S27">
        <v>1</v>
      </c>
      <c r="T27">
        <v>37</v>
      </c>
    </row>
    <row r="28" spans="1:20">
      <c r="A28" t="s">
        <v>8</v>
      </c>
      <c r="B28">
        <v>3360</v>
      </c>
      <c r="C28">
        <v>490</v>
      </c>
      <c r="D28">
        <v>1141</v>
      </c>
      <c r="E28">
        <v>4749</v>
      </c>
      <c r="F28">
        <v>1603</v>
      </c>
      <c r="G28">
        <v>490</v>
      </c>
      <c r="H28">
        <v>3582</v>
      </c>
      <c r="I28">
        <v>625</v>
      </c>
      <c r="J28">
        <v>490</v>
      </c>
      <c r="K28">
        <v>3898</v>
      </c>
      <c r="L28">
        <v>814</v>
      </c>
      <c r="M28">
        <f t="shared" si="4"/>
        <v>3582</v>
      </c>
      <c r="N28">
        <f t="shared" si="5"/>
        <v>625</v>
      </c>
      <c r="O28">
        <v>311</v>
      </c>
      <c r="P28">
        <v>9</v>
      </c>
      <c r="Q28">
        <v>61</v>
      </c>
      <c r="R28">
        <v>31</v>
      </c>
      <c r="S28">
        <v>1</v>
      </c>
      <c r="T28">
        <v>28</v>
      </c>
    </row>
    <row r="29" spans="1:20">
      <c r="A29" t="s">
        <v>7</v>
      </c>
      <c r="B29">
        <v>6060</v>
      </c>
      <c r="C29">
        <v>42</v>
      </c>
      <c r="D29">
        <v>99</v>
      </c>
      <c r="E29">
        <v>422</v>
      </c>
      <c r="F29">
        <v>102</v>
      </c>
      <c r="G29">
        <v>42</v>
      </c>
      <c r="H29">
        <v>123</v>
      </c>
      <c r="I29">
        <v>87</v>
      </c>
      <c r="J29">
        <v>42</v>
      </c>
      <c r="K29">
        <v>408</v>
      </c>
      <c r="L29">
        <v>342</v>
      </c>
      <c r="M29">
        <f t="shared" si="4"/>
        <v>123</v>
      </c>
      <c r="N29">
        <f t="shared" si="5"/>
        <v>87</v>
      </c>
      <c r="O29">
        <v>5152</v>
      </c>
      <c r="P29">
        <v>13</v>
      </c>
      <c r="Q29">
        <v>13</v>
      </c>
      <c r="R29">
        <v>8</v>
      </c>
      <c r="S29">
        <v>1</v>
      </c>
      <c r="T29">
        <v>5064</v>
      </c>
    </row>
    <row r="30" spans="1:20">
      <c r="A30" t="s">
        <v>6</v>
      </c>
      <c r="B30">
        <v>3863</v>
      </c>
      <c r="C30">
        <v>742</v>
      </c>
      <c r="D30">
        <v>1666</v>
      </c>
      <c r="E30">
        <v>2576</v>
      </c>
      <c r="F30">
        <v>1738</v>
      </c>
      <c r="G30">
        <v>742</v>
      </c>
      <c r="H30">
        <v>1191</v>
      </c>
      <c r="I30">
        <v>844</v>
      </c>
      <c r="J30">
        <v>742</v>
      </c>
      <c r="K30">
        <v>1202</v>
      </c>
      <c r="L30">
        <v>838</v>
      </c>
      <c r="M30">
        <f t="shared" si="4"/>
        <v>1191</v>
      </c>
      <c r="N30">
        <f t="shared" si="5"/>
        <v>838</v>
      </c>
      <c r="O30">
        <v>349</v>
      </c>
      <c r="P30">
        <v>9</v>
      </c>
      <c r="Q30">
        <v>42</v>
      </c>
      <c r="R30">
        <v>28</v>
      </c>
      <c r="S30">
        <v>1</v>
      </c>
      <c r="T30">
        <v>36</v>
      </c>
    </row>
    <row r="31" spans="1:20">
      <c r="A31" t="s">
        <v>5</v>
      </c>
      <c r="B31">
        <v>2459</v>
      </c>
      <c r="C31">
        <v>39</v>
      </c>
      <c r="D31">
        <v>84</v>
      </c>
      <c r="E31">
        <v>161</v>
      </c>
      <c r="F31">
        <v>105</v>
      </c>
      <c r="G31">
        <v>39</v>
      </c>
      <c r="H31">
        <v>93</v>
      </c>
      <c r="I31">
        <v>51</v>
      </c>
      <c r="J31">
        <v>39</v>
      </c>
      <c r="K31">
        <v>123</v>
      </c>
      <c r="L31">
        <v>75</v>
      </c>
      <c r="M31">
        <f t="shared" si="4"/>
        <v>93</v>
      </c>
      <c r="N31">
        <f t="shared" si="5"/>
        <v>51</v>
      </c>
      <c r="O31">
        <v>135</v>
      </c>
      <c r="P31">
        <v>8</v>
      </c>
      <c r="Q31">
        <v>10</v>
      </c>
      <c r="R31">
        <v>7</v>
      </c>
      <c r="S31">
        <v>1</v>
      </c>
      <c r="T31">
        <v>39</v>
      </c>
    </row>
    <row r="32" spans="1:20">
      <c r="A32" t="s">
        <v>4</v>
      </c>
      <c r="B32">
        <v>2951</v>
      </c>
      <c r="C32">
        <v>43</v>
      </c>
      <c r="D32">
        <v>136</v>
      </c>
      <c r="E32">
        <v>248</v>
      </c>
      <c r="F32">
        <v>142</v>
      </c>
      <c r="G32">
        <v>43</v>
      </c>
      <c r="H32">
        <v>67</v>
      </c>
      <c r="I32">
        <v>45</v>
      </c>
      <c r="J32">
        <v>43</v>
      </c>
      <c r="K32">
        <v>72</v>
      </c>
      <c r="L32">
        <v>46</v>
      </c>
      <c r="M32">
        <f t="shared" si="4"/>
        <v>67</v>
      </c>
      <c r="N32">
        <f t="shared" si="5"/>
        <v>45</v>
      </c>
      <c r="O32">
        <v>130</v>
      </c>
      <c r="P32">
        <v>8</v>
      </c>
      <c r="Q32">
        <v>10</v>
      </c>
      <c r="R32">
        <v>7</v>
      </c>
      <c r="S32">
        <v>1</v>
      </c>
      <c r="T32">
        <v>36</v>
      </c>
    </row>
    <row r="33" spans="1:20">
      <c r="A33" t="s">
        <v>3</v>
      </c>
      <c r="B33">
        <v>216</v>
      </c>
      <c r="C33">
        <v>35</v>
      </c>
      <c r="D33">
        <v>92</v>
      </c>
      <c r="E33">
        <v>204</v>
      </c>
      <c r="F33">
        <v>96</v>
      </c>
      <c r="G33">
        <v>35</v>
      </c>
      <c r="H33">
        <v>112</v>
      </c>
      <c r="I33">
        <v>74</v>
      </c>
      <c r="J33">
        <v>35</v>
      </c>
      <c r="K33">
        <v>135</v>
      </c>
      <c r="L33">
        <v>48</v>
      </c>
      <c r="M33">
        <f t="shared" si="4"/>
        <v>112</v>
      </c>
      <c r="N33">
        <f t="shared" si="5"/>
        <v>48</v>
      </c>
      <c r="O33">
        <v>71</v>
      </c>
      <c r="P33">
        <v>7</v>
      </c>
      <c r="Q33">
        <v>12</v>
      </c>
      <c r="R33">
        <v>10</v>
      </c>
      <c r="S33">
        <v>1</v>
      </c>
      <c r="T33">
        <v>15</v>
      </c>
    </row>
    <row r="34" spans="1:20">
      <c r="A34" t="s">
        <v>2</v>
      </c>
      <c r="B34">
        <v>11331</v>
      </c>
      <c r="C34">
        <v>3475</v>
      </c>
      <c r="D34">
        <v>5340</v>
      </c>
      <c r="E34">
        <v>10683</v>
      </c>
      <c r="F34">
        <v>5343</v>
      </c>
      <c r="G34">
        <v>3475</v>
      </c>
      <c r="H34">
        <v>11110</v>
      </c>
      <c r="I34">
        <v>4034</v>
      </c>
      <c r="J34">
        <v>3475</v>
      </c>
      <c r="K34">
        <v>11153</v>
      </c>
      <c r="L34">
        <v>4103</v>
      </c>
      <c r="M34">
        <f t="shared" si="4"/>
        <v>11110</v>
      </c>
      <c r="N34">
        <f t="shared" si="5"/>
        <v>4034</v>
      </c>
      <c r="O34">
        <v>794</v>
      </c>
      <c r="P34">
        <v>10</v>
      </c>
      <c r="Q34">
        <v>169</v>
      </c>
      <c r="R34">
        <v>131</v>
      </c>
      <c r="S34">
        <v>1</v>
      </c>
      <c r="T34">
        <v>76</v>
      </c>
    </row>
    <row r="35" spans="1:20">
      <c r="A35" t="s">
        <v>1</v>
      </c>
      <c r="B35">
        <v>8294</v>
      </c>
      <c r="C35">
        <v>2138</v>
      </c>
      <c r="D35">
        <v>3114</v>
      </c>
      <c r="E35">
        <v>14539</v>
      </c>
      <c r="F35">
        <v>3996</v>
      </c>
      <c r="G35">
        <v>2138</v>
      </c>
      <c r="H35">
        <v>12113</v>
      </c>
      <c r="I35">
        <v>2609</v>
      </c>
      <c r="J35">
        <v>2138</v>
      </c>
      <c r="K35">
        <v>12318</v>
      </c>
      <c r="L35">
        <v>3081</v>
      </c>
      <c r="M35">
        <f t="shared" si="4"/>
        <v>12113</v>
      </c>
      <c r="N35">
        <f t="shared" si="5"/>
        <v>2609</v>
      </c>
      <c r="O35">
        <v>722</v>
      </c>
      <c r="P35">
        <v>10</v>
      </c>
      <c r="Q35">
        <v>148</v>
      </c>
      <c r="R35">
        <v>106</v>
      </c>
      <c r="S35">
        <v>1</v>
      </c>
      <c r="T35">
        <v>110</v>
      </c>
    </row>
    <row r="36" spans="1:20">
      <c r="A36" t="s">
        <v>0</v>
      </c>
      <c r="B36">
        <v>5746</v>
      </c>
      <c r="C36">
        <v>738</v>
      </c>
      <c r="D36">
        <v>1202</v>
      </c>
      <c r="E36">
        <v>1234</v>
      </c>
      <c r="F36">
        <v>1210</v>
      </c>
      <c r="G36">
        <v>738</v>
      </c>
      <c r="H36">
        <v>817</v>
      </c>
      <c r="I36">
        <v>782</v>
      </c>
      <c r="J36">
        <v>738</v>
      </c>
      <c r="K36">
        <v>773</v>
      </c>
      <c r="L36">
        <v>748</v>
      </c>
      <c r="M36">
        <f t="shared" si="4"/>
        <v>773</v>
      </c>
      <c r="N36">
        <f t="shared" si="5"/>
        <v>748</v>
      </c>
      <c r="O36">
        <v>351</v>
      </c>
      <c r="P36">
        <v>9</v>
      </c>
      <c r="Q36">
        <v>79</v>
      </c>
      <c r="R36">
        <v>32</v>
      </c>
      <c r="S36">
        <v>1</v>
      </c>
      <c r="T36">
        <v>39</v>
      </c>
    </row>
    <row r="37" spans="1:20">
      <c r="A37" t="s">
        <v>24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56</v>
      </c>
      <c r="H37" t="s">
        <v>57</v>
      </c>
      <c r="I37" t="s">
        <v>58</v>
      </c>
      <c r="J37" t="s">
        <v>59</v>
      </c>
      <c r="K37" t="s">
        <v>60</v>
      </c>
      <c r="L37" t="s">
        <v>61</v>
      </c>
      <c r="M37" t="s">
        <v>46</v>
      </c>
      <c r="N37" t="s">
        <v>47</v>
      </c>
      <c r="O37" t="s">
        <v>54</v>
      </c>
      <c r="P37" t="s">
        <v>17</v>
      </c>
      <c r="Q37" t="s">
        <v>16</v>
      </c>
      <c r="R37" t="s">
        <v>15</v>
      </c>
      <c r="S37" t="s">
        <v>14</v>
      </c>
      <c r="T37" t="s">
        <v>13</v>
      </c>
    </row>
    <row r="38" spans="1:20">
      <c r="A38" t="s">
        <v>51</v>
      </c>
      <c r="B38">
        <v>764</v>
      </c>
      <c r="C38">
        <v>36</v>
      </c>
      <c r="D38">
        <v>197</v>
      </c>
      <c r="E38">
        <v>207</v>
      </c>
      <c r="F38">
        <v>197</v>
      </c>
      <c r="G38">
        <v>36</v>
      </c>
      <c r="H38">
        <v>43</v>
      </c>
      <c r="I38">
        <v>38</v>
      </c>
      <c r="J38">
        <v>36</v>
      </c>
      <c r="K38">
        <v>47</v>
      </c>
      <c r="L38">
        <v>44</v>
      </c>
      <c r="M38">
        <f>MIN(H38,K38)</f>
        <v>43</v>
      </c>
      <c r="N38">
        <f>MIN(I38,L38)</f>
        <v>38</v>
      </c>
      <c r="O38">
        <v>2407</v>
      </c>
      <c r="P38">
        <v>12</v>
      </c>
      <c r="Q38">
        <v>21</v>
      </c>
      <c r="R38">
        <v>6</v>
      </c>
      <c r="S38">
        <v>1</v>
      </c>
      <c r="T38">
        <v>523</v>
      </c>
    </row>
    <row r="39" spans="1:20">
      <c r="A39" t="s">
        <v>52</v>
      </c>
      <c r="B39">
        <v>258</v>
      </c>
      <c r="C39">
        <v>75</v>
      </c>
      <c r="D39">
        <v>373</v>
      </c>
      <c r="E39">
        <v>565</v>
      </c>
      <c r="F39">
        <v>373</v>
      </c>
      <c r="G39">
        <v>75</v>
      </c>
      <c r="H39">
        <v>159</v>
      </c>
      <c r="I39">
        <v>95</v>
      </c>
      <c r="J39">
        <v>75</v>
      </c>
      <c r="K39">
        <v>1519</v>
      </c>
      <c r="L39">
        <v>1353</v>
      </c>
      <c r="M39">
        <f>MIN(H39,K39)</f>
        <v>159</v>
      </c>
      <c r="N39">
        <f>MIN(I39,L39)</f>
        <v>95</v>
      </c>
      <c r="O39">
        <v>303595776</v>
      </c>
      <c r="P39">
        <v>29</v>
      </c>
      <c r="Q39">
        <v>8</v>
      </c>
      <c r="R39">
        <v>5</v>
      </c>
      <c r="S39">
        <v>2</v>
      </c>
      <c r="T39">
        <v>268435456</v>
      </c>
    </row>
    <row r="40" spans="1:20">
      <c r="A40" t="s">
        <v>53</v>
      </c>
      <c r="B40">
        <v>131</v>
      </c>
      <c r="C40">
        <v>37</v>
      </c>
      <c r="D40">
        <v>971</v>
      </c>
      <c r="E40">
        <v>2659</v>
      </c>
      <c r="F40">
        <v>971</v>
      </c>
      <c r="G40">
        <v>37</v>
      </c>
      <c r="H40">
        <v>276</v>
      </c>
      <c r="I40">
        <v>67</v>
      </c>
      <c r="J40">
        <v>37</v>
      </c>
      <c r="K40">
        <v>2985</v>
      </c>
      <c r="L40">
        <v>60</v>
      </c>
      <c r="M40">
        <f>MIN(H40,K40)</f>
        <v>276</v>
      </c>
      <c r="N40">
        <f>MIN(I40,L40)</f>
        <v>60</v>
      </c>
      <c r="O40">
        <v>35229953</v>
      </c>
      <c r="P40">
        <v>26</v>
      </c>
      <c r="Q40">
        <v>5</v>
      </c>
      <c r="R40">
        <v>3</v>
      </c>
      <c r="S40">
        <v>2</v>
      </c>
      <c r="T40">
        <v>34668544</v>
      </c>
    </row>
    <row r="46" spans="1:20">
      <c r="A46" t="s">
        <v>62</v>
      </c>
    </row>
    <row r="47" spans="1:20">
      <c r="A47" t="s">
        <v>24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I47" t="s">
        <v>69</v>
      </c>
      <c r="J47" t="s">
        <v>70</v>
      </c>
    </row>
    <row r="48" spans="1:20">
      <c r="A48" t="s">
        <v>12</v>
      </c>
      <c r="B48">
        <v>170</v>
      </c>
      <c r="C48">
        <v>51</v>
      </c>
      <c r="D48">
        <f>C48/B48</f>
        <v>0.3</v>
      </c>
      <c r="E48">
        <v>3368</v>
      </c>
      <c r="F48">
        <v>516</v>
      </c>
      <c r="G48">
        <f>F48/E48</f>
        <v>0.15320665083135393</v>
      </c>
      <c r="I48">
        <v>1.3618677042801557E-2</v>
      </c>
      <c r="J48">
        <v>6.9306930693069308E-3</v>
      </c>
      <c r="K48">
        <v>0</v>
      </c>
      <c r="L48">
        <f>K48/12</f>
        <v>0</v>
      </c>
    </row>
    <row r="49" spans="1:12">
      <c r="A49" t="s">
        <v>11</v>
      </c>
      <c r="B49">
        <v>695</v>
      </c>
      <c r="C49">
        <v>325</v>
      </c>
      <c r="D49">
        <f t="shared" ref="D49:D64" si="6">C49/B49</f>
        <v>0.46762589928057552</v>
      </c>
      <c r="E49">
        <v>5288</v>
      </c>
      <c r="F49">
        <v>2018</v>
      </c>
      <c r="G49">
        <f t="shared" ref="G49:G64" si="7">F49/E49</f>
        <v>0.38161875945537066</v>
      </c>
      <c r="I49">
        <v>0.14655172413793102</v>
      </c>
      <c r="J49">
        <v>1.4571331751948491E-2</v>
      </c>
      <c r="K49">
        <v>1</v>
      </c>
      <c r="L49">
        <f t="shared" ref="L49:L60" si="8">K49/12</f>
        <v>8.3333333333333329E-2</v>
      </c>
    </row>
    <row r="50" spans="1:12">
      <c r="A50" t="s">
        <v>10</v>
      </c>
      <c r="B50">
        <v>237</v>
      </c>
      <c r="C50">
        <v>89</v>
      </c>
      <c r="D50">
        <f t="shared" si="6"/>
        <v>0.37552742616033757</v>
      </c>
      <c r="E50">
        <v>6360</v>
      </c>
      <c r="F50">
        <v>486</v>
      </c>
      <c r="G50">
        <f t="shared" si="7"/>
        <v>7.6415094339622638E-2</v>
      </c>
      <c r="I50">
        <v>0.16666666666666666</v>
      </c>
      <c r="J50">
        <v>1.5860105734038225E-2</v>
      </c>
      <c r="K50">
        <v>2</v>
      </c>
      <c r="L50">
        <f t="shared" si="8"/>
        <v>0.16666666666666666</v>
      </c>
    </row>
    <row r="51" spans="1:12">
      <c r="A51" t="s">
        <v>9</v>
      </c>
      <c r="B51">
        <v>446</v>
      </c>
      <c r="C51">
        <v>139</v>
      </c>
      <c r="D51">
        <f t="shared" si="6"/>
        <v>0.31165919282511212</v>
      </c>
      <c r="E51">
        <v>4782</v>
      </c>
      <c r="F51">
        <v>704</v>
      </c>
      <c r="G51">
        <f t="shared" si="7"/>
        <v>0.14721873693015475</v>
      </c>
      <c r="I51">
        <v>0.24054982817869416</v>
      </c>
      <c r="J51">
        <v>7.6415094339622638E-2</v>
      </c>
      <c r="K51">
        <v>3</v>
      </c>
      <c r="L51">
        <f t="shared" si="8"/>
        <v>0.25</v>
      </c>
    </row>
    <row r="52" spans="1:12">
      <c r="A52" t="s">
        <v>8</v>
      </c>
      <c r="B52">
        <v>279</v>
      </c>
      <c r="C52">
        <v>92</v>
      </c>
      <c r="D52">
        <f t="shared" si="6"/>
        <v>0.32974910394265233</v>
      </c>
      <c r="E52">
        <v>3360</v>
      </c>
      <c r="F52">
        <v>490</v>
      </c>
      <c r="G52">
        <f t="shared" si="7"/>
        <v>0.14583333333333334</v>
      </c>
      <c r="I52">
        <v>0.24444444444444444</v>
      </c>
      <c r="J52">
        <v>0.12843717368604246</v>
      </c>
      <c r="K52">
        <v>4</v>
      </c>
      <c r="L52">
        <f t="shared" si="8"/>
        <v>0.33333333333333331</v>
      </c>
    </row>
    <row r="53" spans="1:12">
      <c r="A53" t="s">
        <v>7</v>
      </c>
      <c r="B53">
        <v>1542</v>
      </c>
      <c r="C53">
        <v>21</v>
      </c>
      <c r="D53">
        <f t="shared" si="6"/>
        <v>1.3618677042801557E-2</v>
      </c>
      <c r="E53">
        <v>6060</v>
      </c>
      <c r="F53">
        <v>42</v>
      </c>
      <c r="G53">
        <f t="shared" si="7"/>
        <v>6.9306930693069308E-3</v>
      </c>
      <c r="I53">
        <v>0.3</v>
      </c>
      <c r="J53">
        <v>0.14583333333333334</v>
      </c>
      <c r="K53">
        <v>5</v>
      </c>
      <c r="L53">
        <f t="shared" si="8"/>
        <v>0.41666666666666669</v>
      </c>
    </row>
    <row r="54" spans="1:12">
      <c r="A54" t="s">
        <v>6</v>
      </c>
      <c r="B54">
        <v>291</v>
      </c>
      <c r="C54">
        <v>70</v>
      </c>
      <c r="D54">
        <f t="shared" si="6"/>
        <v>0.24054982817869416</v>
      </c>
      <c r="E54">
        <v>3863</v>
      </c>
      <c r="F54">
        <v>742</v>
      </c>
      <c r="G54">
        <f t="shared" si="7"/>
        <v>0.1920786953145224</v>
      </c>
      <c r="I54">
        <v>0.31165919282511212</v>
      </c>
      <c r="J54">
        <v>0.14721873693015475</v>
      </c>
      <c r="K54">
        <v>6</v>
      </c>
      <c r="L54">
        <f t="shared" si="8"/>
        <v>0.5</v>
      </c>
    </row>
    <row r="55" spans="1:12">
      <c r="A55" t="s">
        <v>5</v>
      </c>
      <c r="B55">
        <v>116</v>
      </c>
      <c r="C55">
        <v>17</v>
      </c>
      <c r="D55">
        <f t="shared" si="6"/>
        <v>0.14655172413793102</v>
      </c>
      <c r="E55">
        <v>2459</v>
      </c>
      <c r="F55">
        <v>39</v>
      </c>
      <c r="G55">
        <f t="shared" si="7"/>
        <v>1.5860105734038225E-2</v>
      </c>
      <c r="I55">
        <v>0.32974910394265233</v>
      </c>
      <c r="J55">
        <v>0.15320665083135393</v>
      </c>
      <c r="K55">
        <v>7</v>
      </c>
      <c r="L55">
        <f t="shared" si="8"/>
        <v>0.58333333333333337</v>
      </c>
    </row>
    <row r="56" spans="1:12">
      <c r="A56" t="s">
        <v>4</v>
      </c>
      <c r="B56">
        <v>102</v>
      </c>
      <c r="C56">
        <v>17</v>
      </c>
      <c r="D56">
        <f t="shared" si="6"/>
        <v>0.16666666666666666</v>
      </c>
      <c r="E56">
        <v>2951</v>
      </c>
      <c r="F56">
        <v>43</v>
      </c>
      <c r="G56">
        <f t="shared" si="7"/>
        <v>1.4571331751948491E-2</v>
      </c>
      <c r="I56">
        <v>0.37552742616033757</v>
      </c>
      <c r="J56">
        <v>0.16203703703703703</v>
      </c>
      <c r="K56">
        <v>8</v>
      </c>
      <c r="L56">
        <f t="shared" si="8"/>
        <v>0.66666666666666663</v>
      </c>
    </row>
    <row r="57" spans="1:12">
      <c r="A57" t="s">
        <v>3</v>
      </c>
      <c r="B57">
        <v>90</v>
      </c>
      <c r="C57">
        <v>22</v>
      </c>
      <c r="D57">
        <f t="shared" si="6"/>
        <v>0.24444444444444444</v>
      </c>
      <c r="E57">
        <v>216</v>
      </c>
      <c r="F57">
        <v>35</v>
      </c>
      <c r="G57">
        <f t="shared" si="7"/>
        <v>0.16203703703703703</v>
      </c>
      <c r="I57">
        <v>0.39928057553956836</v>
      </c>
      <c r="J57">
        <v>0.1920786953145224</v>
      </c>
      <c r="K57">
        <v>9</v>
      </c>
      <c r="L57">
        <f t="shared" si="8"/>
        <v>0.75</v>
      </c>
    </row>
    <row r="58" spans="1:12">
      <c r="A58" t="s">
        <v>2</v>
      </c>
      <c r="B58">
        <v>629</v>
      </c>
      <c r="C58">
        <v>300</v>
      </c>
      <c r="D58">
        <f t="shared" si="6"/>
        <v>0.47694753577106519</v>
      </c>
      <c r="E58">
        <v>11331</v>
      </c>
      <c r="F58">
        <v>3475</v>
      </c>
      <c r="G58">
        <f t="shared" si="7"/>
        <v>0.30668078722089842</v>
      </c>
      <c r="I58">
        <v>0.44718309859154931</v>
      </c>
      <c r="J58">
        <v>0.25777670605256814</v>
      </c>
      <c r="K58">
        <v>10</v>
      </c>
      <c r="L58">
        <f t="shared" si="8"/>
        <v>0.83333333333333337</v>
      </c>
    </row>
    <row r="59" spans="1:12">
      <c r="A59" t="s">
        <v>1</v>
      </c>
      <c r="B59">
        <v>568</v>
      </c>
      <c r="C59">
        <v>254</v>
      </c>
      <c r="D59">
        <f t="shared" si="6"/>
        <v>0.44718309859154931</v>
      </c>
      <c r="E59">
        <v>8294</v>
      </c>
      <c r="F59">
        <v>2138</v>
      </c>
      <c r="G59">
        <f t="shared" si="7"/>
        <v>0.25777670605256814</v>
      </c>
      <c r="I59">
        <v>0.46762589928057552</v>
      </c>
      <c r="J59">
        <v>0.30668078722089842</v>
      </c>
      <c r="K59">
        <v>11</v>
      </c>
      <c r="L59">
        <f t="shared" si="8"/>
        <v>0.91666666666666663</v>
      </c>
    </row>
    <row r="60" spans="1:12">
      <c r="A60" t="s">
        <v>0</v>
      </c>
      <c r="B60">
        <v>278</v>
      </c>
      <c r="C60">
        <v>111</v>
      </c>
      <c r="D60">
        <f t="shared" si="6"/>
        <v>0.39928057553956836</v>
      </c>
      <c r="E60">
        <v>5746</v>
      </c>
      <c r="F60">
        <v>738</v>
      </c>
      <c r="G60">
        <f t="shared" si="7"/>
        <v>0.12843717368604246</v>
      </c>
      <c r="I60">
        <v>0.47694753577106519</v>
      </c>
      <c r="J60">
        <v>0.38161875945537066</v>
      </c>
      <c r="K60">
        <v>12</v>
      </c>
      <c r="L60">
        <f t="shared" si="8"/>
        <v>1</v>
      </c>
    </row>
    <row r="61" spans="1:12">
      <c r="A61" t="s">
        <v>24</v>
      </c>
      <c r="B61" t="s">
        <v>63</v>
      </c>
      <c r="C61" t="s">
        <v>64</v>
      </c>
      <c r="D61" t="s">
        <v>65</v>
      </c>
      <c r="E61" t="s">
        <v>66</v>
      </c>
      <c r="F61" t="s">
        <v>67</v>
      </c>
      <c r="G61" t="s">
        <v>68</v>
      </c>
    </row>
    <row r="62" spans="1:12">
      <c r="A62" t="s">
        <v>51</v>
      </c>
      <c r="B62">
        <v>733</v>
      </c>
      <c r="C62">
        <v>27</v>
      </c>
      <c r="D62">
        <f t="shared" si="6"/>
        <v>3.6834924965893585E-2</v>
      </c>
      <c r="E62">
        <v>764</v>
      </c>
      <c r="F62">
        <v>36</v>
      </c>
      <c r="G62">
        <f t="shared" si="7"/>
        <v>4.712041884816754E-2</v>
      </c>
    </row>
    <row r="63" spans="1:12">
      <c r="A63" t="s">
        <v>52</v>
      </c>
      <c r="B63">
        <v>36</v>
      </c>
      <c r="C63">
        <v>13</v>
      </c>
      <c r="D63">
        <f t="shared" si="6"/>
        <v>0.3611111111111111</v>
      </c>
      <c r="E63">
        <v>258</v>
      </c>
      <c r="F63">
        <v>75</v>
      </c>
      <c r="G63">
        <f t="shared" si="7"/>
        <v>0.29069767441860467</v>
      </c>
    </row>
    <row r="64" spans="1:12">
      <c r="A64" t="s">
        <v>53</v>
      </c>
      <c r="B64">
        <v>36</v>
      </c>
      <c r="C64">
        <v>8</v>
      </c>
      <c r="D64">
        <f t="shared" si="6"/>
        <v>0.22222222222222221</v>
      </c>
      <c r="E64">
        <v>131</v>
      </c>
      <c r="F64">
        <v>37</v>
      </c>
      <c r="G64">
        <f t="shared" si="7"/>
        <v>0.28244274809160308</v>
      </c>
    </row>
    <row r="72" spans="1:20">
      <c r="A72" t="s">
        <v>72</v>
      </c>
      <c r="G72" t="s">
        <v>49</v>
      </c>
      <c r="J72" t="s">
        <v>48</v>
      </c>
      <c r="M72" t="s">
        <v>55</v>
      </c>
      <c r="O72" t="s">
        <v>50</v>
      </c>
    </row>
    <row r="73" spans="1:20">
      <c r="A73" t="s">
        <v>24</v>
      </c>
      <c r="B73" t="s">
        <v>40</v>
      </c>
      <c r="C73" t="s">
        <v>41</v>
      </c>
      <c r="D73" t="s">
        <v>42</v>
      </c>
      <c r="E73" t="s">
        <v>43</v>
      </c>
      <c r="F73" t="s">
        <v>44</v>
      </c>
      <c r="G73" t="s">
        <v>56</v>
      </c>
      <c r="H73" t="s">
        <v>57</v>
      </c>
      <c r="I73" t="s">
        <v>58</v>
      </c>
      <c r="J73" t="s">
        <v>59</v>
      </c>
      <c r="K73" t="s">
        <v>60</v>
      </c>
      <c r="L73" t="s">
        <v>61</v>
      </c>
      <c r="M73" t="s">
        <v>46</v>
      </c>
      <c r="N73" t="s">
        <v>47</v>
      </c>
      <c r="O73" t="s">
        <v>54</v>
      </c>
      <c r="P73" t="s">
        <v>17</v>
      </c>
      <c r="Q73" t="s">
        <v>16</v>
      </c>
      <c r="R73" t="s">
        <v>15</v>
      </c>
      <c r="S73" t="s">
        <v>14</v>
      </c>
      <c r="T73" t="s">
        <v>13</v>
      </c>
    </row>
    <row r="74" spans="1:20">
      <c r="A74" t="s">
        <v>12</v>
      </c>
      <c r="B74">
        <v>170</v>
      </c>
      <c r="C74">
        <v>51</v>
      </c>
      <c r="D74">
        <v>95</v>
      </c>
      <c r="E74">
        <v>185</v>
      </c>
      <c r="F74">
        <v>95</v>
      </c>
      <c r="G74">
        <v>51</v>
      </c>
      <c r="H74">
        <v>125</v>
      </c>
      <c r="I74">
        <v>51</v>
      </c>
      <c r="J74">
        <v>51</v>
      </c>
      <c r="K74">
        <v>107</v>
      </c>
      <c r="L74">
        <v>51</v>
      </c>
      <c r="M74">
        <f>MIN(H74,K74)</f>
        <v>107</v>
      </c>
      <c r="N74">
        <f>MIN(I74,L74)</f>
        <v>51</v>
      </c>
      <c r="O74">
        <v>212</v>
      </c>
      <c r="P74">
        <v>8</v>
      </c>
      <c r="Q74">
        <v>27</v>
      </c>
      <c r="R74">
        <v>24</v>
      </c>
      <c r="S74">
        <v>1</v>
      </c>
      <c r="T74">
        <v>18</v>
      </c>
    </row>
    <row r="75" spans="1:20">
      <c r="A75" t="s">
        <v>11</v>
      </c>
      <c r="B75">
        <v>695</v>
      </c>
      <c r="C75">
        <v>325</v>
      </c>
      <c r="D75">
        <v>418</v>
      </c>
      <c r="E75">
        <v>866</v>
      </c>
      <c r="F75">
        <v>418</v>
      </c>
      <c r="G75">
        <v>333</v>
      </c>
      <c r="H75">
        <v>897</v>
      </c>
      <c r="I75">
        <v>467</v>
      </c>
      <c r="J75">
        <v>325</v>
      </c>
      <c r="K75">
        <v>715</v>
      </c>
      <c r="L75">
        <v>333</v>
      </c>
      <c r="M75">
        <f t="shared" ref="M75:M86" si="9">MIN(H75,K75)</f>
        <v>715</v>
      </c>
      <c r="N75">
        <f t="shared" ref="N75:N86" si="10">MIN(I75,L75)</f>
        <v>333</v>
      </c>
      <c r="O75">
        <v>844</v>
      </c>
      <c r="P75">
        <v>10</v>
      </c>
      <c r="Q75">
        <v>183</v>
      </c>
      <c r="R75">
        <v>142</v>
      </c>
      <c r="S75">
        <v>1</v>
      </c>
      <c r="T75">
        <v>78</v>
      </c>
    </row>
    <row r="76" spans="1:20">
      <c r="A76" t="s">
        <v>10</v>
      </c>
      <c r="B76">
        <v>237</v>
      </c>
      <c r="C76">
        <v>89</v>
      </c>
      <c r="D76">
        <v>125</v>
      </c>
      <c r="E76">
        <v>279</v>
      </c>
      <c r="F76">
        <v>125</v>
      </c>
      <c r="G76">
        <v>89</v>
      </c>
      <c r="H76">
        <v>233</v>
      </c>
      <c r="I76">
        <v>89</v>
      </c>
      <c r="J76">
        <v>89</v>
      </c>
      <c r="K76">
        <v>221</v>
      </c>
      <c r="L76">
        <v>89</v>
      </c>
      <c r="M76">
        <f t="shared" si="9"/>
        <v>221</v>
      </c>
      <c r="N76">
        <f t="shared" si="10"/>
        <v>89</v>
      </c>
      <c r="O76">
        <v>295</v>
      </c>
      <c r="P76">
        <v>9</v>
      </c>
      <c r="Q76">
        <v>64</v>
      </c>
      <c r="R76">
        <v>25</v>
      </c>
      <c r="S76">
        <v>1</v>
      </c>
      <c r="T76">
        <v>49</v>
      </c>
    </row>
    <row r="77" spans="1:20">
      <c r="A77" t="s">
        <v>9</v>
      </c>
      <c r="B77">
        <v>446</v>
      </c>
      <c r="C77">
        <v>139</v>
      </c>
      <c r="D77">
        <v>148</v>
      </c>
      <c r="E77">
        <v>276</v>
      </c>
      <c r="F77">
        <v>148</v>
      </c>
      <c r="G77">
        <v>106</v>
      </c>
      <c r="H77">
        <v>324</v>
      </c>
      <c r="I77">
        <v>166</v>
      </c>
      <c r="J77">
        <v>110</v>
      </c>
      <c r="K77">
        <v>298</v>
      </c>
      <c r="L77">
        <v>154</v>
      </c>
      <c r="M77">
        <f t="shared" si="9"/>
        <v>298</v>
      </c>
      <c r="N77">
        <f t="shared" si="10"/>
        <v>154</v>
      </c>
      <c r="O77">
        <v>502</v>
      </c>
      <c r="P77">
        <v>9</v>
      </c>
      <c r="Q77">
        <v>51</v>
      </c>
      <c r="R77">
        <v>88</v>
      </c>
      <c r="S77">
        <v>1</v>
      </c>
      <c r="T77">
        <v>37</v>
      </c>
    </row>
    <row r="78" spans="1:20">
      <c r="A78" t="s">
        <v>8</v>
      </c>
      <c r="B78">
        <v>279</v>
      </c>
      <c r="C78">
        <v>92</v>
      </c>
      <c r="D78">
        <v>141</v>
      </c>
      <c r="E78">
        <v>299</v>
      </c>
      <c r="F78">
        <v>141</v>
      </c>
      <c r="G78">
        <v>92</v>
      </c>
      <c r="H78">
        <v>236</v>
      </c>
      <c r="I78">
        <v>92</v>
      </c>
      <c r="J78">
        <v>92</v>
      </c>
      <c r="K78">
        <v>216</v>
      </c>
      <c r="L78">
        <v>92</v>
      </c>
      <c r="M78">
        <f t="shared" si="9"/>
        <v>216</v>
      </c>
      <c r="N78">
        <f t="shared" si="10"/>
        <v>92</v>
      </c>
      <c r="O78">
        <v>311</v>
      </c>
      <c r="P78">
        <v>9</v>
      </c>
      <c r="Q78">
        <v>61</v>
      </c>
      <c r="R78">
        <v>31</v>
      </c>
      <c r="S78">
        <v>1</v>
      </c>
      <c r="T78">
        <v>28</v>
      </c>
    </row>
    <row r="79" spans="1:20">
      <c r="A79" t="s">
        <v>7</v>
      </c>
      <c r="B79">
        <v>1542</v>
      </c>
      <c r="C79">
        <v>21</v>
      </c>
      <c r="D79">
        <v>43</v>
      </c>
      <c r="E79">
        <v>85</v>
      </c>
      <c r="F79">
        <v>43</v>
      </c>
      <c r="G79">
        <v>21</v>
      </c>
      <c r="H79">
        <v>63</v>
      </c>
      <c r="I79">
        <v>21</v>
      </c>
      <c r="J79">
        <v>21</v>
      </c>
      <c r="K79">
        <v>91</v>
      </c>
      <c r="L79">
        <v>43</v>
      </c>
      <c r="M79">
        <f t="shared" si="9"/>
        <v>63</v>
      </c>
      <c r="N79">
        <f t="shared" si="10"/>
        <v>21</v>
      </c>
      <c r="O79">
        <v>5152</v>
      </c>
      <c r="P79">
        <v>13</v>
      </c>
      <c r="Q79">
        <v>13</v>
      </c>
      <c r="R79">
        <v>8</v>
      </c>
      <c r="S79">
        <v>1</v>
      </c>
      <c r="T79">
        <v>5064</v>
      </c>
    </row>
    <row r="80" spans="1:20">
      <c r="A80" t="s">
        <v>6</v>
      </c>
      <c r="B80">
        <v>291</v>
      </c>
      <c r="C80">
        <v>70</v>
      </c>
      <c r="D80">
        <v>128</v>
      </c>
      <c r="E80">
        <v>262</v>
      </c>
      <c r="F80">
        <v>128</v>
      </c>
      <c r="G80">
        <v>70</v>
      </c>
      <c r="H80">
        <v>166</v>
      </c>
      <c r="I80">
        <v>70</v>
      </c>
      <c r="J80">
        <v>70</v>
      </c>
      <c r="K80">
        <v>162</v>
      </c>
      <c r="L80">
        <v>70</v>
      </c>
      <c r="M80">
        <f t="shared" si="9"/>
        <v>162</v>
      </c>
      <c r="N80">
        <f t="shared" si="10"/>
        <v>70</v>
      </c>
      <c r="O80">
        <v>349</v>
      </c>
      <c r="P80">
        <v>9</v>
      </c>
      <c r="Q80">
        <v>42</v>
      </c>
      <c r="R80">
        <v>28</v>
      </c>
      <c r="S80">
        <v>1</v>
      </c>
      <c r="T80">
        <v>36</v>
      </c>
    </row>
    <row r="81" spans="1:20">
      <c r="A81" t="s">
        <v>5</v>
      </c>
      <c r="B81">
        <v>116</v>
      </c>
      <c r="C81">
        <v>17</v>
      </c>
      <c r="D81">
        <v>37</v>
      </c>
      <c r="E81">
        <v>65</v>
      </c>
      <c r="F81">
        <v>37</v>
      </c>
      <c r="G81">
        <v>17</v>
      </c>
      <c r="H81">
        <v>45</v>
      </c>
      <c r="I81">
        <v>17</v>
      </c>
      <c r="J81">
        <v>17</v>
      </c>
      <c r="K81">
        <v>43</v>
      </c>
      <c r="L81">
        <v>17</v>
      </c>
      <c r="M81">
        <f t="shared" si="9"/>
        <v>43</v>
      </c>
      <c r="N81">
        <f t="shared" si="10"/>
        <v>17</v>
      </c>
      <c r="O81">
        <v>135</v>
      </c>
      <c r="P81">
        <v>8</v>
      </c>
      <c r="Q81">
        <v>10</v>
      </c>
      <c r="R81">
        <v>7</v>
      </c>
      <c r="S81">
        <v>1</v>
      </c>
      <c r="T81">
        <v>39</v>
      </c>
    </row>
    <row r="82" spans="1:20">
      <c r="A82" t="s">
        <v>4</v>
      </c>
      <c r="B82">
        <v>102</v>
      </c>
      <c r="C82">
        <v>17</v>
      </c>
      <c r="D82">
        <v>35</v>
      </c>
      <c r="E82">
        <v>75</v>
      </c>
      <c r="F82">
        <v>35</v>
      </c>
      <c r="G82">
        <v>17</v>
      </c>
      <c r="H82">
        <v>43</v>
      </c>
      <c r="I82">
        <v>17</v>
      </c>
      <c r="J82">
        <v>17</v>
      </c>
      <c r="K82">
        <v>39</v>
      </c>
      <c r="L82">
        <v>17</v>
      </c>
      <c r="M82">
        <f t="shared" si="9"/>
        <v>39</v>
      </c>
      <c r="N82">
        <f t="shared" si="10"/>
        <v>17</v>
      </c>
      <c r="O82">
        <v>130</v>
      </c>
      <c r="P82">
        <v>8</v>
      </c>
      <c r="Q82">
        <v>10</v>
      </c>
      <c r="R82">
        <v>7</v>
      </c>
      <c r="S82">
        <v>1</v>
      </c>
      <c r="T82">
        <v>36</v>
      </c>
    </row>
    <row r="83" spans="1:20">
      <c r="A83" t="s">
        <v>3</v>
      </c>
      <c r="B83">
        <v>90</v>
      </c>
      <c r="C83">
        <v>22</v>
      </c>
      <c r="D83">
        <v>44</v>
      </c>
      <c r="E83">
        <v>78</v>
      </c>
      <c r="F83">
        <v>44</v>
      </c>
      <c r="G83">
        <v>22</v>
      </c>
      <c r="H83">
        <v>52</v>
      </c>
      <c r="I83">
        <v>22</v>
      </c>
      <c r="J83">
        <v>22</v>
      </c>
      <c r="K83">
        <v>44</v>
      </c>
      <c r="L83">
        <v>22</v>
      </c>
      <c r="M83">
        <f t="shared" si="9"/>
        <v>44</v>
      </c>
      <c r="N83">
        <f t="shared" si="10"/>
        <v>22</v>
      </c>
      <c r="O83">
        <v>71</v>
      </c>
      <c r="P83">
        <v>7</v>
      </c>
      <c r="Q83">
        <v>12</v>
      </c>
      <c r="R83">
        <v>10</v>
      </c>
      <c r="S83">
        <v>1</v>
      </c>
      <c r="T83">
        <v>15</v>
      </c>
    </row>
    <row r="84" spans="1:20">
      <c r="A84" t="s">
        <v>2</v>
      </c>
      <c r="B84">
        <v>629</v>
      </c>
      <c r="C84">
        <v>300</v>
      </c>
      <c r="D84">
        <v>386</v>
      </c>
      <c r="E84">
        <v>798</v>
      </c>
      <c r="F84">
        <v>386</v>
      </c>
      <c r="G84">
        <v>306</v>
      </c>
      <c r="H84">
        <v>756</v>
      </c>
      <c r="I84">
        <v>386</v>
      </c>
      <c r="J84">
        <v>300</v>
      </c>
      <c r="K84">
        <v>642</v>
      </c>
      <c r="L84">
        <v>300</v>
      </c>
      <c r="M84">
        <f t="shared" si="9"/>
        <v>642</v>
      </c>
      <c r="N84">
        <f t="shared" si="10"/>
        <v>300</v>
      </c>
      <c r="O84">
        <v>794</v>
      </c>
      <c r="P84">
        <v>10</v>
      </c>
      <c r="Q84">
        <v>169</v>
      </c>
      <c r="R84">
        <v>131</v>
      </c>
      <c r="S84">
        <v>1</v>
      </c>
      <c r="T84">
        <v>76</v>
      </c>
    </row>
    <row r="85" spans="1:20">
      <c r="A85" t="s">
        <v>1</v>
      </c>
      <c r="B85">
        <v>568</v>
      </c>
      <c r="C85">
        <v>254</v>
      </c>
      <c r="D85">
        <v>319</v>
      </c>
      <c r="E85">
        <v>671</v>
      </c>
      <c r="F85">
        <v>319</v>
      </c>
      <c r="G85">
        <v>258</v>
      </c>
      <c r="H85">
        <v>648</v>
      </c>
      <c r="I85">
        <v>310</v>
      </c>
      <c r="J85">
        <v>254</v>
      </c>
      <c r="K85">
        <v>560</v>
      </c>
      <c r="L85">
        <v>254</v>
      </c>
      <c r="M85">
        <f t="shared" si="9"/>
        <v>560</v>
      </c>
      <c r="N85">
        <f t="shared" si="10"/>
        <v>254</v>
      </c>
      <c r="O85">
        <v>722</v>
      </c>
      <c r="P85">
        <v>10</v>
      </c>
      <c r="Q85">
        <v>148</v>
      </c>
      <c r="R85">
        <v>106</v>
      </c>
      <c r="S85">
        <v>1</v>
      </c>
      <c r="T85">
        <v>110</v>
      </c>
    </row>
    <row r="86" spans="1:20">
      <c r="A86" t="s">
        <v>0</v>
      </c>
      <c r="B86">
        <v>278</v>
      </c>
      <c r="C86">
        <v>111</v>
      </c>
      <c r="D86">
        <v>164</v>
      </c>
      <c r="E86">
        <v>360</v>
      </c>
      <c r="F86">
        <v>164</v>
      </c>
      <c r="G86">
        <v>113</v>
      </c>
      <c r="H86">
        <v>313</v>
      </c>
      <c r="I86">
        <v>129</v>
      </c>
      <c r="J86">
        <v>111</v>
      </c>
      <c r="K86">
        <v>273</v>
      </c>
      <c r="L86">
        <v>111</v>
      </c>
      <c r="M86">
        <f t="shared" si="9"/>
        <v>273</v>
      </c>
      <c r="N86">
        <f t="shared" si="10"/>
        <v>111</v>
      </c>
      <c r="O86">
        <v>351</v>
      </c>
      <c r="P86">
        <v>9</v>
      </c>
      <c r="Q86">
        <v>79</v>
      </c>
      <c r="R86">
        <v>32</v>
      </c>
      <c r="S86">
        <v>1</v>
      </c>
      <c r="T86">
        <v>39</v>
      </c>
    </row>
    <row r="87" spans="1:20">
      <c r="A87" t="s">
        <v>24</v>
      </c>
      <c r="B87" t="s">
        <v>40</v>
      </c>
      <c r="C87" t="s">
        <v>41</v>
      </c>
      <c r="D87" t="s">
        <v>42</v>
      </c>
      <c r="E87" t="s">
        <v>43</v>
      </c>
      <c r="F87" t="s">
        <v>44</v>
      </c>
      <c r="G87" t="s">
        <v>56</v>
      </c>
      <c r="H87" t="s">
        <v>57</v>
      </c>
      <c r="I87" t="s">
        <v>58</v>
      </c>
      <c r="J87" t="s">
        <v>59</v>
      </c>
      <c r="K87" t="s">
        <v>60</v>
      </c>
      <c r="L87" t="s">
        <v>61</v>
      </c>
      <c r="M87" t="s">
        <v>46</v>
      </c>
      <c r="N87" t="s">
        <v>47</v>
      </c>
      <c r="O87" t="s">
        <v>54</v>
      </c>
      <c r="P87" t="s">
        <v>17</v>
      </c>
      <c r="Q87" t="s">
        <v>16</v>
      </c>
      <c r="R87" t="s">
        <v>15</v>
      </c>
      <c r="S87" t="s">
        <v>14</v>
      </c>
      <c r="T87" t="s">
        <v>13</v>
      </c>
    </row>
    <row r="88" spans="1:20">
      <c r="A88" t="s">
        <v>51</v>
      </c>
      <c r="B88">
        <v>733</v>
      </c>
      <c r="C88">
        <v>27</v>
      </c>
      <c r="D88">
        <v>64</v>
      </c>
      <c r="E88">
        <v>172</v>
      </c>
      <c r="F88">
        <v>64</v>
      </c>
      <c r="G88">
        <v>31</v>
      </c>
      <c r="H88">
        <v>104</v>
      </c>
      <c r="I88">
        <v>41</v>
      </c>
      <c r="J88">
        <v>37</v>
      </c>
      <c r="K88">
        <v>130</v>
      </c>
      <c r="L88">
        <v>67</v>
      </c>
      <c r="M88">
        <f>MIN(H88,K88)</f>
        <v>104</v>
      </c>
      <c r="N88">
        <f>MIN(I88,L88)</f>
        <v>41</v>
      </c>
      <c r="O88">
        <v>2407</v>
      </c>
      <c r="P88">
        <v>12</v>
      </c>
      <c r="Q88">
        <v>21</v>
      </c>
      <c r="R88">
        <v>6</v>
      </c>
      <c r="S88">
        <v>1</v>
      </c>
      <c r="T88">
        <v>523</v>
      </c>
    </row>
    <row r="89" spans="1:20">
      <c r="A89" t="s">
        <v>52</v>
      </c>
      <c r="B89">
        <v>36</v>
      </c>
      <c r="C89">
        <v>13</v>
      </c>
      <c r="D89">
        <v>35</v>
      </c>
      <c r="E89">
        <v>73</v>
      </c>
      <c r="F89">
        <v>35</v>
      </c>
      <c r="G89">
        <v>13</v>
      </c>
      <c r="H89">
        <v>36</v>
      </c>
      <c r="I89">
        <v>13</v>
      </c>
      <c r="J89">
        <v>13</v>
      </c>
      <c r="K89">
        <v>82</v>
      </c>
      <c r="L89">
        <v>13</v>
      </c>
      <c r="M89">
        <f t="shared" ref="M89:M90" si="11">MIN(H89,K89)</f>
        <v>36</v>
      </c>
      <c r="N89">
        <f t="shared" ref="N89:N90" si="12">MIN(I89,L89)</f>
        <v>13</v>
      </c>
      <c r="O89">
        <v>303595776</v>
      </c>
      <c r="P89">
        <v>29</v>
      </c>
      <c r="Q89">
        <v>8</v>
      </c>
      <c r="R89">
        <v>5</v>
      </c>
      <c r="S89">
        <v>2</v>
      </c>
      <c r="T89">
        <v>268435456</v>
      </c>
    </row>
    <row r="90" spans="1:20">
      <c r="A90" t="s">
        <v>53</v>
      </c>
      <c r="B90">
        <v>36</v>
      </c>
      <c r="C90">
        <v>8</v>
      </c>
      <c r="D90">
        <v>30</v>
      </c>
      <c r="E90">
        <v>44</v>
      </c>
      <c r="F90">
        <v>30</v>
      </c>
      <c r="G90">
        <v>8</v>
      </c>
      <c r="H90">
        <v>30</v>
      </c>
      <c r="I90">
        <v>8</v>
      </c>
      <c r="J90">
        <v>8</v>
      </c>
      <c r="K90">
        <v>112</v>
      </c>
      <c r="L90">
        <v>54</v>
      </c>
      <c r="M90">
        <f t="shared" si="11"/>
        <v>30</v>
      </c>
      <c r="N90">
        <f t="shared" si="12"/>
        <v>8</v>
      </c>
      <c r="O90">
        <v>35229953</v>
      </c>
      <c r="P90">
        <v>26</v>
      </c>
      <c r="Q90">
        <v>5</v>
      </c>
      <c r="R90">
        <v>3</v>
      </c>
      <c r="S90">
        <v>2</v>
      </c>
      <c r="T90">
        <v>34668544</v>
      </c>
    </row>
    <row r="93" spans="1:20">
      <c r="A93" t="s">
        <v>73</v>
      </c>
      <c r="G93" t="s">
        <v>49</v>
      </c>
      <c r="J93" t="s">
        <v>48</v>
      </c>
      <c r="O93" t="s">
        <v>50</v>
      </c>
    </row>
    <row r="94" spans="1:20">
      <c r="A94" t="s">
        <v>24</v>
      </c>
      <c r="B94" t="s">
        <v>40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57</v>
      </c>
      <c r="I94" t="s">
        <v>58</v>
      </c>
      <c r="J94" t="s">
        <v>59</v>
      </c>
      <c r="K94" t="s">
        <v>60</v>
      </c>
      <c r="L94" t="s">
        <v>61</v>
      </c>
      <c r="M94" t="s">
        <v>46</v>
      </c>
      <c r="N94" t="s">
        <v>47</v>
      </c>
      <c r="O94" t="s">
        <v>54</v>
      </c>
      <c r="P94" t="s">
        <v>17</v>
      </c>
      <c r="Q94" t="s">
        <v>16</v>
      </c>
      <c r="R94" t="s">
        <v>15</v>
      </c>
      <c r="S94" t="s">
        <v>14</v>
      </c>
      <c r="T94" t="s">
        <v>13</v>
      </c>
    </row>
    <row r="95" spans="1:20">
      <c r="A95" t="s">
        <v>12</v>
      </c>
      <c r="B95">
        <v>3368</v>
      </c>
      <c r="C95">
        <v>516</v>
      </c>
      <c r="D95">
        <v>2482</v>
      </c>
      <c r="E95">
        <v>58057</v>
      </c>
      <c r="F95">
        <v>2482</v>
      </c>
      <c r="G95">
        <v>516</v>
      </c>
      <c r="H95">
        <v>28969</v>
      </c>
      <c r="I95">
        <v>516</v>
      </c>
      <c r="J95">
        <v>516</v>
      </c>
      <c r="K95">
        <v>19948</v>
      </c>
      <c r="L95">
        <v>516</v>
      </c>
      <c r="M95">
        <f>MIN(H95,K95)</f>
        <v>19948</v>
      </c>
      <c r="N95">
        <f>MIN(I95,L95)</f>
        <v>516</v>
      </c>
      <c r="O95">
        <v>212</v>
      </c>
      <c r="P95">
        <v>8</v>
      </c>
      <c r="Q95">
        <v>27</v>
      </c>
      <c r="R95">
        <v>24</v>
      </c>
      <c r="S95">
        <v>1</v>
      </c>
      <c r="T95">
        <v>18</v>
      </c>
    </row>
    <row r="96" spans="1:20">
      <c r="A96" t="s">
        <v>11</v>
      </c>
      <c r="B96">
        <v>5288</v>
      </c>
      <c r="C96">
        <v>2018</v>
      </c>
      <c r="D96">
        <v>3383</v>
      </c>
      <c r="E96">
        <v>87159</v>
      </c>
      <c r="F96">
        <v>3383</v>
      </c>
      <c r="G96">
        <v>2458</v>
      </c>
      <c r="H96">
        <v>83787</v>
      </c>
      <c r="I96">
        <v>6988</v>
      </c>
      <c r="J96">
        <v>2018</v>
      </c>
      <c r="K96">
        <v>55943</v>
      </c>
      <c r="L96">
        <v>2054</v>
      </c>
      <c r="M96">
        <f t="shared" ref="M96:M107" si="13">MIN(H96,K96)</f>
        <v>55943</v>
      </c>
      <c r="N96">
        <f t="shared" ref="N96:N107" si="14">MIN(I96,L96)</f>
        <v>2054</v>
      </c>
      <c r="O96">
        <v>844</v>
      </c>
      <c r="P96">
        <v>10</v>
      </c>
      <c r="Q96">
        <v>183</v>
      </c>
      <c r="R96">
        <v>142</v>
      </c>
      <c r="S96">
        <v>1</v>
      </c>
      <c r="T96">
        <v>78</v>
      </c>
    </row>
    <row r="97" spans="1:20">
      <c r="A97" t="s">
        <v>10</v>
      </c>
      <c r="B97">
        <v>6360</v>
      </c>
      <c r="C97">
        <v>486</v>
      </c>
      <c r="D97">
        <v>638</v>
      </c>
      <c r="E97">
        <v>1716</v>
      </c>
      <c r="F97">
        <v>638</v>
      </c>
      <c r="G97">
        <v>486</v>
      </c>
      <c r="H97">
        <v>1494</v>
      </c>
      <c r="I97">
        <v>486</v>
      </c>
      <c r="J97">
        <v>486</v>
      </c>
      <c r="K97">
        <v>1410</v>
      </c>
      <c r="L97">
        <v>486</v>
      </c>
      <c r="M97">
        <f t="shared" si="13"/>
        <v>1410</v>
      </c>
      <c r="N97">
        <f t="shared" si="14"/>
        <v>486</v>
      </c>
      <c r="O97">
        <v>295</v>
      </c>
      <c r="P97">
        <v>9</v>
      </c>
      <c r="Q97">
        <v>64</v>
      </c>
      <c r="R97">
        <v>25</v>
      </c>
      <c r="S97">
        <v>1</v>
      </c>
      <c r="T97">
        <v>49</v>
      </c>
    </row>
    <row r="98" spans="1:20">
      <c r="A98" t="s">
        <v>9</v>
      </c>
      <c r="B98">
        <v>4782</v>
      </c>
      <c r="C98">
        <v>704</v>
      </c>
      <c r="D98">
        <v>1259</v>
      </c>
      <c r="E98">
        <v>4139</v>
      </c>
      <c r="F98">
        <v>1259</v>
      </c>
      <c r="G98">
        <v>163</v>
      </c>
      <c r="H98">
        <v>256</v>
      </c>
      <c r="I98">
        <v>198</v>
      </c>
      <c r="J98">
        <v>163</v>
      </c>
      <c r="K98">
        <v>222</v>
      </c>
      <c r="L98">
        <v>193</v>
      </c>
      <c r="M98">
        <f t="shared" si="13"/>
        <v>222</v>
      </c>
      <c r="N98">
        <f t="shared" si="14"/>
        <v>193</v>
      </c>
      <c r="O98">
        <v>502</v>
      </c>
      <c r="P98">
        <v>9</v>
      </c>
      <c r="Q98">
        <v>51</v>
      </c>
      <c r="R98">
        <v>88</v>
      </c>
      <c r="S98">
        <v>1</v>
      </c>
      <c r="T98">
        <v>37</v>
      </c>
    </row>
    <row r="99" spans="1:20">
      <c r="A99" t="s">
        <v>8</v>
      </c>
      <c r="B99">
        <v>3360</v>
      </c>
      <c r="C99">
        <v>490</v>
      </c>
      <c r="D99">
        <v>1329</v>
      </c>
      <c r="E99">
        <v>8755</v>
      </c>
      <c r="F99">
        <v>1329</v>
      </c>
      <c r="G99">
        <v>490</v>
      </c>
      <c r="H99">
        <v>6655</v>
      </c>
      <c r="I99">
        <v>490</v>
      </c>
      <c r="J99">
        <v>490</v>
      </c>
      <c r="K99">
        <v>5946</v>
      </c>
      <c r="L99">
        <v>490</v>
      </c>
      <c r="M99">
        <f t="shared" si="13"/>
        <v>5946</v>
      </c>
      <c r="N99">
        <f t="shared" si="14"/>
        <v>490</v>
      </c>
      <c r="O99">
        <v>311</v>
      </c>
      <c r="P99">
        <v>9</v>
      </c>
      <c r="Q99">
        <v>61</v>
      </c>
      <c r="R99">
        <v>31</v>
      </c>
      <c r="S99">
        <v>1</v>
      </c>
      <c r="T99">
        <v>28</v>
      </c>
    </row>
    <row r="100" spans="1:20">
      <c r="A100" t="s">
        <v>7</v>
      </c>
      <c r="B100">
        <v>6060</v>
      </c>
      <c r="C100">
        <v>42</v>
      </c>
      <c r="D100">
        <v>171</v>
      </c>
      <c r="E100">
        <v>780</v>
      </c>
      <c r="F100">
        <v>171</v>
      </c>
      <c r="G100">
        <v>42</v>
      </c>
      <c r="H100">
        <v>177</v>
      </c>
      <c r="I100">
        <v>42</v>
      </c>
      <c r="J100">
        <v>42</v>
      </c>
      <c r="K100">
        <v>947</v>
      </c>
      <c r="L100">
        <v>515</v>
      </c>
      <c r="M100">
        <f t="shared" si="13"/>
        <v>177</v>
      </c>
      <c r="N100">
        <f t="shared" si="14"/>
        <v>42</v>
      </c>
      <c r="O100">
        <v>5152</v>
      </c>
      <c r="P100">
        <v>13</v>
      </c>
      <c r="Q100">
        <v>13</v>
      </c>
      <c r="R100">
        <v>8</v>
      </c>
      <c r="S100">
        <v>1</v>
      </c>
      <c r="T100">
        <v>5064</v>
      </c>
    </row>
    <row r="101" spans="1:20">
      <c r="A101" t="s">
        <v>6</v>
      </c>
      <c r="B101">
        <v>3863</v>
      </c>
      <c r="C101">
        <v>742</v>
      </c>
      <c r="D101">
        <v>2152</v>
      </c>
      <c r="E101">
        <v>4564</v>
      </c>
      <c r="F101">
        <v>2152</v>
      </c>
      <c r="G101">
        <v>742</v>
      </c>
      <c r="H101">
        <v>1366</v>
      </c>
      <c r="I101">
        <v>742</v>
      </c>
      <c r="J101">
        <v>742</v>
      </c>
      <c r="K101">
        <v>1340</v>
      </c>
      <c r="L101">
        <v>742</v>
      </c>
      <c r="M101">
        <f t="shared" si="13"/>
        <v>1340</v>
      </c>
      <c r="N101">
        <f t="shared" si="14"/>
        <v>742</v>
      </c>
      <c r="O101">
        <v>349</v>
      </c>
      <c r="P101">
        <v>9</v>
      </c>
      <c r="Q101">
        <v>42</v>
      </c>
      <c r="R101">
        <v>28</v>
      </c>
      <c r="S101">
        <v>1</v>
      </c>
      <c r="T101">
        <v>36</v>
      </c>
    </row>
    <row r="102" spans="1:20">
      <c r="A102" t="s">
        <v>5</v>
      </c>
      <c r="B102">
        <v>2459</v>
      </c>
      <c r="C102">
        <v>39</v>
      </c>
      <c r="D102">
        <v>142</v>
      </c>
      <c r="E102">
        <v>240</v>
      </c>
      <c r="F102">
        <v>142</v>
      </c>
      <c r="G102">
        <v>39</v>
      </c>
      <c r="H102">
        <v>151</v>
      </c>
      <c r="I102">
        <v>39</v>
      </c>
      <c r="J102">
        <v>39</v>
      </c>
      <c r="K102">
        <v>143</v>
      </c>
      <c r="L102">
        <v>39</v>
      </c>
      <c r="M102">
        <f t="shared" si="13"/>
        <v>143</v>
      </c>
      <c r="N102">
        <f t="shared" si="14"/>
        <v>39</v>
      </c>
      <c r="O102">
        <v>135</v>
      </c>
      <c r="P102">
        <v>8</v>
      </c>
      <c r="Q102">
        <v>10</v>
      </c>
      <c r="R102">
        <v>7</v>
      </c>
      <c r="S102">
        <v>1</v>
      </c>
      <c r="T102">
        <v>39</v>
      </c>
    </row>
    <row r="103" spans="1:20">
      <c r="A103" t="s">
        <v>4</v>
      </c>
      <c r="B103">
        <v>2951</v>
      </c>
      <c r="C103">
        <v>43</v>
      </c>
      <c r="D103">
        <v>144</v>
      </c>
      <c r="E103">
        <v>264</v>
      </c>
      <c r="F103">
        <v>144</v>
      </c>
      <c r="G103">
        <v>43</v>
      </c>
      <c r="H103">
        <v>82</v>
      </c>
      <c r="I103">
        <v>43</v>
      </c>
      <c r="J103">
        <v>43</v>
      </c>
      <c r="K103">
        <v>76</v>
      </c>
      <c r="L103">
        <v>43</v>
      </c>
      <c r="M103">
        <f t="shared" si="13"/>
        <v>76</v>
      </c>
      <c r="N103">
        <f t="shared" si="14"/>
        <v>43</v>
      </c>
      <c r="O103">
        <v>130</v>
      </c>
      <c r="P103">
        <v>8</v>
      </c>
      <c r="Q103">
        <v>10</v>
      </c>
      <c r="R103">
        <v>7</v>
      </c>
      <c r="S103">
        <v>1</v>
      </c>
      <c r="T103">
        <v>36</v>
      </c>
    </row>
    <row r="104" spans="1:20">
      <c r="A104" t="s">
        <v>3</v>
      </c>
      <c r="B104">
        <v>216</v>
      </c>
      <c r="C104">
        <v>35</v>
      </c>
      <c r="D104">
        <v>133</v>
      </c>
      <c r="E104">
        <v>252</v>
      </c>
      <c r="F104">
        <v>133</v>
      </c>
      <c r="G104">
        <v>35</v>
      </c>
      <c r="H104">
        <v>95</v>
      </c>
      <c r="I104">
        <v>35</v>
      </c>
      <c r="J104">
        <v>35</v>
      </c>
      <c r="K104">
        <v>79</v>
      </c>
      <c r="L104">
        <v>35</v>
      </c>
      <c r="M104">
        <f t="shared" si="13"/>
        <v>79</v>
      </c>
      <c r="N104">
        <f t="shared" si="14"/>
        <v>35</v>
      </c>
      <c r="O104">
        <v>71</v>
      </c>
      <c r="P104">
        <v>7</v>
      </c>
      <c r="Q104">
        <v>12</v>
      </c>
      <c r="R104">
        <v>10</v>
      </c>
      <c r="S104">
        <v>1</v>
      </c>
      <c r="T104">
        <v>15</v>
      </c>
    </row>
    <row r="105" spans="1:20">
      <c r="A105" t="s">
        <v>2</v>
      </c>
      <c r="B105">
        <v>11331</v>
      </c>
      <c r="C105">
        <v>3475</v>
      </c>
      <c r="D105">
        <v>5793</v>
      </c>
      <c r="E105">
        <v>13621</v>
      </c>
      <c r="F105">
        <v>5793</v>
      </c>
      <c r="G105">
        <v>3602</v>
      </c>
      <c r="H105">
        <v>14052</v>
      </c>
      <c r="I105">
        <v>5460</v>
      </c>
      <c r="J105">
        <v>3475</v>
      </c>
      <c r="K105">
        <v>11683</v>
      </c>
      <c r="L105">
        <v>3475</v>
      </c>
      <c r="M105">
        <f t="shared" si="13"/>
        <v>11683</v>
      </c>
      <c r="N105">
        <f t="shared" si="14"/>
        <v>3475</v>
      </c>
      <c r="O105">
        <v>794</v>
      </c>
      <c r="P105">
        <v>10</v>
      </c>
      <c r="Q105">
        <v>169</v>
      </c>
      <c r="R105">
        <v>131</v>
      </c>
      <c r="S105">
        <v>1</v>
      </c>
      <c r="T105">
        <v>76</v>
      </c>
    </row>
    <row r="106" spans="1:20">
      <c r="A106" t="s">
        <v>1</v>
      </c>
      <c r="B106">
        <v>8294</v>
      </c>
      <c r="C106">
        <v>2138</v>
      </c>
      <c r="D106">
        <v>3893</v>
      </c>
      <c r="E106">
        <v>23253</v>
      </c>
      <c r="F106">
        <v>3893</v>
      </c>
      <c r="G106">
        <v>2330</v>
      </c>
      <c r="H106">
        <v>23539</v>
      </c>
      <c r="I106">
        <v>4798</v>
      </c>
      <c r="J106">
        <v>2138</v>
      </c>
      <c r="K106">
        <v>16826</v>
      </c>
      <c r="L106">
        <v>2138</v>
      </c>
      <c r="M106">
        <f t="shared" si="13"/>
        <v>16826</v>
      </c>
      <c r="N106">
        <f t="shared" si="14"/>
        <v>2138</v>
      </c>
      <c r="O106">
        <v>722</v>
      </c>
      <c r="P106">
        <v>10</v>
      </c>
      <c r="Q106">
        <v>148</v>
      </c>
      <c r="R106">
        <v>106</v>
      </c>
      <c r="S106">
        <v>1</v>
      </c>
      <c r="T106">
        <v>110</v>
      </c>
    </row>
    <row r="107" spans="1:20">
      <c r="A107" t="s">
        <v>0</v>
      </c>
      <c r="B107">
        <v>5746</v>
      </c>
      <c r="C107">
        <v>738</v>
      </c>
      <c r="D107">
        <v>1205</v>
      </c>
      <c r="E107">
        <v>1303</v>
      </c>
      <c r="F107">
        <v>1205</v>
      </c>
      <c r="G107">
        <v>739</v>
      </c>
      <c r="H107">
        <v>920</v>
      </c>
      <c r="I107">
        <v>751</v>
      </c>
      <c r="J107">
        <v>738</v>
      </c>
      <c r="K107">
        <v>819</v>
      </c>
      <c r="L107">
        <v>738</v>
      </c>
      <c r="M107">
        <f t="shared" si="13"/>
        <v>819</v>
      </c>
      <c r="N107">
        <f t="shared" si="14"/>
        <v>738</v>
      </c>
      <c r="O107">
        <v>351</v>
      </c>
      <c r="P107">
        <v>9</v>
      </c>
      <c r="Q107">
        <v>79</v>
      </c>
      <c r="R107">
        <v>32</v>
      </c>
      <c r="S107">
        <v>1</v>
      </c>
      <c r="T107">
        <v>39</v>
      </c>
    </row>
    <row r="108" spans="1:20">
      <c r="A108" t="s">
        <v>24</v>
      </c>
      <c r="B108" t="s">
        <v>40</v>
      </c>
      <c r="C108" t="s">
        <v>41</v>
      </c>
      <c r="D108" t="s">
        <v>42</v>
      </c>
      <c r="E108" t="s">
        <v>43</v>
      </c>
      <c r="F108" t="s">
        <v>44</v>
      </c>
      <c r="G108" t="s">
        <v>56</v>
      </c>
      <c r="H108" t="s">
        <v>57</v>
      </c>
      <c r="I108" t="s">
        <v>58</v>
      </c>
      <c r="J108" t="s">
        <v>59</v>
      </c>
      <c r="K108" t="s">
        <v>60</v>
      </c>
      <c r="L108" t="s">
        <v>61</v>
      </c>
      <c r="M108" t="s">
        <v>46</v>
      </c>
      <c r="N108" t="s">
        <v>47</v>
      </c>
      <c r="O108" t="s">
        <v>54</v>
      </c>
      <c r="P108" t="s">
        <v>17</v>
      </c>
      <c r="Q108" t="s">
        <v>16</v>
      </c>
      <c r="R108" t="s">
        <v>15</v>
      </c>
      <c r="S108" t="s">
        <v>14</v>
      </c>
      <c r="T108" t="s">
        <v>13</v>
      </c>
    </row>
    <row r="109" spans="1:20">
      <c r="A109" t="s">
        <v>51</v>
      </c>
      <c r="B109">
        <v>764</v>
      </c>
      <c r="C109">
        <v>36</v>
      </c>
      <c r="D109">
        <v>71</v>
      </c>
      <c r="E109">
        <v>371</v>
      </c>
      <c r="F109">
        <v>71</v>
      </c>
      <c r="G109">
        <v>38</v>
      </c>
      <c r="H109">
        <v>154</v>
      </c>
      <c r="I109">
        <v>69</v>
      </c>
      <c r="J109">
        <v>41</v>
      </c>
      <c r="K109">
        <v>269</v>
      </c>
      <c r="L109">
        <v>91</v>
      </c>
      <c r="M109">
        <f>MIN(H109,K109)</f>
        <v>154</v>
      </c>
      <c r="N109">
        <f>MIN(I109,L109)</f>
        <v>69</v>
      </c>
      <c r="O109">
        <v>2407</v>
      </c>
      <c r="P109">
        <v>12</v>
      </c>
      <c r="Q109">
        <v>21</v>
      </c>
      <c r="R109">
        <v>6</v>
      </c>
      <c r="S109">
        <v>1</v>
      </c>
      <c r="T109">
        <v>523</v>
      </c>
    </row>
    <row r="110" spans="1:20">
      <c r="A110" t="s">
        <v>52</v>
      </c>
      <c r="B110">
        <v>258</v>
      </c>
      <c r="C110">
        <v>75</v>
      </c>
      <c r="D110">
        <v>700</v>
      </c>
      <c r="E110">
        <v>1969</v>
      </c>
      <c r="F110">
        <v>700</v>
      </c>
      <c r="G110">
        <v>75</v>
      </c>
      <c r="H110">
        <v>834</v>
      </c>
      <c r="I110">
        <v>75</v>
      </c>
      <c r="J110">
        <v>75</v>
      </c>
      <c r="K110">
        <v>3285</v>
      </c>
      <c r="L110">
        <v>75</v>
      </c>
      <c r="M110">
        <f>MIN(H110,K110)</f>
        <v>834</v>
      </c>
      <c r="N110">
        <f>MIN(I110,L110)</f>
        <v>75</v>
      </c>
      <c r="O110">
        <v>303595776</v>
      </c>
      <c r="P110">
        <v>29</v>
      </c>
      <c r="Q110">
        <v>8</v>
      </c>
      <c r="R110">
        <v>5</v>
      </c>
      <c r="S110">
        <v>2</v>
      </c>
      <c r="T110">
        <v>268435456</v>
      </c>
    </row>
    <row r="111" spans="1:20">
      <c r="A111" t="s">
        <v>53</v>
      </c>
      <c r="B111">
        <v>131</v>
      </c>
      <c r="C111">
        <v>37</v>
      </c>
      <c r="D111">
        <v>915</v>
      </c>
      <c r="E111">
        <v>2959</v>
      </c>
      <c r="F111">
        <v>915</v>
      </c>
      <c r="G111">
        <v>37</v>
      </c>
      <c r="H111">
        <v>1128</v>
      </c>
      <c r="I111">
        <v>37</v>
      </c>
      <c r="J111">
        <v>37</v>
      </c>
      <c r="K111">
        <v>8564</v>
      </c>
      <c r="L111">
        <v>60</v>
      </c>
      <c r="M111">
        <f>MIN(H111,K111)</f>
        <v>1128</v>
      </c>
      <c r="N111">
        <f>MIN(I111,L111)</f>
        <v>37</v>
      </c>
      <c r="O111">
        <v>35229953</v>
      </c>
      <c r="P111">
        <v>26</v>
      </c>
      <c r="Q111">
        <v>5</v>
      </c>
      <c r="R111">
        <v>3</v>
      </c>
      <c r="S111">
        <v>2</v>
      </c>
      <c r="T111">
        <v>34668544</v>
      </c>
    </row>
    <row r="117" spans="1:28">
      <c r="A117" t="s">
        <v>75</v>
      </c>
      <c r="B117" t="s">
        <v>76</v>
      </c>
      <c r="H117" t="s">
        <v>78</v>
      </c>
      <c r="O117" t="s">
        <v>79</v>
      </c>
      <c r="V117" t="s">
        <v>80</v>
      </c>
    </row>
    <row r="118" spans="1:28">
      <c r="A118" t="s">
        <v>24</v>
      </c>
      <c r="B118" t="s">
        <v>77</v>
      </c>
      <c r="C118" t="s">
        <v>41</v>
      </c>
      <c r="D118" t="s">
        <v>44</v>
      </c>
      <c r="E118" t="s">
        <v>47</v>
      </c>
      <c r="F118" t="s">
        <v>43</v>
      </c>
      <c r="G118" t="s">
        <v>46</v>
      </c>
      <c r="H118" t="s">
        <v>24</v>
      </c>
      <c r="I118" t="s">
        <v>77</v>
      </c>
      <c r="J118" t="s">
        <v>41</v>
      </c>
      <c r="K118" t="s">
        <v>44</v>
      </c>
      <c r="L118" t="s">
        <v>47</v>
      </c>
      <c r="M118" t="s">
        <v>43</v>
      </c>
      <c r="N118" t="s">
        <v>46</v>
      </c>
      <c r="O118" t="s">
        <v>24</v>
      </c>
      <c r="P118" t="s">
        <v>77</v>
      </c>
      <c r="Q118" t="s">
        <v>41</v>
      </c>
      <c r="R118" t="s">
        <v>44</v>
      </c>
      <c r="S118" t="s">
        <v>47</v>
      </c>
      <c r="T118" t="s">
        <v>43</v>
      </c>
      <c r="U118" t="s">
        <v>46</v>
      </c>
      <c r="V118" t="s">
        <v>24</v>
      </c>
      <c r="W118" t="s">
        <v>77</v>
      </c>
      <c r="X118" t="s">
        <v>41</v>
      </c>
      <c r="Y118" t="s">
        <v>44</v>
      </c>
      <c r="Z118" t="s">
        <v>47</v>
      </c>
      <c r="AA118" t="s">
        <v>43</v>
      </c>
      <c r="AB118" t="s">
        <v>46</v>
      </c>
    </row>
    <row r="119" spans="1:28">
      <c r="A119" t="str">
        <f>A3</f>
        <v xml:space="preserve">GaTech134 </v>
      </c>
      <c r="B119">
        <f>B3</f>
        <v>170</v>
      </c>
      <c r="C119">
        <f>C3</f>
        <v>51</v>
      </c>
      <c r="D119">
        <f>F3</f>
        <v>78</v>
      </c>
      <c r="E119">
        <f>N3</f>
        <v>54</v>
      </c>
      <c r="F119">
        <f>E3</f>
        <v>140</v>
      </c>
      <c r="G119">
        <f>M3</f>
        <v>100</v>
      </c>
      <c r="H119" t="str">
        <f>A24</f>
        <v xml:space="preserve">GaTech134 </v>
      </c>
      <c r="I119">
        <f>B24</f>
        <v>3368</v>
      </c>
      <c r="J119">
        <f>C24</f>
        <v>516</v>
      </c>
      <c r="K119">
        <f>F24</f>
        <v>2358</v>
      </c>
      <c r="L119">
        <f>N24</f>
        <v>820</v>
      </c>
      <c r="M119">
        <f>E24</f>
        <v>22248</v>
      </c>
      <c r="N119">
        <f>M24</f>
        <v>11031</v>
      </c>
      <c r="O119" t="str">
        <f>A74</f>
        <v xml:space="preserve">GaTech134 </v>
      </c>
      <c r="P119">
        <f>B74</f>
        <v>170</v>
      </c>
      <c r="Q119">
        <f>C74</f>
        <v>51</v>
      </c>
      <c r="R119">
        <f>F74</f>
        <v>95</v>
      </c>
      <c r="S119">
        <f>N74</f>
        <v>51</v>
      </c>
      <c r="T119">
        <f>E74</f>
        <v>185</v>
      </c>
      <c r="U119">
        <f>M74</f>
        <v>107</v>
      </c>
      <c r="V119" t="str">
        <f>A95</f>
        <v xml:space="preserve">GaTech134 </v>
      </c>
      <c r="W119">
        <f>B95</f>
        <v>3368</v>
      </c>
      <c r="X119">
        <f>C95</f>
        <v>516</v>
      </c>
      <c r="Y119">
        <f>F95</f>
        <v>2482</v>
      </c>
      <c r="Z119">
        <f>N95</f>
        <v>516</v>
      </c>
      <c r="AA119">
        <f>E95</f>
        <v>58057</v>
      </c>
      <c r="AB119">
        <f>M95</f>
        <v>19948</v>
      </c>
    </row>
    <row r="120" spans="1:28">
      <c r="A120" t="str">
        <f t="shared" ref="A120:C120" si="15">A4</f>
        <v xml:space="preserve">GaTech160 </v>
      </c>
      <c r="B120">
        <f t="shared" si="15"/>
        <v>695</v>
      </c>
      <c r="C120">
        <f t="shared" si="15"/>
        <v>325</v>
      </c>
      <c r="D120">
        <f t="shared" ref="D120:D135" si="16">F4</f>
        <v>398</v>
      </c>
      <c r="E120">
        <f t="shared" ref="E120:E135" si="17">N4</f>
        <v>349</v>
      </c>
      <c r="F120">
        <f t="shared" ref="F120:F135" si="18">E4</f>
        <v>750</v>
      </c>
      <c r="G120">
        <f t="shared" ref="G120:G135" si="19">M4</f>
        <v>669</v>
      </c>
      <c r="H120" t="str">
        <f t="shared" ref="H120:J120" si="20">A25</f>
        <v xml:space="preserve">GaTech160 </v>
      </c>
      <c r="I120">
        <f t="shared" si="20"/>
        <v>5288</v>
      </c>
      <c r="J120">
        <f t="shared" si="20"/>
        <v>2018</v>
      </c>
      <c r="K120">
        <f t="shared" ref="K120:K135" si="21">F25</f>
        <v>3563</v>
      </c>
      <c r="L120">
        <f t="shared" ref="L120:L135" si="22">N25</f>
        <v>2610</v>
      </c>
      <c r="M120">
        <f t="shared" ref="M120:M135" si="23">E25</f>
        <v>51034</v>
      </c>
      <c r="N120">
        <f t="shared" ref="N120:N135" si="24">M25</f>
        <v>42399</v>
      </c>
      <c r="O120" t="str">
        <f t="shared" ref="O120:Q120" si="25">A75</f>
        <v xml:space="preserve">GaTech160 </v>
      </c>
      <c r="P120">
        <f t="shared" si="25"/>
        <v>695</v>
      </c>
      <c r="Q120">
        <f t="shared" si="25"/>
        <v>325</v>
      </c>
      <c r="R120">
        <f t="shared" ref="R120:R135" si="26">F75</f>
        <v>418</v>
      </c>
      <c r="S120">
        <f t="shared" ref="S120:S135" si="27">N75</f>
        <v>333</v>
      </c>
      <c r="T120">
        <f t="shared" ref="T120:T135" si="28">E75</f>
        <v>866</v>
      </c>
      <c r="U120">
        <f t="shared" ref="U120:U135" si="29">M75</f>
        <v>715</v>
      </c>
      <c r="V120" t="str">
        <f t="shared" ref="V120:X120" si="30">A96</f>
        <v xml:space="preserve">GaTech160 </v>
      </c>
      <c r="W120">
        <f t="shared" si="30"/>
        <v>5288</v>
      </c>
      <c r="X120">
        <f t="shared" si="30"/>
        <v>2018</v>
      </c>
      <c r="Y120">
        <f t="shared" ref="Y120:Y135" si="31">F96</f>
        <v>3383</v>
      </c>
      <c r="Z120">
        <f t="shared" ref="Z120:Z135" si="32">N96</f>
        <v>2054</v>
      </c>
      <c r="AA120">
        <f t="shared" ref="AA120:AA135" si="33">E96</f>
        <v>87159</v>
      </c>
      <c r="AB120">
        <f t="shared" ref="AB120:AB135" si="34">M96</f>
        <v>55943</v>
      </c>
    </row>
    <row r="121" spans="1:28">
      <c r="A121" t="str">
        <f t="shared" ref="A121:C121" si="35">A5</f>
        <v xml:space="preserve">GaTech161 </v>
      </c>
      <c r="B121">
        <f t="shared" si="35"/>
        <v>237</v>
      </c>
      <c r="C121">
        <f t="shared" si="35"/>
        <v>89</v>
      </c>
      <c r="D121">
        <f t="shared" si="16"/>
        <v>124</v>
      </c>
      <c r="E121">
        <f t="shared" si="17"/>
        <v>93</v>
      </c>
      <c r="F121">
        <f t="shared" si="18"/>
        <v>224</v>
      </c>
      <c r="G121">
        <f t="shared" si="19"/>
        <v>176</v>
      </c>
      <c r="H121" t="str">
        <f t="shared" ref="H121:J121" si="36">A26</f>
        <v xml:space="preserve">GaTech161 </v>
      </c>
      <c r="I121">
        <f t="shared" si="36"/>
        <v>6360</v>
      </c>
      <c r="J121">
        <f t="shared" si="36"/>
        <v>486</v>
      </c>
      <c r="K121">
        <f t="shared" si="21"/>
        <v>722</v>
      </c>
      <c r="L121">
        <f t="shared" si="22"/>
        <v>542</v>
      </c>
      <c r="M121">
        <f t="shared" si="23"/>
        <v>1030</v>
      </c>
      <c r="N121">
        <f t="shared" si="24"/>
        <v>822</v>
      </c>
      <c r="O121" t="str">
        <f t="shared" ref="O121:Q121" si="37">A76</f>
        <v xml:space="preserve">GaTech161 </v>
      </c>
      <c r="P121">
        <f t="shared" si="37"/>
        <v>237</v>
      </c>
      <c r="Q121">
        <f t="shared" si="37"/>
        <v>89</v>
      </c>
      <c r="R121">
        <f t="shared" si="26"/>
        <v>125</v>
      </c>
      <c r="S121">
        <f t="shared" si="27"/>
        <v>89</v>
      </c>
      <c r="T121">
        <f t="shared" si="28"/>
        <v>279</v>
      </c>
      <c r="U121">
        <f t="shared" si="29"/>
        <v>221</v>
      </c>
      <c r="V121" t="str">
        <f t="shared" ref="V121:X121" si="38">A97</f>
        <v xml:space="preserve">GaTech161 </v>
      </c>
      <c r="W121">
        <f t="shared" si="38"/>
        <v>6360</v>
      </c>
      <c r="X121">
        <f t="shared" si="38"/>
        <v>486</v>
      </c>
      <c r="Y121">
        <f t="shared" si="31"/>
        <v>638</v>
      </c>
      <c r="Z121">
        <f t="shared" si="32"/>
        <v>486</v>
      </c>
      <c r="AA121">
        <f t="shared" si="33"/>
        <v>1716</v>
      </c>
      <c r="AB121">
        <f t="shared" si="34"/>
        <v>1410</v>
      </c>
    </row>
    <row r="122" spans="1:28">
      <c r="A122" t="str">
        <f t="shared" ref="A122:C122" si="39">A6</f>
        <v xml:space="preserve">GaTech1901 </v>
      </c>
      <c r="B122">
        <f t="shared" si="39"/>
        <v>446</v>
      </c>
      <c r="C122">
        <f t="shared" si="39"/>
        <v>139</v>
      </c>
      <c r="D122">
        <f t="shared" si="16"/>
        <v>193</v>
      </c>
      <c r="E122">
        <f t="shared" si="17"/>
        <v>153</v>
      </c>
      <c r="F122">
        <f t="shared" si="18"/>
        <v>354</v>
      </c>
      <c r="G122">
        <f t="shared" si="19"/>
        <v>294</v>
      </c>
      <c r="H122" t="str">
        <f t="shared" ref="H122:J122" si="40">A27</f>
        <v xml:space="preserve">GaTech1901 </v>
      </c>
      <c r="I122">
        <f t="shared" si="40"/>
        <v>4782</v>
      </c>
      <c r="J122">
        <f t="shared" si="40"/>
        <v>704</v>
      </c>
      <c r="K122">
        <f t="shared" si="21"/>
        <v>1939</v>
      </c>
      <c r="L122">
        <f t="shared" si="22"/>
        <v>736</v>
      </c>
      <c r="M122">
        <f t="shared" si="23"/>
        <v>6725</v>
      </c>
      <c r="N122">
        <f t="shared" si="24"/>
        <v>970</v>
      </c>
      <c r="O122" t="str">
        <f t="shared" ref="O122:Q122" si="41">A77</f>
        <v xml:space="preserve">GaTech1901 </v>
      </c>
      <c r="P122">
        <f t="shared" si="41"/>
        <v>446</v>
      </c>
      <c r="Q122">
        <f t="shared" si="41"/>
        <v>139</v>
      </c>
      <c r="R122">
        <f t="shared" si="26"/>
        <v>148</v>
      </c>
      <c r="S122">
        <f t="shared" si="27"/>
        <v>154</v>
      </c>
      <c r="T122">
        <f t="shared" si="28"/>
        <v>276</v>
      </c>
      <c r="U122">
        <f t="shared" si="29"/>
        <v>298</v>
      </c>
      <c r="V122" t="str">
        <f t="shared" ref="V122:X122" si="42">A98</f>
        <v xml:space="preserve">GaTech1901 </v>
      </c>
      <c r="W122">
        <f t="shared" si="42"/>
        <v>4782</v>
      </c>
      <c r="X122">
        <f t="shared" si="42"/>
        <v>704</v>
      </c>
      <c r="Y122">
        <f t="shared" si="31"/>
        <v>1259</v>
      </c>
      <c r="Z122">
        <f t="shared" si="32"/>
        <v>193</v>
      </c>
      <c r="AA122">
        <f t="shared" si="33"/>
        <v>4139</v>
      </c>
      <c r="AB122">
        <f t="shared" si="34"/>
        <v>222</v>
      </c>
    </row>
    <row r="123" spans="1:28">
      <c r="A123" t="str">
        <f t="shared" ref="A123:C123" si="43">A7</f>
        <v xml:space="preserve">GaTech209 </v>
      </c>
      <c r="B123">
        <f t="shared" si="43"/>
        <v>279</v>
      </c>
      <c r="C123">
        <f t="shared" si="43"/>
        <v>92</v>
      </c>
      <c r="D123">
        <f t="shared" si="16"/>
        <v>127</v>
      </c>
      <c r="E123">
        <f t="shared" si="17"/>
        <v>102</v>
      </c>
      <c r="F123">
        <f t="shared" si="18"/>
        <v>230</v>
      </c>
      <c r="G123">
        <f t="shared" si="19"/>
        <v>186</v>
      </c>
      <c r="H123" t="str">
        <f t="shared" ref="H123:J123" si="44">A28</f>
        <v xml:space="preserve">GaTech209 </v>
      </c>
      <c r="I123">
        <f t="shared" si="44"/>
        <v>3360</v>
      </c>
      <c r="J123">
        <f t="shared" si="44"/>
        <v>490</v>
      </c>
      <c r="K123">
        <f t="shared" si="21"/>
        <v>1603</v>
      </c>
      <c r="L123">
        <f t="shared" si="22"/>
        <v>625</v>
      </c>
      <c r="M123">
        <f t="shared" si="23"/>
        <v>4749</v>
      </c>
      <c r="N123">
        <f t="shared" si="24"/>
        <v>3582</v>
      </c>
      <c r="O123" t="str">
        <f t="shared" ref="O123:Q123" si="45">A78</f>
        <v xml:space="preserve">GaTech209 </v>
      </c>
      <c r="P123">
        <f t="shared" si="45"/>
        <v>279</v>
      </c>
      <c r="Q123">
        <f t="shared" si="45"/>
        <v>92</v>
      </c>
      <c r="R123">
        <f t="shared" si="26"/>
        <v>141</v>
      </c>
      <c r="S123">
        <f t="shared" si="27"/>
        <v>92</v>
      </c>
      <c r="T123">
        <f t="shared" si="28"/>
        <v>299</v>
      </c>
      <c r="U123">
        <f t="shared" si="29"/>
        <v>216</v>
      </c>
      <c r="V123" t="str">
        <f t="shared" ref="V123:X123" si="46">A99</f>
        <v xml:space="preserve">GaTech209 </v>
      </c>
      <c r="W123">
        <f t="shared" si="46"/>
        <v>3360</v>
      </c>
      <c r="X123">
        <f t="shared" si="46"/>
        <v>490</v>
      </c>
      <c r="Y123">
        <f t="shared" si="31"/>
        <v>1329</v>
      </c>
      <c r="Z123">
        <f t="shared" si="32"/>
        <v>490</v>
      </c>
      <c r="AA123">
        <f t="shared" si="33"/>
        <v>8755</v>
      </c>
      <c r="AB123">
        <f t="shared" si="34"/>
        <v>5946</v>
      </c>
    </row>
    <row r="124" spans="1:28">
      <c r="A124" t="str">
        <f t="shared" ref="A124:C124" si="47">A8</f>
        <v xml:space="preserve">GaTech411 </v>
      </c>
      <c r="B124">
        <f t="shared" si="47"/>
        <v>1542</v>
      </c>
      <c r="C124">
        <f t="shared" si="47"/>
        <v>21</v>
      </c>
      <c r="D124">
        <f t="shared" si="16"/>
        <v>38</v>
      </c>
      <c r="E124">
        <f t="shared" si="17"/>
        <v>26</v>
      </c>
      <c r="F124">
        <f t="shared" si="18"/>
        <v>64</v>
      </c>
      <c r="G124">
        <f t="shared" si="19"/>
        <v>45</v>
      </c>
      <c r="H124" t="str">
        <f t="shared" ref="H124:J124" si="48">A29</f>
        <v xml:space="preserve">GaTech411 </v>
      </c>
      <c r="I124">
        <f t="shared" si="48"/>
        <v>6060</v>
      </c>
      <c r="J124">
        <f t="shared" si="48"/>
        <v>42</v>
      </c>
      <c r="K124">
        <f t="shared" si="21"/>
        <v>102</v>
      </c>
      <c r="L124">
        <f t="shared" si="22"/>
        <v>87</v>
      </c>
      <c r="M124">
        <f t="shared" si="23"/>
        <v>422</v>
      </c>
      <c r="N124">
        <f t="shared" si="24"/>
        <v>123</v>
      </c>
      <c r="O124" t="str">
        <f t="shared" ref="O124:Q124" si="49">A79</f>
        <v xml:space="preserve">GaTech411 </v>
      </c>
      <c r="P124">
        <f t="shared" si="49"/>
        <v>1542</v>
      </c>
      <c r="Q124">
        <f t="shared" si="49"/>
        <v>21</v>
      </c>
      <c r="R124">
        <f t="shared" si="26"/>
        <v>43</v>
      </c>
      <c r="S124">
        <f t="shared" si="27"/>
        <v>21</v>
      </c>
      <c r="T124">
        <f t="shared" si="28"/>
        <v>85</v>
      </c>
      <c r="U124">
        <f t="shared" si="29"/>
        <v>63</v>
      </c>
      <c r="V124" t="str">
        <f t="shared" ref="V124:X124" si="50">A100</f>
        <v xml:space="preserve">GaTech411 </v>
      </c>
      <c r="W124">
        <f t="shared" si="50"/>
        <v>6060</v>
      </c>
      <c r="X124">
        <f t="shared" si="50"/>
        <v>42</v>
      </c>
      <c r="Y124">
        <f t="shared" si="31"/>
        <v>171</v>
      </c>
      <c r="Z124">
        <f t="shared" si="32"/>
        <v>42</v>
      </c>
      <c r="AA124">
        <f t="shared" si="33"/>
        <v>780</v>
      </c>
      <c r="AB124">
        <f t="shared" si="34"/>
        <v>177</v>
      </c>
    </row>
    <row r="125" spans="1:28">
      <c r="A125" t="str">
        <f t="shared" ref="A125:C125" si="51">A9</f>
        <v xml:space="preserve">GaTech47 </v>
      </c>
      <c r="B125">
        <f t="shared" si="51"/>
        <v>291</v>
      </c>
      <c r="C125">
        <f t="shared" si="51"/>
        <v>70</v>
      </c>
      <c r="D125">
        <f t="shared" si="16"/>
        <v>116</v>
      </c>
      <c r="E125">
        <f t="shared" si="17"/>
        <v>80</v>
      </c>
      <c r="F125">
        <f t="shared" si="18"/>
        <v>198</v>
      </c>
      <c r="G125">
        <f t="shared" si="19"/>
        <v>143</v>
      </c>
      <c r="H125" t="str">
        <f t="shared" ref="H125:J125" si="52">A30</f>
        <v xml:space="preserve">GaTech47 </v>
      </c>
      <c r="I125">
        <f t="shared" si="52"/>
        <v>3863</v>
      </c>
      <c r="J125">
        <f t="shared" si="52"/>
        <v>742</v>
      </c>
      <c r="K125">
        <f t="shared" si="21"/>
        <v>1738</v>
      </c>
      <c r="L125">
        <f t="shared" si="22"/>
        <v>838</v>
      </c>
      <c r="M125">
        <f t="shared" si="23"/>
        <v>2576</v>
      </c>
      <c r="N125">
        <f t="shared" si="24"/>
        <v>1191</v>
      </c>
      <c r="O125" t="str">
        <f t="shared" ref="O125:Q125" si="53">A80</f>
        <v xml:space="preserve">GaTech47 </v>
      </c>
      <c r="P125">
        <f t="shared" si="53"/>
        <v>291</v>
      </c>
      <c r="Q125">
        <f t="shared" si="53"/>
        <v>70</v>
      </c>
      <c r="R125">
        <f t="shared" si="26"/>
        <v>128</v>
      </c>
      <c r="S125">
        <f t="shared" si="27"/>
        <v>70</v>
      </c>
      <c r="T125">
        <f t="shared" si="28"/>
        <v>262</v>
      </c>
      <c r="U125">
        <f t="shared" si="29"/>
        <v>162</v>
      </c>
      <c r="V125" t="str">
        <f t="shared" ref="V125:X125" si="54">A101</f>
        <v xml:space="preserve">GaTech47 </v>
      </c>
      <c r="W125">
        <f t="shared" si="54"/>
        <v>3863</v>
      </c>
      <c r="X125">
        <f t="shared" si="54"/>
        <v>742</v>
      </c>
      <c r="Y125">
        <f t="shared" si="31"/>
        <v>2152</v>
      </c>
      <c r="Z125">
        <f t="shared" si="32"/>
        <v>742</v>
      </c>
      <c r="AA125">
        <f t="shared" si="33"/>
        <v>4564</v>
      </c>
      <c r="AB125">
        <f t="shared" si="34"/>
        <v>1340</v>
      </c>
    </row>
    <row r="126" spans="1:28">
      <c r="A126" t="str">
        <f t="shared" ref="A126:C126" si="55">A10</f>
        <v xml:space="preserve">GaTech499 </v>
      </c>
      <c r="B126">
        <f t="shared" si="55"/>
        <v>116</v>
      </c>
      <c r="C126">
        <f t="shared" si="55"/>
        <v>17</v>
      </c>
      <c r="D126">
        <f t="shared" si="16"/>
        <v>35</v>
      </c>
      <c r="E126">
        <f t="shared" si="17"/>
        <v>19</v>
      </c>
      <c r="F126">
        <f t="shared" si="18"/>
        <v>58</v>
      </c>
      <c r="G126">
        <f t="shared" si="19"/>
        <v>32</v>
      </c>
      <c r="H126" t="str">
        <f t="shared" ref="H126:J126" si="56">A31</f>
        <v xml:space="preserve">GaTech499 </v>
      </c>
      <c r="I126">
        <f t="shared" si="56"/>
        <v>2459</v>
      </c>
      <c r="J126">
        <f t="shared" si="56"/>
        <v>39</v>
      </c>
      <c r="K126">
        <f t="shared" si="21"/>
        <v>105</v>
      </c>
      <c r="L126">
        <f t="shared" si="22"/>
        <v>51</v>
      </c>
      <c r="M126">
        <f t="shared" si="23"/>
        <v>161</v>
      </c>
      <c r="N126">
        <f t="shared" si="24"/>
        <v>93</v>
      </c>
      <c r="O126" t="str">
        <f t="shared" ref="O126:Q126" si="57">A81</f>
        <v xml:space="preserve">GaTech499 </v>
      </c>
      <c r="P126">
        <f t="shared" si="57"/>
        <v>116</v>
      </c>
      <c r="Q126">
        <f t="shared" si="57"/>
        <v>17</v>
      </c>
      <c r="R126">
        <f t="shared" si="26"/>
        <v>37</v>
      </c>
      <c r="S126">
        <f t="shared" si="27"/>
        <v>17</v>
      </c>
      <c r="T126">
        <f t="shared" si="28"/>
        <v>65</v>
      </c>
      <c r="U126">
        <f t="shared" si="29"/>
        <v>43</v>
      </c>
      <c r="V126" t="str">
        <f t="shared" ref="V126:X126" si="58">A102</f>
        <v xml:space="preserve">GaTech499 </v>
      </c>
      <c r="W126">
        <f t="shared" si="58"/>
        <v>2459</v>
      </c>
      <c r="X126">
        <f t="shared" si="58"/>
        <v>39</v>
      </c>
      <c r="Y126">
        <f t="shared" si="31"/>
        <v>142</v>
      </c>
      <c r="Z126">
        <f t="shared" si="32"/>
        <v>39</v>
      </c>
      <c r="AA126">
        <f t="shared" si="33"/>
        <v>240</v>
      </c>
      <c r="AB126">
        <f t="shared" si="34"/>
        <v>143</v>
      </c>
    </row>
    <row r="127" spans="1:28">
      <c r="A127" t="str">
        <f t="shared" ref="A127:C127" si="59">A11</f>
        <v xml:space="preserve">GaTech691 </v>
      </c>
      <c r="B127">
        <f t="shared" si="59"/>
        <v>102</v>
      </c>
      <c r="C127">
        <f t="shared" si="59"/>
        <v>17</v>
      </c>
      <c r="D127">
        <f t="shared" si="16"/>
        <v>35</v>
      </c>
      <c r="E127">
        <f t="shared" si="17"/>
        <v>19</v>
      </c>
      <c r="F127">
        <f t="shared" si="18"/>
        <v>54</v>
      </c>
      <c r="G127">
        <f t="shared" si="19"/>
        <v>32</v>
      </c>
      <c r="H127" t="str">
        <f t="shared" ref="H127:J127" si="60">A32</f>
        <v xml:space="preserve">GaTech691 </v>
      </c>
      <c r="I127">
        <f t="shared" si="60"/>
        <v>2951</v>
      </c>
      <c r="J127">
        <f t="shared" si="60"/>
        <v>43</v>
      </c>
      <c r="K127">
        <f t="shared" si="21"/>
        <v>142</v>
      </c>
      <c r="L127">
        <f t="shared" si="22"/>
        <v>45</v>
      </c>
      <c r="M127">
        <f t="shared" si="23"/>
        <v>248</v>
      </c>
      <c r="N127">
        <f t="shared" si="24"/>
        <v>67</v>
      </c>
      <c r="O127" t="str">
        <f t="shared" ref="O127:Q127" si="61">A82</f>
        <v xml:space="preserve">GaTech691 </v>
      </c>
      <c r="P127">
        <f t="shared" si="61"/>
        <v>102</v>
      </c>
      <c r="Q127">
        <f t="shared" si="61"/>
        <v>17</v>
      </c>
      <c r="R127">
        <f t="shared" si="26"/>
        <v>35</v>
      </c>
      <c r="S127">
        <f t="shared" si="27"/>
        <v>17</v>
      </c>
      <c r="T127">
        <f t="shared" si="28"/>
        <v>75</v>
      </c>
      <c r="U127">
        <f t="shared" si="29"/>
        <v>39</v>
      </c>
      <c r="V127" t="str">
        <f t="shared" ref="V127:X127" si="62">A103</f>
        <v xml:space="preserve">GaTech691 </v>
      </c>
      <c r="W127">
        <f t="shared" si="62"/>
        <v>2951</v>
      </c>
      <c r="X127">
        <f t="shared" si="62"/>
        <v>43</v>
      </c>
      <c r="Y127">
        <f t="shared" si="31"/>
        <v>144</v>
      </c>
      <c r="Z127">
        <f t="shared" si="32"/>
        <v>43</v>
      </c>
      <c r="AA127">
        <f t="shared" si="33"/>
        <v>264</v>
      </c>
      <c r="AB127">
        <f t="shared" si="34"/>
        <v>76</v>
      </c>
    </row>
    <row r="128" spans="1:28">
      <c r="A128" t="str">
        <f t="shared" ref="A128:C128" si="63">A12</f>
        <v xml:space="preserve">GaTech985 </v>
      </c>
      <c r="B128">
        <f t="shared" si="63"/>
        <v>90</v>
      </c>
      <c r="C128">
        <f t="shared" si="63"/>
        <v>22</v>
      </c>
      <c r="D128">
        <f t="shared" si="16"/>
        <v>41</v>
      </c>
      <c r="E128">
        <f t="shared" si="17"/>
        <v>27</v>
      </c>
      <c r="F128">
        <f t="shared" si="18"/>
        <v>54</v>
      </c>
      <c r="G128">
        <f t="shared" si="19"/>
        <v>42</v>
      </c>
      <c r="H128" t="str">
        <f t="shared" ref="H128:J128" si="64">A33</f>
        <v xml:space="preserve">GaTech985 </v>
      </c>
      <c r="I128">
        <f t="shared" si="64"/>
        <v>216</v>
      </c>
      <c r="J128">
        <f t="shared" si="64"/>
        <v>35</v>
      </c>
      <c r="K128">
        <f t="shared" si="21"/>
        <v>96</v>
      </c>
      <c r="L128">
        <f t="shared" si="22"/>
        <v>48</v>
      </c>
      <c r="M128">
        <f t="shared" si="23"/>
        <v>204</v>
      </c>
      <c r="N128">
        <f t="shared" si="24"/>
        <v>112</v>
      </c>
      <c r="O128" t="str">
        <f t="shared" ref="O128:Q128" si="65">A83</f>
        <v xml:space="preserve">GaTech985 </v>
      </c>
      <c r="P128">
        <f t="shared" si="65"/>
        <v>90</v>
      </c>
      <c r="Q128">
        <f t="shared" si="65"/>
        <v>22</v>
      </c>
      <c r="R128">
        <f t="shared" si="26"/>
        <v>44</v>
      </c>
      <c r="S128">
        <f t="shared" si="27"/>
        <v>22</v>
      </c>
      <c r="T128">
        <f t="shared" si="28"/>
        <v>78</v>
      </c>
      <c r="U128">
        <f t="shared" si="29"/>
        <v>44</v>
      </c>
      <c r="V128" t="str">
        <f t="shared" ref="V128:X128" si="66">A104</f>
        <v xml:space="preserve">GaTech985 </v>
      </c>
      <c r="W128">
        <f t="shared" si="66"/>
        <v>216</v>
      </c>
      <c r="X128">
        <f t="shared" si="66"/>
        <v>35</v>
      </c>
      <c r="Y128">
        <f t="shared" si="31"/>
        <v>133</v>
      </c>
      <c r="Z128">
        <f t="shared" si="32"/>
        <v>35</v>
      </c>
      <c r="AA128">
        <f t="shared" si="33"/>
        <v>252</v>
      </c>
      <c r="AB128">
        <f t="shared" si="34"/>
        <v>79</v>
      </c>
    </row>
    <row r="129" spans="1:28">
      <c r="A129" t="str">
        <f t="shared" ref="A129:C129" si="67">A13</f>
        <v xml:space="preserve">GaTechrich-165 </v>
      </c>
      <c r="B129">
        <f t="shared" si="67"/>
        <v>629</v>
      </c>
      <c r="C129">
        <f t="shared" si="67"/>
        <v>300</v>
      </c>
      <c r="D129">
        <f t="shared" si="16"/>
        <v>370</v>
      </c>
      <c r="E129">
        <f t="shared" si="17"/>
        <v>324</v>
      </c>
      <c r="F129">
        <f t="shared" si="18"/>
        <v>700</v>
      </c>
      <c r="G129">
        <f t="shared" si="19"/>
        <v>626</v>
      </c>
      <c r="H129" t="str">
        <f t="shared" ref="H129:J129" si="68">A34</f>
        <v xml:space="preserve">GaTechrich-165 </v>
      </c>
      <c r="I129">
        <f t="shared" si="68"/>
        <v>11331</v>
      </c>
      <c r="J129">
        <f t="shared" si="68"/>
        <v>3475</v>
      </c>
      <c r="K129">
        <f t="shared" si="21"/>
        <v>5343</v>
      </c>
      <c r="L129">
        <f t="shared" si="22"/>
        <v>4034</v>
      </c>
      <c r="M129">
        <f t="shared" si="23"/>
        <v>10683</v>
      </c>
      <c r="N129">
        <f t="shared" si="24"/>
        <v>11110</v>
      </c>
      <c r="O129" t="str">
        <f t="shared" ref="O129:Q129" si="69">A84</f>
        <v xml:space="preserve">GaTechrich-165 </v>
      </c>
      <c r="P129">
        <f t="shared" si="69"/>
        <v>629</v>
      </c>
      <c r="Q129">
        <f t="shared" si="69"/>
        <v>300</v>
      </c>
      <c r="R129">
        <f t="shared" si="26"/>
        <v>386</v>
      </c>
      <c r="S129">
        <f t="shared" si="27"/>
        <v>300</v>
      </c>
      <c r="T129">
        <f t="shared" si="28"/>
        <v>798</v>
      </c>
      <c r="U129">
        <f t="shared" si="29"/>
        <v>642</v>
      </c>
      <c r="V129" t="str">
        <f t="shared" ref="V129:X129" si="70">A105</f>
        <v xml:space="preserve">GaTechrich-165 </v>
      </c>
      <c r="W129">
        <f t="shared" si="70"/>
        <v>11331</v>
      </c>
      <c r="X129">
        <f t="shared" si="70"/>
        <v>3475</v>
      </c>
      <c r="Y129">
        <f t="shared" si="31"/>
        <v>5793</v>
      </c>
      <c r="Z129">
        <f t="shared" si="32"/>
        <v>3475</v>
      </c>
      <c r="AA129">
        <f t="shared" si="33"/>
        <v>13621</v>
      </c>
      <c r="AB129">
        <f t="shared" si="34"/>
        <v>11683</v>
      </c>
    </row>
    <row r="130" spans="1:28">
      <c r="A130" t="str">
        <f t="shared" ref="A130:C130" si="71">A14</f>
        <v xml:space="preserve">GaTechrich-244 </v>
      </c>
      <c r="B130">
        <f t="shared" si="71"/>
        <v>568</v>
      </c>
      <c r="C130">
        <f t="shared" si="71"/>
        <v>254</v>
      </c>
      <c r="D130">
        <f t="shared" si="16"/>
        <v>310</v>
      </c>
      <c r="E130">
        <f t="shared" si="17"/>
        <v>260</v>
      </c>
      <c r="F130">
        <f t="shared" si="18"/>
        <v>590</v>
      </c>
      <c r="G130">
        <f t="shared" si="19"/>
        <v>504</v>
      </c>
      <c r="H130" t="str">
        <f t="shared" ref="H130:J130" si="72">A35</f>
        <v xml:space="preserve">GaTechrich-244 </v>
      </c>
      <c r="I130">
        <f t="shared" si="72"/>
        <v>8294</v>
      </c>
      <c r="J130">
        <f t="shared" si="72"/>
        <v>2138</v>
      </c>
      <c r="K130">
        <f t="shared" si="21"/>
        <v>3996</v>
      </c>
      <c r="L130">
        <f t="shared" si="22"/>
        <v>2609</v>
      </c>
      <c r="M130">
        <f t="shared" si="23"/>
        <v>14539</v>
      </c>
      <c r="N130">
        <f t="shared" si="24"/>
        <v>12113</v>
      </c>
      <c r="O130" t="str">
        <f t="shared" ref="O130:Q130" si="73">A85</f>
        <v xml:space="preserve">GaTechrich-244 </v>
      </c>
      <c r="P130">
        <f t="shared" si="73"/>
        <v>568</v>
      </c>
      <c r="Q130">
        <f t="shared" si="73"/>
        <v>254</v>
      </c>
      <c r="R130">
        <f t="shared" si="26"/>
        <v>319</v>
      </c>
      <c r="S130">
        <f t="shared" si="27"/>
        <v>254</v>
      </c>
      <c r="T130">
        <f t="shared" si="28"/>
        <v>671</v>
      </c>
      <c r="U130">
        <f t="shared" si="29"/>
        <v>560</v>
      </c>
      <c r="V130" t="str">
        <f t="shared" ref="V130:X130" si="74">A106</f>
        <v xml:space="preserve">GaTechrich-244 </v>
      </c>
      <c r="W130">
        <f t="shared" si="74"/>
        <v>8294</v>
      </c>
      <c r="X130">
        <f t="shared" si="74"/>
        <v>2138</v>
      </c>
      <c r="Y130">
        <f t="shared" si="31"/>
        <v>3893</v>
      </c>
      <c r="Z130">
        <f t="shared" si="32"/>
        <v>2138</v>
      </c>
      <c r="AA130">
        <f t="shared" si="33"/>
        <v>23253</v>
      </c>
      <c r="AB130">
        <f t="shared" si="34"/>
        <v>16826</v>
      </c>
    </row>
    <row r="131" spans="1:28">
      <c r="A131" t="str">
        <f t="shared" ref="A131:C131" si="75">A15</f>
        <v xml:space="preserve">GaTechrich-702 </v>
      </c>
      <c r="B131">
        <f t="shared" si="75"/>
        <v>278</v>
      </c>
      <c r="C131">
        <f t="shared" si="75"/>
        <v>111</v>
      </c>
      <c r="D131">
        <f t="shared" si="16"/>
        <v>147</v>
      </c>
      <c r="E131">
        <f t="shared" si="17"/>
        <v>117</v>
      </c>
      <c r="F131">
        <f t="shared" si="18"/>
        <v>274</v>
      </c>
      <c r="G131">
        <f t="shared" si="19"/>
        <v>228</v>
      </c>
      <c r="H131" t="str">
        <f t="shared" ref="H131:J131" si="76">A36</f>
        <v xml:space="preserve">GaTechrich-702 </v>
      </c>
      <c r="I131">
        <f t="shared" si="76"/>
        <v>5746</v>
      </c>
      <c r="J131">
        <f t="shared" si="76"/>
        <v>738</v>
      </c>
      <c r="K131">
        <f t="shared" si="21"/>
        <v>1210</v>
      </c>
      <c r="L131">
        <f t="shared" si="22"/>
        <v>748</v>
      </c>
      <c r="M131">
        <f t="shared" si="23"/>
        <v>1234</v>
      </c>
      <c r="N131">
        <f t="shared" si="24"/>
        <v>773</v>
      </c>
      <c r="O131" t="str">
        <f t="shared" ref="O131:Q131" si="77">A86</f>
        <v xml:space="preserve">GaTechrich-702 </v>
      </c>
      <c r="P131">
        <f t="shared" si="77"/>
        <v>278</v>
      </c>
      <c r="Q131">
        <f t="shared" si="77"/>
        <v>111</v>
      </c>
      <c r="R131">
        <f t="shared" si="26"/>
        <v>164</v>
      </c>
      <c r="S131">
        <f t="shared" si="27"/>
        <v>111</v>
      </c>
      <c r="T131">
        <f t="shared" si="28"/>
        <v>360</v>
      </c>
      <c r="U131">
        <f t="shared" si="29"/>
        <v>273</v>
      </c>
      <c r="V131" t="str">
        <f t="shared" ref="V131:X131" si="78">A107</f>
        <v xml:space="preserve">GaTechrich-702 </v>
      </c>
      <c r="W131">
        <f t="shared" si="78"/>
        <v>5746</v>
      </c>
      <c r="X131">
        <f t="shared" si="78"/>
        <v>738</v>
      </c>
      <c r="Y131">
        <f t="shared" si="31"/>
        <v>1205</v>
      </c>
      <c r="Z131">
        <f t="shared" si="32"/>
        <v>738</v>
      </c>
      <c r="AA131">
        <f t="shared" si="33"/>
        <v>1303</v>
      </c>
      <c r="AB131">
        <f t="shared" si="34"/>
        <v>819</v>
      </c>
    </row>
    <row r="132" spans="1:28">
      <c r="A132" t="str">
        <f t="shared" ref="A132:C132" si="79">A16</f>
        <v>name</v>
      </c>
      <c r="B132" t="str">
        <f t="shared" si="79"/>
        <v>Original</v>
      </c>
      <c r="C132" t="str">
        <f t="shared" si="79"/>
        <v>BitSegmentation</v>
      </c>
      <c r="D132" t="str">
        <f t="shared" si="16"/>
        <v>Wildcard</v>
      </c>
      <c r="E132" t="str">
        <f t="shared" si="17"/>
        <v>Wildcard_slack</v>
      </c>
      <c r="F132" t="str">
        <f t="shared" si="18"/>
        <v>Prefix</v>
      </c>
      <c r="G132" t="str">
        <f t="shared" si="19"/>
        <v>Prefix_slack</v>
      </c>
      <c r="H132" t="str">
        <f t="shared" ref="H132:J132" si="80">A37</f>
        <v>name</v>
      </c>
      <c r="I132" t="str">
        <f t="shared" si="80"/>
        <v>Original</v>
      </c>
      <c r="J132" t="str">
        <f t="shared" si="80"/>
        <v>BitSegmentation</v>
      </c>
      <c r="K132" t="str">
        <f t="shared" si="21"/>
        <v>Wildcard</v>
      </c>
      <c r="L132" t="str">
        <f t="shared" si="22"/>
        <v>Wildcard_slack</v>
      </c>
      <c r="M132" t="str">
        <f t="shared" si="23"/>
        <v>Prefix</v>
      </c>
      <c r="N132" t="str">
        <f t="shared" si="24"/>
        <v>Prefix_slack</v>
      </c>
      <c r="O132" t="str">
        <f t="shared" ref="O132:Q132" si="81">A87</f>
        <v>name</v>
      </c>
      <c r="P132" t="str">
        <f t="shared" si="81"/>
        <v>Original</v>
      </c>
      <c r="Q132" t="str">
        <f t="shared" si="81"/>
        <v>BitSegmentation</v>
      </c>
      <c r="R132" t="str">
        <f t="shared" si="26"/>
        <v>Wildcard</v>
      </c>
      <c r="S132" t="str">
        <f t="shared" si="27"/>
        <v>Wildcard_slack</v>
      </c>
      <c r="T132" t="str">
        <f t="shared" si="28"/>
        <v>Prefix</v>
      </c>
      <c r="U132" t="str">
        <f t="shared" si="29"/>
        <v>Prefix_slack</v>
      </c>
      <c r="V132" t="str">
        <f t="shared" ref="V132:X132" si="82">A108</f>
        <v>name</v>
      </c>
      <c r="W132" t="str">
        <f t="shared" si="82"/>
        <v>Original</v>
      </c>
      <c r="X132" t="str">
        <f t="shared" si="82"/>
        <v>BitSegmentation</v>
      </c>
      <c r="Y132" t="str">
        <f t="shared" si="31"/>
        <v>Wildcard</v>
      </c>
      <c r="Z132" t="str">
        <f t="shared" si="32"/>
        <v>Wildcard_slack</v>
      </c>
      <c r="AA132" t="str">
        <f t="shared" si="33"/>
        <v>Prefix</v>
      </c>
      <c r="AB132" t="str">
        <f t="shared" si="34"/>
        <v>Prefix_slack</v>
      </c>
    </row>
    <row r="133" spans="1:28">
      <c r="A133" t="str">
        <f>A17</f>
        <v xml:space="preserve"> UN9airtmGppdzE </v>
      </c>
      <c r="B133">
        <f>B17</f>
        <v>733</v>
      </c>
      <c r="C133">
        <f>C17</f>
        <v>27</v>
      </c>
      <c r="D133">
        <f t="shared" si="16"/>
        <v>65</v>
      </c>
      <c r="E133">
        <f t="shared" si="17"/>
        <v>29</v>
      </c>
      <c r="F133">
        <f t="shared" si="18"/>
        <v>116</v>
      </c>
      <c r="G133">
        <f t="shared" si="19"/>
        <v>54</v>
      </c>
      <c r="H133" t="str">
        <f>A38</f>
        <v xml:space="preserve"> UN9airtmGppdzE </v>
      </c>
      <c r="I133">
        <f>B38</f>
        <v>764</v>
      </c>
      <c r="J133">
        <f>C38</f>
        <v>36</v>
      </c>
      <c r="K133">
        <f t="shared" si="21"/>
        <v>197</v>
      </c>
      <c r="L133">
        <f t="shared" si="22"/>
        <v>38</v>
      </c>
      <c r="M133">
        <f t="shared" si="23"/>
        <v>207</v>
      </c>
      <c r="N133">
        <f t="shared" si="24"/>
        <v>43</v>
      </c>
      <c r="O133" t="str">
        <f>A88</f>
        <v xml:space="preserve"> UN9airtmGppdzE </v>
      </c>
      <c r="P133">
        <f>B88</f>
        <v>733</v>
      </c>
      <c r="Q133">
        <f>C88</f>
        <v>27</v>
      </c>
      <c r="R133">
        <f t="shared" si="26"/>
        <v>64</v>
      </c>
      <c r="S133">
        <f t="shared" si="27"/>
        <v>41</v>
      </c>
      <c r="T133">
        <f t="shared" si="28"/>
        <v>172</v>
      </c>
      <c r="U133">
        <f t="shared" si="29"/>
        <v>104</v>
      </c>
      <c r="V133" t="str">
        <f>A109</f>
        <v xml:space="preserve"> UN9airtmGppdzE </v>
      </c>
      <c r="W133">
        <f>B109</f>
        <v>764</v>
      </c>
      <c r="X133">
        <f>C109</f>
        <v>36</v>
      </c>
      <c r="Y133">
        <f t="shared" si="31"/>
        <v>71</v>
      </c>
      <c r="Z133">
        <f t="shared" si="32"/>
        <v>69</v>
      </c>
      <c r="AA133">
        <f t="shared" si="33"/>
        <v>371</v>
      </c>
      <c r="AB133">
        <f t="shared" si="34"/>
        <v>154</v>
      </c>
    </row>
    <row r="134" spans="1:28">
      <c r="A134" t="str">
        <f t="shared" ref="A134:C134" si="83">A18</f>
        <v xml:space="preserve"> 621TrDEEO6ku2N </v>
      </c>
      <c r="B134">
        <f t="shared" si="83"/>
        <v>36</v>
      </c>
      <c r="C134">
        <f t="shared" si="83"/>
        <v>13</v>
      </c>
      <c r="D134">
        <f t="shared" si="16"/>
        <v>47</v>
      </c>
      <c r="E134">
        <f t="shared" si="17"/>
        <v>14</v>
      </c>
      <c r="F134">
        <f t="shared" si="18"/>
        <v>72</v>
      </c>
      <c r="G134">
        <f t="shared" si="19"/>
        <v>22</v>
      </c>
      <c r="H134" t="str">
        <f t="shared" ref="H134:H135" si="84">A39</f>
        <v xml:space="preserve"> 621TrDEEO6ku2N </v>
      </c>
      <c r="I134">
        <f t="shared" ref="I134:I135" si="85">B39</f>
        <v>258</v>
      </c>
      <c r="J134">
        <f t="shared" ref="J134:J135" si="86">C39</f>
        <v>75</v>
      </c>
      <c r="K134">
        <f t="shared" si="21"/>
        <v>373</v>
      </c>
      <c r="L134">
        <f t="shared" si="22"/>
        <v>95</v>
      </c>
      <c r="M134">
        <f t="shared" si="23"/>
        <v>565</v>
      </c>
      <c r="N134">
        <f t="shared" si="24"/>
        <v>159</v>
      </c>
      <c r="O134" t="str">
        <f t="shared" ref="O134:O135" si="87">A89</f>
        <v xml:space="preserve"> 621TrDEEO6ku2N </v>
      </c>
      <c r="P134">
        <f t="shared" ref="P134:P135" si="88">B89</f>
        <v>36</v>
      </c>
      <c r="Q134">
        <f t="shared" ref="Q134:Q135" si="89">C89</f>
        <v>13</v>
      </c>
      <c r="R134">
        <f t="shared" si="26"/>
        <v>35</v>
      </c>
      <c r="S134">
        <f t="shared" si="27"/>
        <v>13</v>
      </c>
      <c r="T134">
        <f t="shared" si="28"/>
        <v>73</v>
      </c>
      <c r="U134">
        <f t="shared" si="29"/>
        <v>36</v>
      </c>
      <c r="V134" t="str">
        <f t="shared" ref="V134:V135" si="90">A110</f>
        <v xml:space="preserve"> 621TrDEEO6ku2N </v>
      </c>
      <c r="W134">
        <f t="shared" ref="W134:W135" si="91">B110</f>
        <v>258</v>
      </c>
      <c r="X134">
        <f t="shared" ref="X134:X135" si="92">C110</f>
        <v>75</v>
      </c>
      <c r="Y134">
        <f t="shared" si="31"/>
        <v>700</v>
      </c>
      <c r="Z134">
        <f t="shared" si="32"/>
        <v>75</v>
      </c>
      <c r="AA134">
        <f t="shared" si="33"/>
        <v>1969</v>
      </c>
      <c r="AB134">
        <f t="shared" si="34"/>
        <v>834</v>
      </c>
    </row>
    <row r="135" spans="1:28">
      <c r="A135" t="str">
        <f t="shared" ref="A135:C135" si="93">A19</f>
        <v xml:space="preserve"> ryK+HUNAcKibEDb </v>
      </c>
      <c r="B135">
        <f t="shared" si="93"/>
        <v>36</v>
      </c>
      <c r="C135">
        <f t="shared" si="93"/>
        <v>8</v>
      </c>
      <c r="D135">
        <f t="shared" si="16"/>
        <v>28</v>
      </c>
      <c r="E135">
        <f t="shared" si="17"/>
        <v>11</v>
      </c>
      <c r="F135">
        <f t="shared" si="18"/>
        <v>40</v>
      </c>
      <c r="G135">
        <f t="shared" si="19"/>
        <v>18</v>
      </c>
      <c r="H135" t="str">
        <f t="shared" si="84"/>
        <v xml:space="preserve"> ryK+HUNAcKibEDb </v>
      </c>
      <c r="I135">
        <f t="shared" si="85"/>
        <v>131</v>
      </c>
      <c r="J135">
        <f t="shared" si="86"/>
        <v>37</v>
      </c>
      <c r="K135">
        <f t="shared" si="21"/>
        <v>971</v>
      </c>
      <c r="L135">
        <f t="shared" si="22"/>
        <v>60</v>
      </c>
      <c r="M135">
        <f t="shared" si="23"/>
        <v>2659</v>
      </c>
      <c r="N135">
        <f t="shared" si="24"/>
        <v>276</v>
      </c>
      <c r="O135" t="str">
        <f t="shared" si="87"/>
        <v xml:space="preserve"> ryK+HUNAcKibEDb </v>
      </c>
      <c r="P135">
        <f t="shared" si="88"/>
        <v>36</v>
      </c>
      <c r="Q135">
        <f t="shared" si="89"/>
        <v>8</v>
      </c>
      <c r="R135">
        <f t="shared" si="26"/>
        <v>30</v>
      </c>
      <c r="S135">
        <f t="shared" si="27"/>
        <v>8</v>
      </c>
      <c r="T135">
        <f t="shared" si="28"/>
        <v>44</v>
      </c>
      <c r="U135">
        <f t="shared" si="29"/>
        <v>30</v>
      </c>
      <c r="V135" t="str">
        <f t="shared" si="90"/>
        <v xml:space="preserve"> ryK+HUNAcKibEDb </v>
      </c>
      <c r="W135">
        <f t="shared" si="91"/>
        <v>131</v>
      </c>
      <c r="X135">
        <f t="shared" si="92"/>
        <v>37</v>
      </c>
      <c r="Y135">
        <f t="shared" si="31"/>
        <v>915</v>
      </c>
      <c r="Z135">
        <f t="shared" si="32"/>
        <v>37</v>
      </c>
      <c r="AA135">
        <f t="shared" si="33"/>
        <v>2959</v>
      </c>
      <c r="AB135">
        <f t="shared" si="34"/>
        <v>1128</v>
      </c>
    </row>
  </sheetData>
  <sortState ref="J48:J60">
    <sortCondition ref="J4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21" workbookViewId="0">
      <selection activeCell="B13" sqref="B13:G14"/>
    </sheetView>
  </sheetViews>
  <sheetFormatPr baseColWidth="10" defaultRowHeight="15" x14ac:dyDescent="0"/>
  <sheetData>
    <row r="1" spans="1:20">
      <c r="A1" t="s">
        <v>86</v>
      </c>
    </row>
    <row r="2" spans="1:20">
      <c r="A2" t="s">
        <v>76</v>
      </c>
      <c r="G2" t="s">
        <v>49</v>
      </c>
      <c r="J2" t="s">
        <v>48</v>
      </c>
      <c r="M2" t="s">
        <v>55</v>
      </c>
      <c r="O2" t="s">
        <v>50</v>
      </c>
    </row>
    <row r="3" spans="1:20">
      <c r="A3" t="s">
        <v>24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46</v>
      </c>
      <c r="N3" t="s">
        <v>47</v>
      </c>
      <c r="O3" t="s">
        <v>54</v>
      </c>
      <c r="P3" t="s">
        <v>17</v>
      </c>
      <c r="Q3" t="s">
        <v>16</v>
      </c>
      <c r="R3" t="s">
        <v>15</v>
      </c>
      <c r="S3" t="s">
        <v>14</v>
      </c>
      <c r="T3" t="s">
        <v>13</v>
      </c>
    </row>
    <row r="4" spans="1:20">
      <c r="A4" t="s">
        <v>81</v>
      </c>
      <c r="B4" s="1">
        <v>4010</v>
      </c>
      <c r="C4" s="1">
        <v>1201</v>
      </c>
      <c r="D4" s="1">
        <v>1396</v>
      </c>
      <c r="E4" s="1">
        <v>2590</v>
      </c>
      <c r="F4" s="1">
        <v>1426</v>
      </c>
      <c r="G4">
        <v>1201</v>
      </c>
      <c r="H4">
        <v>2373</v>
      </c>
      <c r="I4">
        <v>1298</v>
      </c>
      <c r="J4">
        <v>1201</v>
      </c>
      <c r="K4">
        <v>2429</v>
      </c>
      <c r="L4">
        <v>1287</v>
      </c>
      <c r="M4">
        <f>MIN(H4,J4)</f>
        <v>1201</v>
      </c>
      <c r="N4">
        <f>MIN(I4, L4)</f>
        <v>1287</v>
      </c>
      <c r="O4">
        <v>7677</v>
      </c>
      <c r="P4">
        <v>13</v>
      </c>
      <c r="Q4">
        <v>577</v>
      </c>
      <c r="R4">
        <v>624</v>
      </c>
      <c r="S4">
        <v>1</v>
      </c>
      <c r="T4">
        <v>5064</v>
      </c>
    </row>
    <row r="5" spans="1:20">
      <c r="A5" t="s">
        <v>82</v>
      </c>
      <c r="J5" t="s">
        <v>83</v>
      </c>
    </row>
    <row r="6" spans="1:20">
      <c r="B6" t="s">
        <v>40</v>
      </c>
      <c r="C6" t="s">
        <v>41</v>
      </c>
      <c r="D6" t="s">
        <v>44</v>
      </c>
      <c r="E6" t="s">
        <v>47</v>
      </c>
      <c r="F6" t="s">
        <v>43</v>
      </c>
      <c r="G6" t="s">
        <v>46</v>
      </c>
      <c r="K6" t="s">
        <v>40</v>
      </c>
      <c r="L6" t="s">
        <v>41</v>
      </c>
      <c r="M6" t="s">
        <v>44</v>
      </c>
      <c r="N6" t="s">
        <v>47</v>
      </c>
      <c r="O6" t="s">
        <v>43</v>
      </c>
      <c r="P6" t="s">
        <v>46</v>
      </c>
    </row>
    <row r="7" spans="1:20">
      <c r="B7">
        <f>B4</f>
        <v>4010</v>
      </c>
      <c r="C7">
        <f>C4</f>
        <v>1201</v>
      </c>
      <c r="D7">
        <f>F4</f>
        <v>1426</v>
      </c>
      <c r="E7">
        <f>N4</f>
        <v>1287</v>
      </c>
      <c r="F7">
        <f>E4</f>
        <v>2590</v>
      </c>
      <c r="G7">
        <f>L4</f>
        <v>1287</v>
      </c>
      <c r="K7">
        <f>CEILING(LOG(O4,2),1)</f>
        <v>13</v>
      </c>
      <c r="L7">
        <f>CEILING(LOG(Q4,2),1) + CEILING(LOG(R4, 2), 1) + CEILING(LOG(T4,2),1)</f>
        <v>33</v>
      </c>
      <c r="M7">
        <v>13</v>
      </c>
      <c r="N7">
        <v>14</v>
      </c>
      <c r="O7">
        <v>13</v>
      </c>
      <c r="P7">
        <v>14</v>
      </c>
    </row>
    <row r="8" spans="1:20">
      <c r="A8" t="s">
        <v>87</v>
      </c>
    </row>
    <row r="9" spans="1:20">
      <c r="A9" t="s">
        <v>71</v>
      </c>
      <c r="G9" t="s">
        <v>49</v>
      </c>
      <c r="J9" t="s">
        <v>48</v>
      </c>
      <c r="M9" t="s">
        <v>55</v>
      </c>
      <c r="O9" t="s">
        <v>50</v>
      </c>
    </row>
    <row r="10" spans="1:20">
      <c r="A10" t="s">
        <v>24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46</v>
      </c>
      <c r="N10" t="s">
        <v>47</v>
      </c>
      <c r="O10" t="s">
        <v>54</v>
      </c>
      <c r="P10" t="s">
        <v>17</v>
      </c>
      <c r="Q10" t="s">
        <v>16</v>
      </c>
      <c r="R10" t="s">
        <v>15</v>
      </c>
      <c r="S10" t="s">
        <v>14</v>
      </c>
      <c r="T10" t="s">
        <v>13</v>
      </c>
    </row>
    <row r="11" spans="1:20">
      <c r="A11" t="s">
        <v>81</v>
      </c>
      <c r="B11">
        <v>1553</v>
      </c>
      <c r="C11">
        <v>584</v>
      </c>
      <c r="D11">
        <v>1195</v>
      </c>
      <c r="E11">
        <v>2306</v>
      </c>
      <c r="F11">
        <v>1263</v>
      </c>
      <c r="G11">
        <v>577</v>
      </c>
      <c r="H11">
        <v>1142</v>
      </c>
      <c r="I11">
        <v>615</v>
      </c>
      <c r="J11">
        <v>577</v>
      </c>
      <c r="K11">
        <v>1550</v>
      </c>
      <c r="L11">
        <v>753</v>
      </c>
      <c r="M11">
        <f>MIN(H11,J11)</f>
        <v>577</v>
      </c>
      <c r="N11">
        <f>MIN(I11, L11)</f>
        <v>615</v>
      </c>
      <c r="O11">
        <v>1520188</v>
      </c>
      <c r="P11">
        <v>21</v>
      </c>
      <c r="Q11">
        <v>512</v>
      </c>
      <c r="R11">
        <v>72</v>
      </c>
      <c r="S11">
        <v>0</v>
      </c>
      <c r="T11">
        <v>229377</v>
      </c>
    </row>
    <row r="12" spans="1:20">
      <c r="A12" t="s">
        <v>82</v>
      </c>
      <c r="J12" t="s">
        <v>83</v>
      </c>
    </row>
    <row r="13" spans="1:20">
      <c r="B13" t="s">
        <v>40</v>
      </c>
      <c r="C13" t="s">
        <v>41</v>
      </c>
      <c r="D13" t="s">
        <v>44</v>
      </c>
      <c r="E13" t="s">
        <v>47</v>
      </c>
      <c r="F13" t="s">
        <v>43</v>
      </c>
      <c r="G13" t="s">
        <v>46</v>
      </c>
      <c r="K13" t="s">
        <v>40</v>
      </c>
      <c r="L13" t="s">
        <v>41</v>
      </c>
      <c r="M13" t="s">
        <v>44</v>
      </c>
      <c r="N13" t="s">
        <v>47</v>
      </c>
      <c r="O13" t="s">
        <v>43</v>
      </c>
      <c r="P13" t="s">
        <v>46</v>
      </c>
    </row>
    <row r="14" spans="1:20">
      <c r="B14">
        <f>B11</f>
        <v>1553</v>
      </c>
      <c r="C14">
        <f>C11</f>
        <v>584</v>
      </c>
      <c r="D14">
        <f>F11</f>
        <v>1263</v>
      </c>
      <c r="E14">
        <f>N11</f>
        <v>615</v>
      </c>
      <c r="F14">
        <f>E11</f>
        <v>2306</v>
      </c>
      <c r="G14">
        <f>L11</f>
        <v>753</v>
      </c>
      <c r="K14">
        <f>CEILING(LOG(O11,2),1)</f>
        <v>21</v>
      </c>
      <c r="L14">
        <f>CEILING(LOG(Q11,2),1) + CEILING(LOG(R11, 2), 1) + CEILING(LOG(T11,2),1)</f>
        <v>34</v>
      </c>
      <c r="M14">
        <v>21</v>
      </c>
      <c r="N14">
        <v>22</v>
      </c>
      <c r="O14">
        <v>21</v>
      </c>
      <c r="P14">
        <v>22</v>
      </c>
    </row>
    <row r="17" spans="1:20">
      <c r="A17" s="1" t="s">
        <v>78</v>
      </c>
      <c r="B17" s="1"/>
      <c r="C17" s="1"/>
      <c r="D17" s="1"/>
      <c r="E17" s="1"/>
      <c r="F17" s="1"/>
      <c r="G17" s="1" t="s">
        <v>49</v>
      </c>
      <c r="H17" s="1"/>
      <c r="I17" s="1"/>
      <c r="J17" s="1" t="s">
        <v>48</v>
      </c>
      <c r="K17" s="1"/>
      <c r="L17" s="1"/>
      <c r="M17" s="1" t="s">
        <v>55</v>
      </c>
      <c r="N17" s="1"/>
      <c r="O17" s="1" t="s">
        <v>50</v>
      </c>
      <c r="P17" s="1"/>
      <c r="Q17" s="1"/>
      <c r="R17" s="1"/>
      <c r="S17" s="1"/>
      <c r="T17" s="1"/>
    </row>
    <row r="18" spans="1:20">
      <c r="A18" s="1" t="s">
        <v>24</v>
      </c>
      <c r="B18" s="1" t="s">
        <v>40</v>
      </c>
      <c r="C18" s="1" t="s">
        <v>41</v>
      </c>
      <c r="D18" s="1" t="s">
        <v>42</v>
      </c>
      <c r="E18" s="1" t="s">
        <v>43</v>
      </c>
      <c r="F18" s="1" t="s">
        <v>44</v>
      </c>
      <c r="G18" s="1" t="s">
        <v>56</v>
      </c>
      <c r="H18" s="1" t="s">
        <v>57</v>
      </c>
      <c r="I18" s="1" t="s">
        <v>58</v>
      </c>
      <c r="J18" s="1" t="s">
        <v>59</v>
      </c>
      <c r="K18" s="1" t="s">
        <v>60</v>
      </c>
      <c r="L18" s="1" t="s">
        <v>61</v>
      </c>
      <c r="M18" s="1" t="s">
        <v>46</v>
      </c>
      <c r="N18" s="1" t="s">
        <v>47</v>
      </c>
      <c r="O18" s="1" t="s">
        <v>54</v>
      </c>
      <c r="P18" s="1" t="s">
        <v>17</v>
      </c>
      <c r="Q18" s="1" t="s">
        <v>16</v>
      </c>
      <c r="R18" s="1" t="s">
        <v>15</v>
      </c>
      <c r="S18" s="1" t="s">
        <v>14</v>
      </c>
      <c r="T18" s="1" t="s">
        <v>13</v>
      </c>
    </row>
    <row r="19" spans="1:20">
      <c r="A19" t="s">
        <v>12</v>
      </c>
      <c r="B19">
        <v>3368</v>
      </c>
      <c r="C19">
        <v>1418</v>
      </c>
      <c r="D19">
        <v>2067</v>
      </c>
      <c r="E19">
        <v>52221</v>
      </c>
      <c r="F19">
        <v>3183</v>
      </c>
      <c r="G19">
        <v>1418</v>
      </c>
      <c r="H19">
        <v>45751</v>
      </c>
      <c r="I19">
        <v>2239</v>
      </c>
      <c r="J19">
        <v>1418</v>
      </c>
      <c r="K19">
        <v>45566</v>
      </c>
      <c r="L19">
        <v>1923</v>
      </c>
      <c r="M19">
        <f>MIN(H19,K19)</f>
        <v>45566</v>
      </c>
      <c r="N19">
        <f>MIN(I19,L19)</f>
        <v>1923</v>
      </c>
      <c r="O19">
        <v>7677</v>
      </c>
      <c r="P19">
        <v>13</v>
      </c>
      <c r="Q19">
        <v>577</v>
      </c>
      <c r="R19">
        <v>624</v>
      </c>
      <c r="S19">
        <v>1</v>
      </c>
      <c r="T19">
        <v>5064</v>
      </c>
    </row>
    <row r="20" spans="1:20">
      <c r="A20" t="s">
        <v>11</v>
      </c>
      <c r="B20">
        <v>5288</v>
      </c>
      <c r="C20">
        <v>2460</v>
      </c>
      <c r="D20">
        <v>3325</v>
      </c>
      <c r="E20">
        <v>58624</v>
      </c>
      <c r="F20">
        <v>4537</v>
      </c>
      <c r="G20">
        <v>2460</v>
      </c>
      <c r="H20">
        <v>51299</v>
      </c>
      <c r="I20">
        <v>3706</v>
      </c>
      <c r="J20">
        <v>2460</v>
      </c>
      <c r="K20">
        <v>50019</v>
      </c>
      <c r="L20">
        <v>2878</v>
      </c>
      <c r="M20">
        <f t="shared" ref="M20:M31" si="0">MIN(H20,K20)</f>
        <v>50019</v>
      </c>
      <c r="N20">
        <f t="shared" ref="N20:N31" si="1">MIN(I20,L20)</f>
        <v>2878</v>
      </c>
      <c r="O20">
        <v>7677</v>
      </c>
      <c r="P20">
        <v>13</v>
      </c>
      <c r="Q20">
        <v>577</v>
      </c>
      <c r="R20">
        <v>624</v>
      </c>
      <c r="S20">
        <v>1</v>
      </c>
      <c r="T20">
        <v>5064</v>
      </c>
    </row>
    <row r="21" spans="1:20">
      <c r="A21" t="s">
        <v>10</v>
      </c>
      <c r="B21">
        <v>6360</v>
      </c>
      <c r="C21">
        <v>663</v>
      </c>
      <c r="D21">
        <v>890</v>
      </c>
      <c r="E21">
        <v>8462</v>
      </c>
      <c r="F21">
        <v>1110</v>
      </c>
      <c r="G21">
        <v>663</v>
      </c>
      <c r="H21">
        <v>7541</v>
      </c>
      <c r="I21">
        <v>826</v>
      </c>
      <c r="J21">
        <v>663</v>
      </c>
      <c r="K21">
        <v>7594</v>
      </c>
      <c r="L21">
        <v>891</v>
      </c>
      <c r="M21">
        <f t="shared" si="0"/>
        <v>7541</v>
      </c>
      <c r="N21">
        <f t="shared" si="1"/>
        <v>826</v>
      </c>
      <c r="O21">
        <v>7677</v>
      </c>
      <c r="P21">
        <v>13</v>
      </c>
      <c r="Q21">
        <v>577</v>
      </c>
      <c r="R21">
        <v>624</v>
      </c>
      <c r="S21">
        <v>1</v>
      </c>
      <c r="T21">
        <v>5064</v>
      </c>
    </row>
    <row r="22" spans="1:20">
      <c r="A22" t="s">
        <v>9</v>
      </c>
      <c r="B22">
        <v>4782</v>
      </c>
      <c r="C22">
        <v>1195</v>
      </c>
      <c r="D22">
        <v>2761</v>
      </c>
      <c r="E22">
        <v>150602</v>
      </c>
      <c r="F22">
        <v>5885</v>
      </c>
      <c r="G22">
        <v>1195</v>
      </c>
      <c r="H22">
        <v>118173</v>
      </c>
      <c r="I22">
        <v>3303</v>
      </c>
      <c r="J22">
        <v>1195</v>
      </c>
      <c r="K22">
        <v>117829</v>
      </c>
      <c r="L22">
        <v>2124</v>
      </c>
      <c r="M22">
        <f t="shared" si="0"/>
        <v>117829</v>
      </c>
      <c r="N22">
        <f t="shared" si="1"/>
        <v>2124</v>
      </c>
      <c r="O22">
        <v>7677</v>
      </c>
      <c r="P22">
        <v>13</v>
      </c>
      <c r="Q22">
        <v>577</v>
      </c>
      <c r="R22">
        <v>624</v>
      </c>
      <c r="S22">
        <v>1</v>
      </c>
      <c r="T22">
        <v>5064</v>
      </c>
    </row>
    <row r="23" spans="1:20">
      <c r="A23" t="s">
        <v>8</v>
      </c>
      <c r="B23">
        <v>3360</v>
      </c>
      <c r="C23">
        <v>1030</v>
      </c>
      <c r="D23">
        <v>2139</v>
      </c>
      <c r="E23">
        <v>71560</v>
      </c>
      <c r="F23">
        <v>3495</v>
      </c>
      <c r="G23">
        <v>1030</v>
      </c>
      <c r="H23">
        <v>94482</v>
      </c>
      <c r="I23">
        <v>2303</v>
      </c>
      <c r="J23">
        <v>1030</v>
      </c>
      <c r="K23">
        <v>113612</v>
      </c>
      <c r="L23">
        <v>2046</v>
      </c>
      <c r="M23">
        <f t="shared" si="0"/>
        <v>94482</v>
      </c>
      <c r="N23">
        <f t="shared" si="1"/>
        <v>2046</v>
      </c>
      <c r="O23">
        <v>7677</v>
      </c>
      <c r="P23">
        <v>13</v>
      </c>
      <c r="Q23">
        <v>577</v>
      </c>
      <c r="R23">
        <v>624</v>
      </c>
      <c r="S23">
        <v>1</v>
      </c>
      <c r="T23">
        <v>5064</v>
      </c>
    </row>
    <row r="24" spans="1:20">
      <c r="A24" t="s">
        <v>7</v>
      </c>
      <c r="B24">
        <v>6060</v>
      </c>
      <c r="C24">
        <v>94</v>
      </c>
      <c r="D24">
        <v>178</v>
      </c>
      <c r="E24">
        <v>7762</v>
      </c>
      <c r="F24">
        <v>442</v>
      </c>
      <c r="G24">
        <v>94</v>
      </c>
      <c r="H24">
        <v>6940</v>
      </c>
      <c r="I24">
        <v>275</v>
      </c>
      <c r="J24">
        <v>94</v>
      </c>
      <c r="K24">
        <v>8001</v>
      </c>
      <c r="L24">
        <v>243</v>
      </c>
      <c r="M24">
        <f t="shared" si="0"/>
        <v>6940</v>
      </c>
      <c r="N24">
        <f t="shared" si="1"/>
        <v>243</v>
      </c>
      <c r="O24">
        <v>7677</v>
      </c>
      <c r="P24">
        <v>13</v>
      </c>
      <c r="Q24">
        <v>577</v>
      </c>
      <c r="R24">
        <v>624</v>
      </c>
      <c r="S24">
        <v>1</v>
      </c>
      <c r="T24">
        <v>5064</v>
      </c>
    </row>
    <row r="25" spans="1:20">
      <c r="A25" t="s">
        <v>6</v>
      </c>
      <c r="B25">
        <v>3863</v>
      </c>
      <c r="C25">
        <v>1320</v>
      </c>
      <c r="D25">
        <v>1612</v>
      </c>
      <c r="E25">
        <v>15601</v>
      </c>
      <c r="F25">
        <v>2118</v>
      </c>
      <c r="G25">
        <v>1320</v>
      </c>
      <c r="H25">
        <v>11805</v>
      </c>
      <c r="I25">
        <v>1746</v>
      </c>
      <c r="J25">
        <v>1320</v>
      </c>
      <c r="K25">
        <v>13064</v>
      </c>
      <c r="L25">
        <v>1963</v>
      </c>
      <c r="M25">
        <f t="shared" si="0"/>
        <v>11805</v>
      </c>
      <c r="N25">
        <f t="shared" si="1"/>
        <v>1746</v>
      </c>
      <c r="O25">
        <v>7677</v>
      </c>
      <c r="P25">
        <v>13</v>
      </c>
      <c r="Q25">
        <v>577</v>
      </c>
      <c r="R25">
        <v>624</v>
      </c>
      <c r="S25">
        <v>1</v>
      </c>
      <c r="T25">
        <v>5064</v>
      </c>
    </row>
    <row r="26" spans="1:20">
      <c r="A26" t="s">
        <v>5</v>
      </c>
      <c r="B26">
        <v>2459</v>
      </c>
      <c r="C26">
        <v>171</v>
      </c>
      <c r="D26">
        <v>202</v>
      </c>
      <c r="E26">
        <v>1545</v>
      </c>
      <c r="F26">
        <v>367</v>
      </c>
      <c r="G26">
        <v>171</v>
      </c>
      <c r="H26">
        <v>1375</v>
      </c>
      <c r="I26">
        <v>312</v>
      </c>
      <c r="J26">
        <v>171</v>
      </c>
      <c r="K26">
        <v>1477</v>
      </c>
      <c r="L26">
        <v>227</v>
      </c>
      <c r="M26">
        <f t="shared" si="0"/>
        <v>1375</v>
      </c>
      <c r="N26">
        <f t="shared" si="1"/>
        <v>227</v>
      </c>
      <c r="O26">
        <v>7677</v>
      </c>
      <c r="P26">
        <v>13</v>
      </c>
      <c r="Q26">
        <v>577</v>
      </c>
      <c r="R26">
        <v>624</v>
      </c>
      <c r="S26">
        <v>1</v>
      </c>
      <c r="T26">
        <v>5064</v>
      </c>
    </row>
    <row r="27" spans="1:20">
      <c r="A27" t="s">
        <v>4</v>
      </c>
      <c r="B27">
        <v>2951</v>
      </c>
      <c r="C27">
        <v>171</v>
      </c>
      <c r="D27">
        <v>317</v>
      </c>
      <c r="E27">
        <v>887</v>
      </c>
      <c r="F27">
        <v>329</v>
      </c>
      <c r="G27">
        <v>171</v>
      </c>
      <c r="H27">
        <v>685</v>
      </c>
      <c r="I27">
        <v>180</v>
      </c>
      <c r="J27">
        <v>171</v>
      </c>
      <c r="K27">
        <v>683</v>
      </c>
      <c r="L27">
        <v>175</v>
      </c>
      <c r="M27">
        <f t="shared" si="0"/>
        <v>683</v>
      </c>
      <c r="N27">
        <f t="shared" si="1"/>
        <v>175</v>
      </c>
      <c r="O27">
        <v>7677</v>
      </c>
      <c r="P27">
        <v>13</v>
      </c>
      <c r="Q27">
        <v>577</v>
      </c>
      <c r="R27">
        <v>624</v>
      </c>
      <c r="S27">
        <v>1</v>
      </c>
      <c r="T27">
        <v>5064</v>
      </c>
    </row>
    <row r="28" spans="1:20">
      <c r="A28" t="s">
        <v>3</v>
      </c>
      <c r="B28">
        <v>216</v>
      </c>
      <c r="C28">
        <v>92</v>
      </c>
      <c r="D28">
        <v>123</v>
      </c>
      <c r="E28">
        <v>1263</v>
      </c>
      <c r="F28">
        <v>147</v>
      </c>
      <c r="G28">
        <v>92</v>
      </c>
      <c r="H28">
        <v>1121</v>
      </c>
      <c r="I28">
        <v>113</v>
      </c>
      <c r="J28">
        <v>92</v>
      </c>
      <c r="K28">
        <v>1115</v>
      </c>
      <c r="L28">
        <v>100</v>
      </c>
      <c r="M28">
        <f t="shared" si="0"/>
        <v>1115</v>
      </c>
      <c r="N28">
        <f t="shared" si="1"/>
        <v>100</v>
      </c>
      <c r="O28">
        <v>7677</v>
      </c>
      <c r="P28">
        <v>13</v>
      </c>
      <c r="Q28">
        <v>577</v>
      </c>
      <c r="R28">
        <v>624</v>
      </c>
      <c r="S28">
        <v>1</v>
      </c>
      <c r="T28">
        <v>5064</v>
      </c>
    </row>
    <row r="29" spans="1:20">
      <c r="A29" t="s">
        <v>2</v>
      </c>
      <c r="B29">
        <v>11331</v>
      </c>
      <c r="C29">
        <v>4868</v>
      </c>
      <c r="D29">
        <v>6704</v>
      </c>
      <c r="E29">
        <v>128702</v>
      </c>
      <c r="F29">
        <v>9305</v>
      </c>
      <c r="G29">
        <v>4868</v>
      </c>
      <c r="H29">
        <v>109204</v>
      </c>
      <c r="I29">
        <v>6802</v>
      </c>
      <c r="J29">
        <v>4868</v>
      </c>
      <c r="K29">
        <v>108779</v>
      </c>
      <c r="L29">
        <v>5657</v>
      </c>
      <c r="M29">
        <f t="shared" si="0"/>
        <v>108779</v>
      </c>
      <c r="N29">
        <f t="shared" si="1"/>
        <v>5657</v>
      </c>
      <c r="O29">
        <v>7677</v>
      </c>
      <c r="P29">
        <v>13</v>
      </c>
      <c r="Q29">
        <v>577</v>
      </c>
      <c r="R29">
        <v>624</v>
      </c>
      <c r="S29">
        <v>1</v>
      </c>
      <c r="T29">
        <v>5064</v>
      </c>
    </row>
    <row r="30" spans="1:20">
      <c r="A30" t="s">
        <v>1</v>
      </c>
      <c r="B30">
        <v>8294</v>
      </c>
      <c r="C30">
        <v>3189</v>
      </c>
      <c r="D30">
        <v>4534</v>
      </c>
      <c r="E30">
        <v>65398</v>
      </c>
      <c r="F30">
        <v>5878</v>
      </c>
      <c r="G30">
        <v>3189</v>
      </c>
      <c r="H30">
        <v>55186</v>
      </c>
      <c r="I30">
        <v>4363</v>
      </c>
      <c r="J30">
        <v>3189</v>
      </c>
      <c r="K30">
        <v>58144</v>
      </c>
      <c r="L30">
        <v>3610</v>
      </c>
      <c r="M30">
        <f t="shared" si="0"/>
        <v>55186</v>
      </c>
      <c r="N30">
        <f t="shared" si="1"/>
        <v>3610</v>
      </c>
      <c r="O30">
        <v>7677</v>
      </c>
      <c r="P30">
        <v>13</v>
      </c>
      <c r="Q30">
        <v>577</v>
      </c>
      <c r="R30">
        <v>624</v>
      </c>
      <c r="S30">
        <v>1</v>
      </c>
      <c r="T30">
        <v>5064</v>
      </c>
    </row>
    <row r="31" spans="1:20">
      <c r="A31" t="s">
        <v>0</v>
      </c>
      <c r="B31">
        <v>5746</v>
      </c>
      <c r="C31">
        <v>1197</v>
      </c>
      <c r="D31">
        <v>1327</v>
      </c>
      <c r="E31">
        <v>1985</v>
      </c>
      <c r="F31">
        <v>1385</v>
      </c>
      <c r="G31">
        <v>1197</v>
      </c>
      <c r="H31">
        <v>1836</v>
      </c>
      <c r="I31">
        <v>1253</v>
      </c>
      <c r="J31">
        <v>1197</v>
      </c>
      <c r="K31">
        <v>1898</v>
      </c>
      <c r="L31">
        <v>1264</v>
      </c>
      <c r="M31">
        <f t="shared" si="0"/>
        <v>1836</v>
      </c>
      <c r="N31">
        <f t="shared" si="1"/>
        <v>1253</v>
      </c>
      <c r="O31">
        <v>7677</v>
      </c>
      <c r="P31">
        <v>13</v>
      </c>
      <c r="Q31">
        <v>577</v>
      </c>
      <c r="R31">
        <v>624</v>
      </c>
      <c r="S31">
        <v>1</v>
      </c>
      <c r="T31">
        <v>5064</v>
      </c>
    </row>
    <row r="32" spans="1:20">
      <c r="A32" s="1" t="s">
        <v>24</v>
      </c>
      <c r="B32" s="1" t="s">
        <v>40</v>
      </c>
      <c r="C32" s="1" t="s">
        <v>41</v>
      </c>
      <c r="D32" s="1" t="s">
        <v>42</v>
      </c>
      <c r="E32" s="1" t="s">
        <v>43</v>
      </c>
      <c r="F32" s="1" t="s">
        <v>44</v>
      </c>
      <c r="G32" s="1" t="s">
        <v>56</v>
      </c>
      <c r="H32" s="1" t="s">
        <v>57</v>
      </c>
      <c r="I32" s="1" t="s">
        <v>58</v>
      </c>
      <c r="J32" s="1" t="s">
        <v>59</v>
      </c>
      <c r="K32" s="1" t="s">
        <v>60</v>
      </c>
      <c r="L32" s="1" t="s">
        <v>61</v>
      </c>
      <c r="M32" s="1" t="s">
        <v>46</v>
      </c>
      <c r="N32" s="1" t="s">
        <v>47</v>
      </c>
      <c r="O32" s="1" t="s">
        <v>54</v>
      </c>
      <c r="P32" s="1" t="s">
        <v>17</v>
      </c>
      <c r="Q32" s="1" t="s">
        <v>16</v>
      </c>
      <c r="R32" s="1" t="s">
        <v>15</v>
      </c>
      <c r="S32" s="1" t="s">
        <v>14</v>
      </c>
      <c r="T32" s="1" t="s">
        <v>13</v>
      </c>
    </row>
    <row r="33" spans="1:20">
      <c r="A33" t="s">
        <v>51</v>
      </c>
      <c r="B33">
        <v>764</v>
      </c>
      <c r="C33">
        <v>54</v>
      </c>
      <c r="D33">
        <v>181</v>
      </c>
      <c r="E33">
        <v>378</v>
      </c>
      <c r="F33">
        <v>187</v>
      </c>
      <c r="G33">
        <v>55</v>
      </c>
      <c r="H33">
        <v>89</v>
      </c>
      <c r="I33">
        <v>64</v>
      </c>
      <c r="J33">
        <v>55</v>
      </c>
      <c r="K33">
        <v>213</v>
      </c>
      <c r="L33">
        <v>55</v>
      </c>
      <c r="M33">
        <f>MIN(H33,K33)</f>
        <v>89</v>
      </c>
      <c r="N33">
        <f>MIN(I33,L33)</f>
        <v>55</v>
      </c>
      <c r="O33">
        <v>303967026</v>
      </c>
      <c r="P33">
        <v>29</v>
      </c>
      <c r="Q33">
        <v>512</v>
      </c>
      <c r="R33">
        <v>72</v>
      </c>
      <c r="S33">
        <v>0</v>
      </c>
      <c r="T33">
        <v>234881014</v>
      </c>
    </row>
    <row r="34" spans="1:20">
      <c r="A34" t="s">
        <v>52</v>
      </c>
      <c r="B34">
        <v>258</v>
      </c>
      <c r="C34">
        <v>90</v>
      </c>
      <c r="D34">
        <v>2281</v>
      </c>
      <c r="E34">
        <v>6992</v>
      </c>
      <c r="F34">
        <v>2492</v>
      </c>
      <c r="G34">
        <v>90</v>
      </c>
      <c r="H34">
        <v>731</v>
      </c>
      <c r="I34">
        <v>362</v>
      </c>
      <c r="J34">
        <v>90</v>
      </c>
      <c r="K34">
        <v>5879</v>
      </c>
      <c r="L34">
        <v>90</v>
      </c>
      <c r="M34">
        <f t="shared" ref="M34:M35" si="2">MIN(H34,K34)</f>
        <v>731</v>
      </c>
      <c r="N34">
        <f t="shared" ref="N34:N35" si="3">MIN(I34,L34)</f>
        <v>90</v>
      </c>
      <c r="O34">
        <v>303967026</v>
      </c>
      <c r="P34">
        <v>29</v>
      </c>
      <c r="Q34">
        <v>512</v>
      </c>
      <c r="R34">
        <v>72</v>
      </c>
      <c r="S34">
        <v>0</v>
      </c>
      <c r="T34">
        <v>234881014</v>
      </c>
    </row>
    <row r="35" spans="1:20">
      <c r="A35" t="s">
        <v>53</v>
      </c>
      <c r="B35">
        <v>131</v>
      </c>
      <c r="C35">
        <v>55</v>
      </c>
      <c r="D35">
        <v>1630</v>
      </c>
      <c r="E35">
        <v>5008</v>
      </c>
      <c r="F35">
        <v>1798</v>
      </c>
      <c r="G35">
        <v>55</v>
      </c>
      <c r="H35">
        <v>444</v>
      </c>
      <c r="I35">
        <v>219</v>
      </c>
      <c r="J35">
        <v>55</v>
      </c>
      <c r="K35">
        <v>3540</v>
      </c>
      <c r="L35">
        <v>55</v>
      </c>
      <c r="M35">
        <f t="shared" si="2"/>
        <v>444</v>
      </c>
      <c r="N35">
        <f t="shared" si="3"/>
        <v>55</v>
      </c>
      <c r="O35">
        <v>303967026</v>
      </c>
      <c r="P35">
        <v>29</v>
      </c>
      <c r="Q35">
        <v>512</v>
      </c>
      <c r="R35">
        <v>72</v>
      </c>
      <c r="S35">
        <v>0</v>
      </c>
      <c r="T35">
        <v>234881014</v>
      </c>
    </row>
    <row r="39" spans="1:20">
      <c r="A39" t="s">
        <v>24</v>
      </c>
      <c r="B39" t="s">
        <v>40</v>
      </c>
      <c r="C39" t="s">
        <v>41</v>
      </c>
      <c r="D39" t="s">
        <v>47</v>
      </c>
      <c r="E39" t="s">
        <v>46</v>
      </c>
      <c r="F39" t="s">
        <v>44</v>
      </c>
      <c r="G39" t="s">
        <v>43</v>
      </c>
    </row>
    <row r="40" spans="1:20">
      <c r="A40" t="str">
        <f>A19</f>
        <v xml:space="preserve">GaTech134 </v>
      </c>
      <c r="B40">
        <f>B19</f>
        <v>3368</v>
      </c>
      <c r="C40">
        <f>C19</f>
        <v>1418</v>
      </c>
      <c r="D40">
        <f>N19</f>
        <v>1923</v>
      </c>
      <c r="E40">
        <f>L19</f>
        <v>1923</v>
      </c>
      <c r="F40">
        <f>F19</f>
        <v>3183</v>
      </c>
      <c r="G40">
        <f>E19</f>
        <v>52221</v>
      </c>
    </row>
    <row r="41" spans="1:20">
      <c r="A41" t="str">
        <f>A20</f>
        <v xml:space="preserve">GaTech160 </v>
      </c>
      <c r="B41">
        <f>B20</f>
        <v>5288</v>
      </c>
      <c r="C41">
        <f>C20</f>
        <v>2460</v>
      </c>
      <c r="D41">
        <f>N20</f>
        <v>2878</v>
      </c>
      <c r="E41">
        <f>L20</f>
        <v>2878</v>
      </c>
      <c r="F41">
        <f>F20</f>
        <v>4537</v>
      </c>
      <c r="G41">
        <f>E20</f>
        <v>58624</v>
      </c>
    </row>
    <row r="42" spans="1:20">
      <c r="A42" t="str">
        <f>A21</f>
        <v xml:space="preserve">GaTech161 </v>
      </c>
      <c r="B42">
        <f>B21</f>
        <v>6360</v>
      </c>
      <c r="C42">
        <f>C21</f>
        <v>663</v>
      </c>
      <c r="D42">
        <f>N21</f>
        <v>826</v>
      </c>
      <c r="E42">
        <f>L21</f>
        <v>891</v>
      </c>
      <c r="F42">
        <f>F21</f>
        <v>1110</v>
      </c>
      <c r="G42">
        <f>E21</f>
        <v>8462</v>
      </c>
    </row>
    <row r="43" spans="1:20">
      <c r="A43" t="str">
        <f>A22</f>
        <v xml:space="preserve">GaTech1901 </v>
      </c>
      <c r="B43">
        <f>B22</f>
        <v>4782</v>
      </c>
      <c r="C43">
        <f>C22</f>
        <v>1195</v>
      </c>
      <c r="D43">
        <f>N22</f>
        <v>2124</v>
      </c>
      <c r="E43">
        <f>L22</f>
        <v>2124</v>
      </c>
      <c r="F43">
        <f>F22</f>
        <v>5885</v>
      </c>
      <c r="G43">
        <f>E22</f>
        <v>150602</v>
      </c>
    </row>
    <row r="44" spans="1:20">
      <c r="A44" t="str">
        <f>A23</f>
        <v xml:space="preserve">GaTech209 </v>
      </c>
      <c r="B44">
        <f>B23</f>
        <v>3360</v>
      </c>
      <c r="C44">
        <f>C23</f>
        <v>1030</v>
      </c>
      <c r="D44">
        <f>N23</f>
        <v>2046</v>
      </c>
      <c r="E44">
        <f>L23</f>
        <v>2046</v>
      </c>
      <c r="F44">
        <f>F23</f>
        <v>3495</v>
      </c>
      <c r="G44">
        <f>E23</f>
        <v>71560</v>
      </c>
    </row>
    <row r="45" spans="1:20">
      <c r="A45" t="str">
        <f>A24</f>
        <v xml:space="preserve">GaTech411 </v>
      </c>
      <c r="B45">
        <f>B24</f>
        <v>6060</v>
      </c>
      <c r="C45">
        <f>C24</f>
        <v>94</v>
      </c>
      <c r="D45">
        <f>N24</f>
        <v>243</v>
      </c>
      <c r="E45">
        <f>L24</f>
        <v>243</v>
      </c>
      <c r="F45">
        <f>F24</f>
        <v>442</v>
      </c>
      <c r="G45">
        <f>E24</f>
        <v>7762</v>
      </c>
    </row>
    <row r="46" spans="1:20">
      <c r="A46" t="str">
        <f>A25</f>
        <v xml:space="preserve">GaTech47 </v>
      </c>
      <c r="B46">
        <f>B25</f>
        <v>3863</v>
      </c>
      <c r="C46">
        <f>C25</f>
        <v>1320</v>
      </c>
      <c r="D46">
        <f>N25</f>
        <v>1746</v>
      </c>
      <c r="E46">
        <f>L25</f>
        <v>1963</v>
      </c>
      <c r="F46">
        <f>F25</f>
        <v>2118</v>
      </c>
      <c r="G46">
        <f>E25</f>
        <v>15601</v>
      </c>
    </row>
    <row r="47" spans="1:20">
      <c r="A47" t="str">
        <f>A26</f>
        <v xml:space="preserve">GaTech499 </v>
      </c>
      <c r="B47">
        <f>B26</f>
        <v>2459</v>
      </c>
      <c r="C47">
        <f>C26</f>
        <v>171</v>
      </c>
      <c r="D47">
        <f>N26</f>
        <v>227</v>
      </c>
      <c r="E47">
        <f>L26</f>
        <v>227</v>
      </c>
      <c r="F47">
        <f>F26</f>
        <v>367</v>
      </c>
      <c r="G47">
        <f>E26</f>
        <v>1545</v>
      </c>
    </row>
    <row r="48" spans="1:20">
      <c r="A48" t="str">
        <f>A27</f>
        <v xml:space="preserve">GaTech691 </v>
      </c>
      <c r="B48">
        <f>B27</f>
        <v>2951</v>
      </c>
      <c r="C48">
        <f>C27</f>
        <v>171</v>
      </c>
      <c r="D48">
        <f>N27</f>
        <v>175</v>
      </c>
      <c r="E48">
        <f>L27</f>
        <v>175</v>
      </c>
      <c r="F48">
        <f>F27</f>
        <v>329</v>
      </c>
      <c r="G48">
        <f>E27</f>
        <v>887</v>
      </c>
    </row>
    <row r="49" spans="1:7">
      <c r="A49" t="str">
        <f>A28</f>
        <v xml:space="preserve">GaTech985 </v>
      </c>
      <c r="B49">
        <f>B28</f>
        <v>216</v>
      </c>
      <c r="C49">
        <f>C28</f>
        <v>92</v>
      </c>
      <c r="D49">
        <f>N28</f>
        <v>100</v>
      </c>
      <c r="E49">
        <f>L28</f>
        <v>100</v>
      </c>
      <c r="F49">
        <f>F28</f>
        <v>147</v>
      </c>
      <c r="G49">
        <f>E28</f>
        <v>1263</v>
      </c>
    </row>
    <row r="50" spans="1:7">
      <c r="A50" t="str">
        <f>A29</f>
        <v xml:space="preserve">GaTechrich-165 </v>
      </c>
      <c r="B50">
        <f>B29</f>
        <v>11331</v>
      </c>
      <c r="C50">
        <f>C29</f>
        <v>4868</v>
      </c>
      <c r="D50">
        <f>N29</f>
        <v>5657</v>
      </c>
      <c r="E50">
        <f>L29</f>
        <v>5657</v>
      </c>
      <c r="F50">
        <f>F29</f>
        <v>9305</v>
      </c>
      <c r="G50">
        <f>E29</f>
        <v>128702</v>
      </c>
    </row>
    <row r="51" spans="1:7">
      <c r="A51" t="str">
        <f>A30</f>
        <v xml:space="preserve">GaTechrich-244 </v>
      </c>
      <c r="B51">
        <f>B30</f>
        <v>8294</v>
      </c>
      <c r="C51">
        <f>C30</f>
        <v>3189</v>
      </c>
      <c r="D51">
        <f>N30</f>
        <v>3610</v>
      </c>
      <c r="E51">
        <f>L30</f>
        <v>3610</v>
      </c>
      <c r="F51">
        <f>F30</f>
        <v>5878</v>
      </c>
      <c r="G51">
        <f>E30</f>
        <v>65398</v>
      </c>
    </row>
    <row r="52" spans="1:7">
      <c r="A52" t="str">
        <f>A31</f>
        <v xml:space="preserve">GaTechrich-702 </v>
      </c>
      <c r="B52">
        <f>B31</f>
        <v>5746</v>
      </c>
      <c r="C52">
        <f>C31</f>
        <v>1197</v>
      </c>
      <c r="D52">
        <f>N31</f>
        <v>1253</v>
      </c>
      <c r="E52">
        <f>L31</f>
        <v>1264</v>
      </c>
      <c r="F52">
        <f>F31</f>
        <v>1385</v>
      </c>
      <c r="G52">
        <f>E31</f>
        <v>1985</v>
      </c>
    </row>
    <row r="53" spans="1:7">
      <c r="A53" t="str">
        <f t="shared" ref="A53:C53" si="4">A32</f>
        <v>name</v>
      </c>
      <c r="B53" t="str">
        <f t="shared" si="4"/>
        <v>Original</v>
      </c>
      <c r="C53" t="str">
        <f t="shared" si="4"/>
        <v>BitSegmentation</v>
      </c>
      <c r="D53" t="str">
        <f>N32</f>
        <v>Wildcard_slack</v>
      </c>
      <c r="E53" t="str">
        <f>L32</f>
        <v>Wildcard_Aslack</v>
      </c>
      <c r="F53" t="str">
        <f>F32</f>
        <v>Wildcard</v>
      </c>
      <c r="G53" t="str">
        <f>E32</f>
        <v>Prefix</v>
      </c>
    </row>
    <row r="54" spans="1:7">
      <c r="A54" t="str">
        <f t="shared" ref="A54:C54" si="5">A33</f>
        <v xml:space="preserve"> UN9airtmGppdzE </v>
      </c>
      <c r="B54">
        <f t="shared" si="5"/>
        <v>764</v>
      </c>
      <c r="C54">
        <f t="shared" si="5"/>
        <v>54</v>
      </c>
      <c r="D54">
        <f>N33</f>
        <v>55</v>
      </c>
      <c r="E54">
        <f>L33</f>
        <v>55</v>
      </c>
      <c r="F54">
        <f>F33</f>
        <v>187</v>
      </c>
      <c r="G54">
        <f>E33</f>
        <v>378</v>
      </c>
    </row>
    <row r="55" spans="1:7">
      <c r="A55" t="str">
        <f t="shared" ref="A55:C55" si="6">A34</f>
        <v xml:space="preserve"> 621TrDEEO6ku2N </v>
      </c>
      <c r="B55">
        <f t="shared" si="6"/>
        <v>258</v>
      </c>
      <c r="C55">
        <f t="shared" si="6"/>
        <v>90</v>
      </c>
      <c r="D55">
        <f>N34</f>
        <v>90</v>
      </c>
      <c r="E55">
        <f>L34</f>
        <v>90</v>
      </c>
      <c r="F55">
        <f>F34</f>
        <v>2492</v>
      </c>
      <c r="G55">
        <f>E34</f>
        <v>6992</v>
      </c>
    </row>
    <row r="56" spans="1:7">
      <c r="A56" t="str">
        <f t="shared" ref="A56:C56" si="7">A35</f>
        <v xml:space="preserve"> ryK+HUNAcKibEDb </v>
      </c>
      <c r="B56">
        <f t="shared" si="7"/>
        <v>131</v>
      </c>
      <c r="C56">
        <f t="shared" si="7"/>
        <v>55</v>
      </c>
      <c r="D56">
        <f>N35</f>
        <v>55</v>
      </c>
      <c r="E56">
        <f>L35</f>
        <v>55</v>
      </c>
      <c r="F56">
        <f>F35</f>
        <v>1798</v>
      </c>
      <c r="G56">
        <f>E35</f>
        <v>5008</v>
      </c>
    </row>
    <row r="75" spans="1:16">
      <c r="A75" t="s">
        <v>82</v>
      </c>
      <c r="B75" t="s">
        <v>86</v>
      </c>
      <c r="C75" t="s">
        <v>87</v>
      </c>
      <c r="E75" t="s">
        <v>83</v>
      </c>
      <c r="F75" t="s">
        <v>86</v>
      </c>
      <c r="G75" t="s">
        <v>87</v>
      </c>
    </row>
    <row r="76" spans="1:16">
      <c r="A76" t="s">
        <v>40</v>
      </c>
      <c r="B76">
        <v>4010</v>
      </c>
      <c r="C76">
        <v>1553</v>
      </c>
      <c r="E76" t="s">
        <v>40</v>
      </c>
      <c r="F76">
        <v>13</v>
      </c>
      <c r="G76">
        <v>21</v>
      </c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t="s">
        <v>41</v>
      </c>
      <c r="B77">
        <v>1201</v>
      </c>
      <c r="C77">
        <v>584</v>
      </c>
      <c r="E77" t="s">
        <v>41</v>
      </c>
      <c r="F77">
        <v>33</v>
      </c>
      <c r="G77">
        <v>34</v>
      </c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t="s">
        <v>47</v>
      </c>
      <c r="B78">
        <v>1287</v>
      </c>
      <c r="C78">
        <v>615</v>
      </c>
      <c r="E78" t="s">
        <v>47</v>
      </c>
      <c r="F78">
        <v>14</v>
      </c>
      <c r="G78">
        <v>22</v>
      </c>
    </row>
    <row r="79" spans="1:16">
      <c r="A79" s="1" t="s">
        <v>46</v>
      </c>
      <c r="B79" s="1">
        <v>1287</v>
      </c>
      <c r="C79" s="1">
        <v>753</v>
      </c>
      <c r="D79" s="1"/>
      <c r="E79" s="1" t="s">
        <v>46</v>
      </c>
      <c r="F79" s="1">
        <v>14</v>
      </c>
      <c r="G79" s="1">
        <v>22</v>
      </c>
    </row>
    <row r="80" spans="1:16">
      <c r="A80" s="1"/>
      <c r="B80" s="1"/>
      <c r="C80" s="1"/>
      <c r="D80" s="1"/>
      <c r="E80" s="1"/>
      <c r="F8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F45" sqref="F45"/>
    </sheetView>
  </sheetViews>
  <sheetFormatPr baseColWidth="10" defaultRowHeight="15" x14ac:dyDescent="0"/>
  <cols>
    <col min="3" max="3" width="13" customWidth="1"/>
    <col min="6" max="6" width="19" customWidth="1"/>
    <col min="16" max="16" width="13" customWidth="1"/>
  </cols>
  <sheetData>
    <row r="1" spans="1:20">
      <c r="A1" s="5" t="s">
        <v>38</v>
      </c>
      <c r="O1" s="5" t="s">
        <v>37</v>
      </c>
    </row>
    <row r="2" spans="1:20">
      <c r="A2" s="4" t="s">
        <v>36</v>
      </c>
      <c r="O2" s="4" t="s">
        <v>36</v>
      </c>
    </row>
    <row r="3" spans="1:20">
      <c r="A3" s="1" t="s">
        <v>24</v>
      </c>
      <c r="B3" s="1" t="s">
        <v>23</v>
      </c>
      <c r="C3" s="1" t="s">
        <v>22</v>
      </c>
      <c r="D3" s="1" t="s">
        <v>21</v>
      </c>
      <c r="E3" s="1" t="s">
        <v>20</v>
      </c>
      <c r="F3" s="1" t="s">
        <v>19</v>
      </c>
      <c r="G3" s="1"/>
      <c r="H3" s="1" t="s">
        <v>17</v>
      </c>
      <c r="I3" s="1"/>
      <c r="J3" s="1"/>
      <c r="K3" s="1"/>
      <c r="O3" s="1" t="s">
        <v>24</v>
      </c>
      <c r="P3" s="1" t="s">
        <v>23</v>
      </c>
      <c r="Q3" s="1" t="s">
        <v>22</v>
      </c>
      <c r="R3" s="1" t="s">
        <v>34</v>
      </c>
      <c r="S3" s="1" t="s">
        <v>33</v>
      </c>
      <c r="T3" s="1" t="s">
        <v>32</v>
      </c>
    </row>
    <row r="4" spans="1:20">
      <c r="A4" s="1" t="s">
        <v>12</v>
      </c>
      <c r="B4" s="1">
        <v>3368</v>
      </c>
      <c r="C4" s="1">
        <v>516</v>
      </c>
      <c r="D4" s="1">
        <v>1954</v>
      </c>
      <c r="E4" s="1">
        <v>22248</v>
      </c>
      <c r="F4" s="1">
        <v>2358</v>
      </c>
      <c r="G4" s="1"/>
      <c r="H4" s="1">
        <v>8</v>
      </c>
      <c r="I4" s="1"/>
      <c r="J4" s="1"/>
      <c r="K4" s="1"/>
      <c r="O4" s="1" t="s">
        <v>12</v>
      </c>
      <c r="P4" s="1">
        <v>3368</v>
      </c>
      <c r="Q4" s="1">
        <v>516</v>
      </c>
      <c r="R4" s="1">
        <v>78</v>
      </c>
      <c r="S4" s="1">
        <v>140</v>
      </c>
      <c r="T4" s="1">
        <v>80</v>
      </c>
    </row>
    <row r="5" spans="1:20">
      <c r="A5" s="1" t="s">
        <v>11</v>
      </c>
      <c r="B5" s="1">
        <v>5288</v>
      </c>
      <c r="C5" s="1">
        <v>2018</v>
      </c>
      <c r="D5" s="1">
        <v>2651</v>
      </c>
      <c r="E5" s="1">
        <v>51034</v>
      </c>
      <c r="F5" s="1">
        <v>3563</v>
      </c>
      <c r="G5" s="1"/>
      <c r="H5" s="1">
        <v>10</v>
      </c>
      <c r="I5" s="1"/>
      <c r="J5" s="1"/>
      <c r="K5" s="1"/>
      <c r="O5" s="1" t="s">
        <v>11</v>
      </c>
      <c r="P5" s="1">
        <v>5288</v>
      </c>
      <c r="Q5" s="1">
        <v>2018</v>
      </c>
      <c r="R5" s="1">
        <v>384</v>
      </c>
      <c r="S5" s="1">
        <v>750</v>
      </c>
      <c r="T5" s="1">
        <v>398</v>
      </c>
    </row>
    <row r="6" spans="1:20">
      <c r="A6" s="1" t="s">
        <v>10</v>
      </c>
      <c r="B6" s="1">
        <v>6360</v>
      </c>
      <c r="C6" s="1">
        <v>486</v>
      </c>
      <c r="D6" s="1">
        <v>610</v>
      </c>
      <c r="E6" s="1">
        <v>1030</v>
      </c>
      <c r="F6" s="1">
        <v>722</v>
      </c>
      <c r="G6" s="1"/>
      <c r="H6" s="1">
        <v>9</v>
      </c>
      <c r="I6" s="1"/>
      <c r="J6" s="1"/>
      <c r="K6" s="1"/>
      <c r="O6" s="1" t="s">
        <v>10</v>
      </c>
      <c r="P6" s="1">
        <v>6360</v>
      </c>
      <c r="Q6" s="1">
        <v>486</v>
      </c>
      <c r="R6" s="1">
        <v>116</v>
      </c>
      <c r="S6" s="1">
        <v>224</v>
      </c>
      <c r="T6" s="1">
        <v>124</v>
      </c>
    </row>
    <row r="7" spans="1:20">
      <c r="A7" s="1" t="s">
        <v>9</v>
      </c>
      <c r="B7" s="1">
        <v>4782</v>
      </c>
      <c r="C7" s="1">
        <v>704</v>
      </c>
      <c r="D7" s="1">
        <v>1243</v>
      </c>
      <c r="E7" s="1">
        <v>6725</v>
      </c>
      <c r="F7" s="1">
        <v>1939</v>
      </c>
      <c r="G7" s="1"/>
      <c r="H7" s="1">
        <v>9</v>
      </c>
      <c r="I7" s="1"/>
      <c r="J7" s="1"/>
      <c r="K7" s="1"/>
      <c r="O7" s="1" t="s">
        <v>9</v>
      </c>
      <c r="P7" s="1">
        <v>4782</v>
      </c>
      <c r="Q7" s="1">
        <v>704</v>
      </c>
      <c r="R7" s="1">
        <v>180</v>
      </c>
      <c r="S7" s="1">
        <v>354</v>
      </c>
      <c r="T7" s="1">
        <v>193</v>
      </c>
    </row>
    <row r="8" spans="1:20">
      <c r="A8" s="1" t="s">
        <v>8</v>
      </c>
      <c r="B8" s="1">
        <v>3360</v>
      </c>
      <c r="C8" s="1">
        <v>490</v>
      </c>
      <c r="D8" s="1">
        <v>1141</v>
      </c>
      <c r="E8" s="1">
        <v>4749</v>
      </c>
      <c r="F8" s="1">
        <v>1603</v>
      </c>
      <c r="G8" s="1"/>
      <c r="H8" s="1">
        <v>9</v>
      </c>
      <c r="I8" s="1"/>
      <c r="J8" s="1"/>
      <c r="K8" s="1"/>
      <c r="O8" s="1" t="s">
        <v>8</v>
      </c>
      <c r="P8" s="1">
        <v>3360</v>
      </c>
      <c r="Q8" s="1">
        <v>490</v>
      </c>
      <c r="R8" s="1">
        <v>121</v>
      </c>
      <c r="S8" s="1">
        <v>230</v>
      </c>
      <c r="T8" s="1">
        <v>127</v>
      </c>
    </row>
    <row r="9" spans="1:20">
      <c r="A9" s="1" t="s">
        <v>7</v>
      </c>
      <c r="B9" s="1">
        <v>6060</v>
      </c>
      <c r="C9" s="1">
        <v>42</v>
      </c>
      <c r="D9" s="1">
        <v>99</v>
      </c>
      <c r="E9" s="1">
        <v>422</v>
      </c>
      <c r="F9" s="1">
        <v>102</v>
      </c>
      <c r="G9" s="1"/>
      <c r="H9" s="1">
        <v>13</v>
      </c>
      <c r="I9" s="1"/>
      <c r="J9" s="1"/>
      <c r="K9" s="1"/>
      <c r="O9" s="1" t="s">
        <v>7</v>
      </c>
      <c r="P9" s="1">
        <v>6060</v>
      </c>
      <c r="Q9" s="1">
        <v>42</v>
      </c>
      <c r="R9" s="1">
        <v>35</v>
      </c>
      <c r="S9" s="1">
        <v>64</v>
      </c>
      <c r="T9" s="1">
        <v>38</v>
      </c>
    </row>
    <row r="10" spans="1:20">
      <c r="A10" s="1" t="s">
        <v>6</v>
      </c>
      <c r="B10" s="1">
        <v>3863</v>
      </c>
      <c r="C10" s="1">
        <v>742</v>
      </c>
      <c r="D10" s="1">
        <v>1666</v>
      </c>
      <c r="E10" s="1">
        <v>2576</v>
      </c>
      <c r="F10" s="1">
        <v>1738</v>
      </c>
      <c r="G10" s="1"/>
      <c r="H10" s="1">
        <v>9</v>
      </c>
      <c r="I10" s="1"/>
      <c r="J10" s="1"/>
      <c r="K10" s="1"/>
      <c r="O10" s="1" t="s">
        <v>6</v>
      </c>
      <c r="P10" s="1">
        <v>3863</v>
      </c>
      <c r="Q10" s="1">
        <v>742</v>
      </c>
      <c r="R10" s="1">
        <v>114</v>
      </c>
      <c r="S10" s="1">
        <v>198</v>
      </c>
      <c r="T10" s="1">
        <v>116</v>
      </c>
    </row>
    <row r="11" spans="1:20">
      <c r="A11" s="1" t="s">
        <v>5</v>
      </c>
      <c r="B11" s="1">
        <v>2459</v>
      </c>
      <c r="C11" s="1">
        <v>39</v>
      </c>
      <c r="D11" s="1">
        <v>84</v>
      </c>
      <c r="E11" s="1">
        <v>161</v>
      </c>
      <c r="F11" s="1">
        <v>105</v>
      </c>
      <c r="G11" s="1"/>
      <c r="H11" s="1">
        <v>8</v>
      </c>
      <c r="I11" s="1"/>
      <c r="J11" s="1"/>
      <c r="K11" s="1"/>
      <c r="O11" s="1" t="s">
        <v>5</v>
      </c>
      <c r="P11" s="1">
        <v>2459</v>
      </c>
      <c r="Q11" s="1">
        <v>39</v>
      </c>
      <c r="R11" s="1">
        <v>32</v>
      </c>
      <c r="S11" s="1">
        <v>58</v>
      </c>
      <c r="T11" s="1">
        <v>35</v>
      </c>
    </row>
    <row r="12" spans="1:20">
      <c r="A12" s="1" t="s">
        <v>4</v>
      </c>
      <c r="B12" s="1">
        <v>2951</v>
      </c>
      <c r="C12" s="1">
        <v>43</v>
      </c>
      <c r="D12" s="1">
        <v>136</v>
      </c>
      <c r="E12" s="1">
        <v>248</v>
      </c>
      <c r="F12" s="1">
        <v>142</v>
      </c>
      <c r="G12" s="1"/>
      <c r="H12" s="1">
        <v>8</v>
      </c>
      <c r="I12" s="1"/>
      <c r="J12" s="1"/>
      <c r="K12" s="1"/>
      <c r="O12" s="1" t="s">
        <v>4</v>
      </c>
      <c r="P12" s="1">
        <v>2951</v>
      </c>
      <c r="Q12" s="1">
        <v>43</v>
      </c>
      <c r="R12" s="1">
        <v>32</v>
      </c>
      <c r="S12" s="1">
        <v>54</v>
      </c>
      <c r="T12" s="1">
        <v>35</v>
      </c>
    </row>
    <row r="13" spans="1:20">
      <c r="A13" s="1" t="s">
        <v>3</v>
      </c>
      <c r="B13" s="1">
        <v>216</v>
      </c>
      <c r="C13" s="1">
        <v>35</v>
      </c>
      <c r="D13" s="1">
        <v>92</v>
      </c>
      <c r="E13" s="1">
        <v>204</v>
      </c>
      <c r="F13" s="1">
        <v>96</v>
      </c>
      <c r="G13" s="1"/>
      <c r="H13" s="1">
        <v>7</v>
      </c>
      <c r="I13" s="1"/>
      <c r="J13" s="1"/>
      <c r="K13" s="1"/>
      <c r="O13" s="1" t="s">
        <v>3</v>
      </c>
      <c r="P13" s="1">
        <v>216</v>
      </c>
      <c r="Q13" s="1">
        <v>35</v>
      </c>
      <c r="R13" s="1">
        <v>38</v>
      </c>
      <c r="S13" s="1">
        <v>54</v>
      </c>
      <c r="T13" s="1">
        <v>40</v>
      </c>
    </row>
    <row r="14" spans="1:20">
      <c r="A14" s="1" t="s">
        <v>2</v>
      </c>
      <c r="B14" s="1">
        <v>11331</v>
      </c>
      <c r="C14" s="1">
        <v>3475</v>
      </c>
      <c r="D14" s="1">
        <v>5340</v>
      </c>
      <c r="E14" s="1">
        <v>10683</v>
      </c>
      <c r="F14" s="1">
        <v>5343</v>
      </c>
      <c r="G14" s="1"/>
      <c r="H14" s="1">
        <v>10</v>
      </c>
      <c r="I14" s="1"/>
      <c r="J14" s="1"/>
      <c r="K14" s="1"/>
      <c r="O14" s="1" t="s">
        <v>2</v>
      </c>
      <c r="P14" s="1">
        <v>11331</v>
      </c>
      <c r="Q14" s="1">
        <v>3475</v>
      </c>
      <c r="R14" s="1">
        <v>364</v>
      </c>
      <c r="S14" s="1">
        <v>700</v>
      </c>
      <c r="T14" s="1">
        <v>370</v>
      </c>
    </row>
    <row r="15" spans="1:20">
      <c r="A15" s="1" t="s">
        <v>1</v>
      </c>
      <c r="B15" s="1">
        <v>8294</v>
      </c>
      <c r="C15" s="1">
        <v>2138</v>
      </c>
      <c r="D15" s="1">
        <v>3114</v>
      </c>
      <c r="E15" s="1">
        <v>14539</v>
      </c>
      <c r="F15" s="1">
        <v>3898</v>
      </c>
      <c r="G15" s="1"/>
      <c r="H15" s="1">
        <v>10</v>
      </c>
      <c r="I15" s="1"/>
      <c r="J15" s="1"/>
      <c r="K15" s="1"/>
      <c r="O15" s="1" t="s">
        <v>1</v>
      </c>
      <c r="P15" s="1">
        <v>8294</v>
      </c>
      <c r="Q15" s="1">
        <v>2138</v>
      </c>
      <c r="R15" s="1">
        <v>301</v>
      </c>
      <c r="S15" s="1">
        <v>590</v>
      </c>
      <c r="T15" s="1">
        <v>309</v>
      </c>
    </row>
    <row r="16" spans="1:20">
      <c r="A16" s="1" t="s">
        <v>0</v>
      </c>
      <c r="B16" s="1">
        <v>5746</v>
      </c>
      <c r="C16" s="1">
        <v>738</v>
      </c>
      <c r="D16" s="1">
        <v>1202</v>
      </c>
      <c r="E16" s="1">
        <v>1234</v>
      </c>
      <c r="F16" s="1">
        <v>1210</v>
      </c>
      <c r="G16" s="1"/>
      <c r="H16" s="1">
        <v>9</v>
      </c>
      <c r="I16" s="1"/>
      <c r="J16" s="1"/>
      <c r="K16" s="1"/>
      <c r="O16" s="1" t="s">
        <v>0</v>
      </c>
      <c r="P16" s="1">
        <v>5746</v>
      </c>
      <c r="Q16" s="1">
        <v>738</v>
      </c>
      <c r="R16" s="1">
        <v>142</v>
      </c>
      <c r="S16" s="1">
        <v>274</v>
      </c>
      <c r="T16" s="1">
        <v>150</v>
      </c>
    </row>
    <row r="24" spans="1:20">
      <c r="A24" s="4" t="s">
        <v>35</v>
      </c>
      <c r="O24" s="4" t="s">
        <v>35</v>
      </c>
    </row>
    <row r="25" spans="1:20">
      <c r="A25" t="s">
        <v>24</v>
      </c>
      <c r="B25" t="s">
        <v>23</v>
      </c>
      <c r="C25" t="s">
        <v>22</v>
      </c>
      <c r="D25" t="s">
        <v>21</v>
      </c>
      <c r="E25" t="s">
        <v>20</v>
      </c>
      <c r="F25" t="s">
        <v>19</v>
      </c>
      <c r="G25" t="s">
        <v>18</v>
      </c>
      <c r="H25" t="s">
        <v>17</v>
      </c>
      <c r="I25" t="s">
        <v>16</v>
      </c>
      <c r="J25" t="s">
        <v>15</v>
      </c>
      <c r="K25" t="s">
        <v>14</v>
      </c>
      <c r="L25" t="s">
        <v>13</v>
      </c>
      <c r="O25" t="s">
        <v>24</v>
      </c>
      <c r="P25" t="s">
        <v>23</v>
      </c>
      <c r="Q25" t="s">
        <v>22</v>
      </c>
      <c r="R25" t="s">
        <v>34</v>
      </c>
      <c r="S25" t="s">
        <v>33</v>
      </c>
      <c r="T25" t="s">
        <v>32</v>
      </c>
    </row>
    <row r="26" spans="1:20">
      <c r="A26" t="s">
        <v>12</v>
      </c>
      <c r="B26">
        <v>3368</v>
      </c>
      <c r="C26">
        <v>516</v>
      </c>
      <c r="D26">
        <v>516</v>
      </c>
      <c r="E26">
        <v>14164</v>
      </c>
      <c r="F26">
        <v>923</v>
      </c>
      <c r="G26">
        <v>212</v>
      </c>
      <c r="H26">
        <v>8</v>
      </c>
      <c r="I26">
        <v>27</v>
      </c>
      <c r="J26">
        <v>24</v>
      </c>
      <c r="K26">
        <v>1</v>
      </c>
      <c r="L26">
        <v>18</v>
      </c>
      <c r="O26" t="s">
        <v>12</v>
      </c>
      <c r="P26">
        <v>3368</v>
      </c>
      <c r="Q26">
        <v>516</v>
      </c>
      <c r="R26">
        <v>51</v>
      </c>
      <c r="S26">
        <v>108</v>
      </c>
      <c r="T26">
        <v>56</v>
      </c>
    </row>
    <row r="27" spans="1:20">
      <c r="A27" t="s">
        <v>11</v>
      </c>
      <c r="B27">
        <v>5288</v>
      </c>
      <c r="C27">
        <v>2018</v>
      </c>
      <c r="D27">
        <v>2018</v>
      </c>
      <c r="E27">
        <v>45360</v>
      </c>
      <c r="F27">
        <v>2700</v>
      </c>
      <c r="G27">
        <v>844</v>
      </c>
      <c r="H27">
        <v>10</v>
      </c>
      <c r="I27">
        <v>183</v>
      </c>
      <c r="J27">
        <v>142</v>
      </c>
      <c r="K27">
        <v>1</v>
      </c>
      <c r="L27">
        <v>78</v>
      </c>
      <c r="O27" t="s">
        <v>11</v>
      </c>
      <c r="P27">
        <v>5288</v>
      </c>
      <c r="Q27">
        <v>2018</v>
      </c>
      <c r="R27">
        <v>325</v>
      </c>
      <c r="S27">
        <v>697</v>
      </c>
      <c r="T27">
        <v>354</v>
      </c>
    </row>
    <row r="28" spans="1:20">
      <c r="A28" t="s">
        <v>10</v>
      </c>
      <c r="B28">
        <v>6360</v>
      </c>
      <c r="C28">
        <v>486</v>
      </c>
      <c r="D28">
        <v>486</v>
      </c>
      <c r="E28">
        <v>878</v>
      </c>
      <c r="F28">
        <v>598</v>
      </c>
      <c r="G28">
        <v>295</v>
      </c>
      <c r="H28">
        <v>9</v>
      </c>
      <c r="I28">
        <v>64</v>
      </c>
      <c r="J28">
        <v>25</v>
      </c>
      <c r="K28">
        <v>1</v>
      </c>
      <c r="L28">
        <v>49</v>
      </c>
      <c r="O28" t="s">
        <v>10</v>
      </c>
      <c r="P28">
        <v>6360</v>
      </c>
      <c r="Q28">
        <v>486</v>
      </c>
      <c r="R28">
        <v>89</v>
      </c>
      <c r="S28">
        <v>182</v>
      </c>
      <c r="T28">
        <v>97</v>
      </c>
    </row>
    <row r="29" spans="1:20">
      <c r="A29" t="s">
        <v>9</v>
      </c>
      <c r="B29">
        <v>4782</v>
      </c>
      <c r="C29">
        <v>704</v>
      </c>
      <c r="D29">
        <v>704</v>
      </c>
      <c r="E29">
        <v>970</v>
      </c>
      <c r="F29">
        <v>736</v>
      </c>
      <c r="G29">
        <v>502</v>
      </c>
      <c r="H29">
        <v>9</v>
      </c>
      <c r="I29">
        <v>51</v>
      </c>
      <c r="J29">
        <v>88</v>
      </c>
      <c r="K29">
        <v>1</v>
      </c>
      <c r="L29">
        <v>37</v>
      </c>
      <c r="O29" t="s">
        <v>9</v>
      </c>
      <c r="P29">
        <v>4782</v>
      </c>
      <c r="Q29">
        <v>704</v>
      </c>
      <c r="R29">
        <v>139</v>
      </c>
      <c r="S29">
        <v>294</v>
      </c>
      <c r="T29">
        <v>153</v>
      </c>
    </row>
    <row r="30" spans="1:20">
      <c r="A30" t="s">
        <v>8</v>
      </c>
      <c r="B30">
        <v>3360</v>
      </c>
      <c r="C30">
        <v>490</v>
      </c>
      <c r="D30">
        <v>490</v>
      </c>
      <c r="E30">
        <v>3898</v>
      </c>
      <c r="F30">
        <v>814</v>
      </c>
      <c r="G30">
        <v>311</v>
      </c>
      <c r="H30">
        <v>9</v>
      </c>
      <c r="I30">
        <v>61</v>
      </c>
      <c r="J30">
        <v>31</v>
      </c>
      <c r="K30">
        <v>1</v>
      </c>
      <c r="L30">
        <v>28</v>
      </c>
      <c r="O30" t="s">
        <v>8</v>
      </c>
      <c r="P30">
        <v>3360</v>
      </c>
      <c r="Q30">
        <v>490</v>
      </c>
      <c r="R30">
        <v>92</v>
      </c>
      <c r="S30">
        <v>200</v>
      </c>
      <c r="T30">
        <v>111</v>
      </c>
    </row>
    <row r="31" spans="1:20">
      <c r="A31" t="s">
        <v>7</v>
      </c>
      <c r="B31">
        <v>6060</v>
      </c>
      <c r="C31">
        <v>42</v>
      </c>
      <c r="D31">
        <v>42</v>
      </c>
      <c r="E31">
        <v>408</v>
      </c>
      <c r="F31">
        <v>342</v>
      </c>
      <c r="G31">
        <v>5152</v>
      </c>
      <c r="H31">
        <v>13</v>
      </c>
      <c r="I31">
        <v>13</v>
      </c>
      <c r="J31">
        <v>8</v>
      </c>
      <c r="K31">
        <v>1</v>
      </c>
      <c r="L31">
        <v>5064</v>
      </c>
      <c r="O31" t="s">
        <v>7</v>
      </c>
      <c r="P31">
        <v>6060</v>
      </c>
      <c r="Q31">
        <v>42</v>
      </c>
      <c r="R31">
        <v>21</v>
      </c>
      <c r="S31">
        <v>64</v>
      </c>
      <c r="T31">
        <v>33</v>
      </c>
    </row>
    <row r="32" spans="1:20">
      <c r="A32" t="s">
        <v>6</v>
      </c>
      <c r="B32">
        <v>3863</v>
      </c>
      <c r="C32">
        <v>742</v>
      </c>
      <c r="D32">
        <v>742</v>
      </c>
      <c r="E32">
        <v>1202</v>
      </c>
      <c r="F32">
        <v>838</v>
      </c>
      <c r="G32">
        <v>349</v>
      </c>
      <c r="H32">
        <v>9</v>
      </c>
      <c r="I32">
        <v>42</v>
      </c>
      <c r="J32">
        <v>28</v>
      </c>
      <c r="K32">
        <v>1</v>
      </c>
      <c r="L32">
        <v>36</v>
      </c>
      <c r="O32" t="s">
        <v>6</v>
      </c>
      <c r="P32">
        <v>3863</v>
      </c>
      <c r="Q32">
        <v>742</v>
      </c>
      <c r="R32">
        <v>70</v>
      </c>
      <c r="S32">
        <v>149</v>
      </c>
      <c r="T32">
        <v>80</v>
      </c>
    </row>
    <row r="33" spans="1:20">
      <c r="A33" t="s">
        <v>5</v>
      </c>
      <c r="B33">
        <v>2459</v>
      </c>
      <c r="C33">
        <v>39</v>
      </c>
      <c r="D33">
        <v>39</v>
      </c>
      <c r="E33">
        <v>123</v>
      </c>
      <c r="F33">
        <v>75</v>
      </c>
      <c r="G33">
        <v>135</v>
      </c>
      <c r="H33">
        <v>8</v>
      </c>
      <c r="I33">
        <v>10</v>
      </c>
      <c r="J33">
        <v>7</v>
      </c>
      <c r="K33">
        <v>1</v>
      </c>
      <c r="L33">
        <v>39</v>
      </c>
      <c r="O33" t="s">
        <v>5</v>
      </c>
      <c r="P33">
        <v>2459</v>
      </c>
      <c r="Q33">
        <v>39</v>
      </c>
      <c r="R33">
        <v>17</v>
      </c>
      <c r="S33">
        <v>39</v>
      </c>
      <c r="T33">
        <v>23</v>
      </c>
    </row>
    <row r="34" spans="1:20">
      <c r="A34" t="s">
        <v>4</v>
      </c>
      <c r="B34">
        <v>2951</v>
      </c>
      <c r="C34">
        <v>43</v>
      </c>
      <c r="D34">
        <v>43</v>
      </c>
      <c r="E34">
        <v>72</v>
      </c>
      <c r="F34">
        <v>46</v>
      </c>
      <c r="G34">
        <v>130</v>
      </c>
      <c r="H34">
        <v>8</v>
      </c>
      <c r="I34">
        <v>10</v>
      </c>
      <c r="J34">
        <v>7</v>
      </c>
      <c r="K34">
        <v>1</v>
      </c>
      <c r="L34">
        <v>36</v>
      </c>
      <c r="O34" t="s">
        <v>4</v>
      </c>
      <c r="P34">
        <v>2951</v>
      </c>
      <c r="Q34">
        <v>43</v>
      </c>
      <c r="R34">
        <v>17</v>
      </c>
      <c r="S34">
        <v>36</v>
      </c>
      <c r="T34">
        <v>20</v>
      </c>
    </row>
    <row r="35" spans="1:20">
      <c r="A35" t="s">
        <v>3</v>
      </c>
      <c r="B35">
        <v>216</v>
      </c>
      <c r="C35">
        <v>35</v>
      </c>
      <c r="D35">
        <v>35</v>
      </c>
      <c r="E35">
        <v>135</v>
      </c>
      <c r="F35">
        <v>48</v>
      </c>
      <c r="G35">
        <v>71</v>
      </c>
      <c r="H35">
        <v>7</v>
      </c>
      <c r="I35">
        <v>12</v>
      </c>
      <c r="J35">
        <v>10</v>
      </c>
      <c r="K35">
        <v>1</v>
      </c>
      <c r="L35">
        <v>15</v>
      </c>
      <c r="O35" t="s">
        <v>3</v>
      </c>
      <c r="P35">
        <v>216</v>
      </c>
      <c r="Q35">
        <v>35</v>
      </c>
      <c r="R35">
        <v>22</v>
      </c>
      <c r="S35">
        <v>55</v>
      </c>
      <c r="T35">
        <v>30</v>
      </c>
    </row>
    <row r="36" spans="1:20">
      <c r="A36" t="s">
        <v>2</v>
      </c>
      <c r="B36">
        <v>11331</v>
      </c>
      <c r="C36">
        <v>3475</v>
      </c>
      <c r="D36">
        <v>3475</v>
      </c>
      <c r="E36">
        <v>11153</v>
      </c>
      <c r="F36">
        <v>4095</v>
      </c>
      <c r="G36">
        <v>794</v>
      </c>
      <c r="H36">
        <v>10</v>
      </c>
      <c r="I36">
        <v>169</v>
      </c>
      <c r="J36">
        <v>131</v>
      </c>
      <c r="K36">
        <v>1</v>
      </c>
      <c r="L36">
        <v>76</v>
      </c>
      <c r="O36" t="s">
        <v>2</v>
      </c>
      <c r="P36">
        <v>11331</v>
      </c>
      <c r="Q36">
        <v>3475</v>
      </c>
      <c r="R36">
        <v>300</v>
      </c>
      <c r="S36">
        <v>626</v>
      </c>
      <c r="T36">
        <v>328</v>
      </c>
    </row>
    <row r="37" spans="1:20">
      <c r="A37" t="s">
        <v>1</v>
      </c>
      <c r="B37">
        <v>8294</v>
      </c>
      <c r="C37">
        <v>2138</v>
      </c>
      <c r="D37">
        <v>2138</v>
      </c>
      <c r="E37">
        <v>12318</v>
      </c>
      <c r="F37">
        <v>3081</v>
      </c>
      <c r="G37">
        <v>722</v>
      </c>
      <c r="H37">
        <v>10</v>
      </c>
      <c r="I37">
        <v>148</v>
      </c>
      <c r="J37">
        <v>106</v>
      </c>
      <c r="K37">
        <v>1</v>
      </c>
      <c r="L37">
        <v>110</v>
      </c>
      <c r="O37" t="s">
        <v>1</v>
      </c>
      <c r="P37">
        <v>8294</v>
      </c>
      <c r="Q37">
        <v>2138</v>
      </c>
      <c r="R37">
        <v>254</v>
      </c>
      <c r="S37">
        <v>516</v>
      </c>
      <c r="T37">
        <v>267</v>
      </c>
    </row>
    <row r="38" spans="1:20">
      <c r="A38" t="s">
        <v>0</v>
      </c>
      <c r="B38">
        <v>5746</v>
      </c>
      <c r="C38">
        <v>738</v>
      </c>
      <c r="D38">
        <v>738</v>
      </c>
      <c r="E38">
        <v>773</v>
      </c>
      <c r="F38">
        <v>748</v>
      </c>
      <c r="G38">
        <v>351</v>
      </c>
      <c r="H38">
        <v>9</v>
      </c>
      <c r="I38">
        <v>79</v>
      </c>
      <c r="J38">
        <v>32</v>
      </c>
      <c r="K38">
        <v>1</v>
      </c>
      <c r="L38">
        <v>39</v>
      </c>
      <c r="O38" t="s">
        <v>0</v>
      </c>
      <c r="P38">
        <v>5746</v>
      </c>
      <c r="Q38">
        <v>738</v>
      </c>
      <c r="R38">
        <v>111</v>
      </c>
      <c r="S38">
        <v>231</v>
      </c>
      <c r="T38">
        <v>121</v>
      </c>
    </row>
    <row r="43" spans="1:20">
      <c r="A43" s="3" t="s">
        <v>30</v>
      </c>
      <c r="B43" s="2" t="s">
        <v>29</v>
      </c>
      <c r="G43" s="2" t="s">
        <v>31</v>
      </c>
      <c r="O43" s="3" t="s">
        <v>30</v>
      </c>
      <c r="P43" s="2" t="s">
        <v>29</v>
      </c>
    </row>
    <row r="44" spans="1:20">
      <c r="A44" t="s">
        <v>24</v>
      </c>
      <c r="B44" t="s">
        <v>23</v>
      </c>
      <c r="C44" t="s">
        <v>22</v>
      </c>
      <c r="D44" s="1" t="s">
        <v>26</v>
      </c>
      <c r="E44" t="s">
        <v>25</v>
      </c>
      <c r="F44" t="s">
        <v>39</v>
      </c>
      <c r="G44" t="s">
        <v>22</v>
      </c>
      <c r="H44" s="1" t="s">
        <v>26</v>
      </c>
      <c r="I44" t="s">
        <v>25</v>
      </c>
      <c r="O44" t="s">
        <v>24</v>
      </c>
      <c r="P44" t="s">
        <v>22</v>
      </c>
      <c r="Q44" t="s">
        <v>28</v>
      </c>
      <c r="R44" t="s">
        <v>27</v>
      </c>
      <c r="S44" s="1" t="s">
        <v>26</v>
      </c>
      <c r="T44" t="s">
        <v>25</v>
      </c>
    </row>
    <row r="45" spans="1:20">
      <c r="A45" t="s">
        <v>12</v>
      </c>
      <c r="B45">
        <v>3368</v>
      </c>
      <c r="C45">
        <v>516</v>
      </c>
      <c r="D45" s="1">
        <v>2358</v>
      </c>
      <c r="E45">
        <v>923</v>
      </c>
      <c r="F45">
        <v>820</v>
      </c>
      <c r="G45">
        <f t="shared" ref="G45:G57" si="0">CEILING(LOG(I26, 2), 1) + CEILING(LOG(J26, 2), 1) + CEILING(LOG(L26,2),1)</f>
        <v>15</v>
      </c>
      <c r="H45">
        <v>8</v>
      </c>
      <c r="I45">
        <f t="shared" ref="I45:I57" si="1">H45 + 1</f>
        <v>9</v>
      </c>
      <c r="O45" t="s">
        <v>12</v>
      </c>
      <c r="P45">
        <f t="shared" ref="P45:P57" si="2">I26 + J26</f>
        <v>51</v>
      </c>
      <c r="Q45" s="1">
        <v>140</v>
      </c>
      <c r="R45">
        <v>108</v>
      </c>
      <c r="S45" s="1">
        <v>80</v>
      </c>
      <c r="T45">
        <v>56</v>
      </c>
    </row>
    <row r="46" spans="1:20">
      <c r="A46" t="s">
        <v>11</v>
      </c>
      <c r="B46">
        <v>5288</v>
      </c>
      <c r="C46">
        <v>2018</v>
      </c>
      <c r="D46" s="1">
        <v>3563</v>
      </c>
      <c r="E46">
        <v>2700</v>
      </c>
      <c r="F46">
        <v>2610</v>
      </c>
      <c r="G46">
        <f t="shared" si="0"/>
        <v>23</v>
      </c>
      <c r="H46">
        <v>10</v>
      </c>
      <c r="I46">
        <f t="shared" si="1"/>
        <v>11</v>
      </c>
      <c r="O46" t="s">
        <v>11</v>
      </c>
      <c r="P46">
        <f t="shared" si="2"/>
        <v>325</v>
      </c>
      <c r="Q46" s="1">
        <v>750</v>
      </c>
      <c r="R46">
        <v>697</v>
      </c>
      <c r="S46" s="1">
        <v>398</v>
      </c>
      <c r="T46">
        <v>354</v>
      </c>
    </row>
    <row r="47" spans="1:20">
      <c r="A47" t="s">
        <v>10</v>
      </c>
      <c r="B47">
        <v>6360</v>
      </c>
      <c r="C47">
        <v>486</v>
      </c>
      <c r="D47" s="1">
        <v>722</v>
      </c>
      <c r="E47">
        <v>598</v>
      </c>
      <c r="F47">
        <v>542</v>
      </c>
      <c r="G47">
        <f t="shared" si="0"/>
        <v>17</v>
      </c>
      <c r="H47">
        <v>9</v>
      </c>
      <c r="I47">
        <f t="shared" si="1"/>
        <v>10</v>
      </c>
      <c r="O47" t="s">
        <v>10</v>
      </c>
      <c r="P47">
        <f t="shared" si="2"/>
        <v>89</v>
      </c>
      <c r="Q47" s="1">
        <v>224</v>
      </c>
      <c r="R47">
        <v>182</v>
      </c>
      <c r="S47" s="1">
        <v>124</v>
      </c>
      <c r="T47">
        <v>97</v>
      </c>
    </row>
    <row r="48" spans="1:20">
      <c r="A48" t="s">
        <v>9</v>
      </c>
      <c r="B48">
        <v>4782</v>
      </c>
      <c r="C48">
        <v>704</v>
      </c>
      <c r="D48" s="1">
        <v>1939</v>
      </c>
      <c r="E48">
        <v>736</v>
      </c>
      <c r="F48">
        <v>797</v>
      </c>
      <c r="G48">
        <f t="shared" si="0"/>
        <v>19</v>
      </c>
      <c r="H48">
        <v>9</v>
      </c>
      <c r="I48">
        <f t="shared" si="1"/>
        <v>10</v>
      </c>
      <c r="O48" t="s">
        <v>9</v>
      </c>
      <c r="P48">
        <f t="shared" si="2"/>
        <v>139</v>
      </c>
      <c r="Q48" s="1">
        <v>354</v>
      </c>
      <c r="R48">
        <v>294</v>
      </c>
      <c r="S48" s="1">
        <v>193</v>
      </c>
      <c r="T48">
        <v>153</v>
      </c>
    </row>
    <row r="49" spans="1:20">
      <c r="A49" t="s">
        <v>8</v>
      </c>
      <c r="B49">
        <v>3360</v>
      </c>
      <c r="C49">
        <v>490</v>
      </c>
      <c r="D49" s="1">
        <v>1603</v>
      </c>
      <c r="E49">
        <v>814</v>
      </c>
      <c r="F49">
        <v>625</v>
      </c>
      <c r="G49">
        <f t="shared" si="0"/>
        <v>16</v>
      </c>
      <c r="H49">
        <v>9</v>
      </c>
      <c r="I49">
        <f t="shared" si="1"/>
        <v>10</v>
      </c>
      <c r="O49" t="s">
        <v>8</v>
      </c>
      <c r="P49">
        <f t="shared" si="2"/>
        <v>92</v>
      </c>
      <c r="Q49" s="1">
        <v>230</v>
      </c>
      <c r="R49">
        <v>200</v>
      </c>
      <c r="S49" s="1">
        <v>127</v>
      </c>
      <c r="T49">
        <v>111</v>
      </c>
    </row>
    <row r="50" spans="1:20">
      <c r="A50" t="s">
        <v>7</v>
      </c>
      <c r="B50">
        <v>6060</v>
      </c>
      <c r="C50">
        <v>42</v>
      </c>
      <c r="D50" s="1">
        <v>102</v>
      </c>
      <c r="E50">
        <v>342</v>
      </c>
      <c r="F50">
        <v>87</v>
      </c>
      <c r="G50">
        <f t="shared" si="0"/>
        <v>20</v>
      </c>
      <c r="H50">
        <v>13</v>
      </c>
      <c r="I50">
        <f t="shared" si="1"/>
        <v>14</v>
      </c>
      <c r="O50" t="s">
        <v>7</v>
      </c>
      <c r="P50">
        <f t="shared" si="2"/>
        <v>21</v>
      </c>
      <c r="Q50" s="1">
        <v>64</v>
      </c>
      <c r="R50">
        <v>64</v>
      </c>
      <c r="S50" s="1">
        <v>38</v>
      </c>
      <c r="T50">
        <v>33</v>
      </c>
    </row>
    <row r="51" spans="1:20">
      <c r="A51" t="s">
        <v>6</v>
      </c>
      <c r="B51">
        <v>3863</v>
      </c>
      <c r="C51">
        <v>742</v>
      </c>
      <c r="D51" s="1">
        <v>1738</v>
      </c>
      <c r="E51">
        <v>838</v>
      </c>
      <c r="F51">
        <v>844</v>
      </c>
      <c r="G51">
        <f t="shared" si="0"/>
        <v>17</v>
      </c>
      <c r="H51">
        <v>9</v>
      </c>
      <c r="I51">
        <f t="shared" si="1"/>
        <v>10</v>
      </c>
      <c r="O51" t="s">
        <v>6</v>
      </c>
      <c r="P51">
        <f t="shared" si="2"/>
        <v>70</v>
      </c>
      <c r="Q51" s="1">
        <v>198</v>
      </c>
      <c r="R51">
        <v>149</v>
      </c>
      <c r="S51" s="1">
        <v>116</v>
      </c>
      <c r="T51">
        <v>80</v>
      </c>
    </row>
    <row r="52" spans="1:20">
      <c r="A52" t="s">
        <v>5</v>
      </c>
      <c r="B52">
        <v>2459</v>
      </c>
      <c r="C52">
        <v>39</v>
      </c>
      <c r="D52" s="1">
        <v>105</v>
      </c>
      <c r="E52">
        <v>75</v>
      </c>
      <c r="F52">
        <v>51</v>
      </c>
      <c r="G52">
        <f t="shared" si="0"/>
        <v>13</v>
      </c>
      <c r="H52">
        <v>8</v>
      </c>
      <c r="I52">
        <f t="shared" si="1"/>
        <v>9</v>
      </c>
      <c r="O52" t="s">
        <v>5</v>
      </c>
      <c r="P52">
        <f t="shared" si="2"/>
        <v>17</v>
      </c>
      <c r="Q52" s="1">
        <v>58</v>
      </c>
      <c r="R52">
        <v>39</v>
      </c>
      <c r="S52" s="1">
        <v>35</v>
      </c>
      <c r="T52">
        <v>23</v>
      </c>
    </row>
    <row r="53" spans="1:20">
      <c r="A53" t="s">
        <v>4</v>
      </c>
      <c r="B53">
        <v>2951</v>
      </c>
      <c r="C53">
        <v>43</v>
      </c>
      <c r="D53" s="1">
        <v>142</v>
      </c>
      <c r="E53">
        <v>46</v>
      </c>
      <c r="F53">
        <v>45</v>
      </c>
      <c r="G53">
        <f t="shared" si="0"/>
        <v>13</v>
      </c>
      <c r="H53">
        <v>8</v>
      </c>
      <c r="I53">
        <f t="shared" si="1"/>
        <v>9</v>
      </c>
      <c r="O53" t="s">
        <v>4</v>
      </c>
      <c r="P53">
        <f t="shared" si="2"/>
        <v>17</v>
      </c>
      <c r="Q53" s="1">
        <v>54</v>
      </c>
      <c r="R53">
        <v>36</v>
      </c>
      <c r="S53" s="1">
        <v>35</v>
      </c>
      <c r="T53">
        <v>20</v>
      </c>
    </row>
    <row r="54" spans="1:20">
      <c r="A54" t="s">
        <v>3</v>
      </c>
      <c r="B54">
        <v>216</v>
      </c>
      <c r="C54">
        <v>35</v>
      </c>
      <c r="D54" s="1">
        <v>96</v>
      </c>
      <c r="E54">
        <v>48</v>
      </c>
      <c r="F54">
        <v>74</v>
      </c>
      <c r="G54">
        <f t="shared" si="0"/>
        <v>12</v>
      </c>
      <c r="H54">
        <v>7</v>
      </c>
      <c r="I54">
        <f t="shared" si="1"/>
        <v>8</v>
      </c>
      <c r="O54" t="s">
        <v>3</v>
      </c>
      <c r="P54">
        <f t="shared" si="2"/>
        <v>22</v>
      </c>
      <c r="Q54" s="1">
        <v>54</v>
      </c>
      <c r="R54">
        <v>55</v>
      </c>
      <c r="S54" s="1">
        <v>40</v>
      </c>
      <c r="T54">
        <v>30</v>
      </c>
    </row>
    <row r="55" spans="1:20">
      <c r="A55" t="s">
        <v>2</v>
      </c>
      <c r="B55">
        <v>11331</v>
      </c>
      <c r="C55">
        <v>3475</v>
      </c>
      <c r="D55" s="1">
        <v>5343</v>
      </c>
      <c r="E55">
        <v>4095</v>
      </c>
      <c r="F55">
        <v>4034</v>
      </c>
      <c r="G55">
        <f t="shared" si="0"/>
        <v>23</v>
      </c>
      <c r="H55">
        <v>10</v>
      </c>
      <c r="I55">
        <f t="shared" si="1"/>
        <v>11</v>
      </c>
      <c r="O55" t="s">
        <v>2</v>
      </c>
      <c r="P55">
        <f t="shared" si="2"/>
        <v>300</v>
      </c>
      <c r="Q55" s="1">
        <v>700</v>
      </c>
      <c r="R55">
        <v>626</v>
      </c>
      <c r="S55" s="1">
        <v>370</v>
      </c>
      <c r="T55">
        <v>328</v>
      </c>
    </row>
    <row r="56" spans="1:20">
      <c r="A56" t="s">
        <v>1</v>
      </c>
      <c r="B56">
        <v>8294</v>
      </c>
      <c r="C56">
        <v>2138</v>
      </c>
      <c r="D56" s="1">
        <v>3898</v>
      </c>
      <c r="E56">
        <v>3081</v>
      </c>
      <c r="F56">
        <v>2609</v>
      </c>
      <c r="G56">
        <f t="shared" si="0"/>
        <v>22</v>
      </c>
      <c r="H56">
        <v>10</v>
      </c>
      <c r="I56">
        <f t="shared" si="1"/>
        <v>11</v>
      </c>
      <c r="O56" t="s">
        <v>1</v>
      </c>
      <c r="P56">
        <f t="shared" si="2"/>
        <v>254</v>
      </c>
      <c r="Q56" s="1">
        <v>590</v>
      </c>
      <c r="R56">
        <v>516</v>
      </c>
      <c r="S56" s="1">
        <v>309</v>
      </c>
      <c r="T56">
        <v>267</v>
      </c>
    </row>
    <row r="57" spans="1:20">
      <c r="A57" t="s">
        <v>0</v>
      </c>
      <c r="B57">
        <v>5746</v>
      </c>
      <c r="C57">
        <v>738</v>
      </c>
      <c r="D57" s="1">
        <v>1210</v>
      </c>
      <c r="E57">
        <v>748</v>
      </c>
      <c r="F57">
        <v>782</v>
      </c>
      <c r="G57">
        <f t="shared" si="0"/>
        <v>18</v>
      </c>
      <c r="H57">
        <v>9</v>
      </c>
      <c r="I57">
        <f t="shared" si="1"/>
        <v>10</v>
      </c>
      <c r="O57" t="s">
        <v>0</v>
      </c>
      <c r="P57">
        <f t="shared" si="2"/>
        <v>111</v>
      </c>
      <c r="Q57" s="1">
        <v>274</v>
      </c>
      <c r="R57">
        <v>231</v>
      </c>
      <c r="S57" s="1">
        <v>150</v>
      </c>
      <c r="T57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workbookViewId="0">
      <selection activeCell="U1" sqref="U1:V1048576"/>
    </sheetView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0.02</v>
      </c>
      <c r="C2">
        <v>1</v>
      </c>
      <c r="D2">
        <v>3.07692307692E-3</v>
      </c>
      <c r="E2">
        <v>1</v>
      </c>
      <c r="F2">
        <v>1.1363636363600001E-2</v>
      </c>
      <c r="G2">
        <v>1</v>
      </c>
      <c r="H2">
        <v>7.1942446043200001E-3</v>
      </c>
      <c r="I2">
        <v>1</v>
      </c>
      <c r="J2">
        <v>1.1111111111100001E-2</v>
      </c>
      <c r="K2">
        <v>1</v>
      </c>
      <c r="L2">
        <v>0.05</v>
      </c>
      <c r="M2">
        <v>1</v>
      </c>
      <c r="N2">
        <v>1.4492753623200001E-2</v>
      </c>
      <c r="O2">
        <v>1</v>
      </c>
      <c r="P2">
        <v>6.25E-2</v>
      </c>
      <c r="Q2">
        <v>1</v>
      </c>
      <c r="R2">
        <v>6.25E-2</v>
      </c>
      <c r="S2">
        <v>1</v>
      </c>
      <c r="T2">
        <v>5.2631578947399997E-2</v>
      </c>
      <c r="U2">
        <v>1</v>
      </c>
      <c r="V2">
        <v>3.3557046979900002E-3</v>
      </c>
      <c r="W2">
        <v>1</v>
      </c>
      <c r="X2">
        <v>3.9682539682499999E-3</v>
      </c>
      <c r="Y2">
        <v>1</v>
      </c>
      <c r="Z2">
        <v>9.0909090909099995E-3</v>
      </c>
    </row>
    <row r="3" spans="1:26">
      <c r="A3">
        <v>1</v>
      </c>
      <c r="B3">
        <v>0.04</v>
      </c>
      <c r="C3">
        <v>1</v>
      </c>
      <c r="D3">
        <v>6.1538461538499997E-3</v>
      </c>
      <c r="E3">
        <v>1</v>
      </c>
      <c r="F3">
        <v>2.2727272727300001E-2</v>
      </c>
      <c r="G3">
        <v>1</v>
      </c>
      <c r="H3">
        <v>1.4388489208599999E-2</v>
      </c>
      <c r="I3">
        <v>1</v>
      </c>
      <c r="J3">
        <v>2.2222222222200001E-2</v>
      </c>
      <c r="K3">
        <v>1</v>
      </c>
      <c r="L3">
        <v>0.1</v>
      </c>
      <c r="M3">
        <v>1</v>
      </c>
      <c r="N3">
        <v>2.8985507246400002E-2</v>
      </c>
      <c r="O3">
        <v>2</v>
      </c>
      <c r="P3">
        <v>0.125</v>
      </c>
      <c r="Q3">
        <v>1</v>
      </c>
      <c r="R3">
        <v>0.125</v>
      </c>
      <c r="S3">
        <v>1</v>
      </c>
      <c r="T3">
        <v>0.105263157895</v>
      </c>
      <c r="U3">
        <v>1</v>
      </c>
      <c r="V3">
        <v>6.7114093959699996E-3</v>
      </c>
      <c r="W3">
        <v>1</v>
      </c>
      <c r="X3">
        <v>7.9365079365100004E-3</v>
      </c>
      <c r="Y3">
        <v>1</v>
      </c>
      <c r="Z3">
        <v>1.8181818181800001E-2</v>
      </c>
    </row>
    <row r="4" spans="1:26">
      <c r="A4">
        <v>1</v>
      </c>
      <c r="B4">
        <v>0.06</v>
      </c>
      <c r="C4">
        <v>1</v>
      </c>
      <c r="D4">
        <v>9.2307692307700001E-3</v>
      </c>
      <c r="E4">
        <v>1</v>
      </c>
      <c r="F4">
        <v>3.4090909090899998E-2</v>
      </c>
      <c r="G4">
        <v>1</v>
      </c>
      <c r="H4">
        <v>2.1582733812900001E-2</v>
      </c>
      <c r="I4">
        <v>1</v>
      </c>
      <c r="J4">
        <v>3.3333333333299998E-2</v>
      </c>
      <c r="K4">
        <v>1</v>
      </c>
      <c r="L4">
        <v>0.15</v>
      </c>
      <c r="M4">
        <v>1</v>
      </c>
      <c r="N4">
        <v>4.3478260869600001E-2</v>
      </c>
      <c r="O4">
        <v>2</v>
      </c>
      <c r="P4">
        <v>0.1875</v>
      </c>
      <c r="Q4">
        <v>1</v>
      </c>
      <c r="R4">
        <v>0.1875</v>
      </c>
      <c r="S4">
        <v>1</v>
      </c>
      <c r="T4">
        <v>0.15789473684200001</v>
      </c>
      <c r="U4">
        <v>1</v>
      </c>
      <c r="V4">
        <v>1.0067114094000001E-2</v>
      </c>
      <c r="W4">
        <v>1</v>
      </c>
      <c r="X4">
        <v>1.19047619048E-2</v>
      </c>
      <c r="Y4">
        <v>1</v>
      </c>
      <c r="Z4">
        <v>2.7272727272700002E-2</v>
      </c>
    </row>
    <row r="5" spans="1:26">
      <c r="A5">
        <v>1</v>
      </c>
      <c r="B5">
        <v>0.08</v>
      </c>
      <c r="C5">
        <v>1</v>
      </c>
      <c r="D5">
        <v>1.2307692307699999E-2</v>
      </c>
      <c r="E5">
        <v>1</v>
      </c>
      <c r="F5">
        <v>4.5454545454499999E-2</v>
      </c>
      <c r="G5">
        <v>1</v>
      </c>
      <c r="H5">
        <v>2.8776978417299998E-2</v>
      </c>
      <c r="I5">
        <v>1</v>
      </c>
      <c r="J5">
        <v>4.4444444444400003E-2</v>
      </c>
      <c r="K5">
        <v>1</v>
      </c>
      <c r="L5">
        <v>0.2</v>
      </c>
      <c r="M5">
        <v>1</v>
      </c>
      <c r="N5">
        <v>5.7971014492800003E-2</v>
      </c>
      <c r="O5">
        <v>2</v>
      </c>
      <c r="P5">
        <v>0.25</v>
      </c>
      <c r="Q5">
        <v>2</v>
      </c>
      <c r="R5">
        <v>0.25</v>
      </c>
      <c r="S5">
        <v>2</v>
      </c>
      <c r="T5">
        <v>0.210526315789</v>
      </c>
      <c r="U5">
        <v>1</v>
      </c>
      <c r="V5">
        <v>1.34228187919E-2</v>
      </c>
      <c r="W5">
        <v>1</v>
      </c>
      <c r="X5">
        <v>1.5873015872999999E-2</v>
      </c>
      <c r="Y5">
        <v>1</v>
      </c>
      <c r="Z5">
        <v>3.6363636363600002E-2</v>
      </c>
    </row>
    <row r="6" spans="1:26">
      <c r="A6">
        <v>1</v>
      </c>
      <c r="B6">
        <v>0.1</v>
      </c>
      <c r="C6">
        <v>1</v>
      </c>
      <c r="D6">
        <v>1.53846153846E-2</v>
      </c>
      <c r="E6">
        <v>1</v>
      </c>
      <c r="F6">
        <v>5.6818181818200003E-2</v>
      </c>
      <c r="G6">
        <v>1</v>
      </c>
      <c r="H6">
        <v>3.5971223021600003E-2</v>
      </c>
      <c r="I6">
        <v>1</v>
      </c>
      <c r="J6">
        <v>5.5555555555600003E-2</v>
      </c>
      <c r="K6">
        <v>1</v>
      </c>
      <c r="L6">
        <v>0.25</v>
      </c>
      <c r="M6">
        <v>1</v>
      </c>
      <c r="N6">
        <v>7.2463768115899996E-2</v>
      </c>
      <c r="O6">
        <v>2</v>
      </c>
      <c r="P6">
        <v>0.3125</v>
      </c>
      <c r="Q6">
        <v>2</v>
      </c>
      <c r="R6">
        <v>0.3125</v>
      </c>
      <c r="S6">
        <v>2</v>
      </c>
      <c r="T6">
        <v>0.26315789473700002</v>
      </c>
      <c r="U6">
        <v>1</v>
      </c>
      <c r="V6">
        <v>1.6778523489899999E-2</v>
      </c>
      <c r="W6">
        <v>1</v>
      </c>
      <c r="X6">
        <v>1.98412698413E-2</v>
      </c>
      <c r="Y6">
        <v>1</v>
      </c>
      <c r="Z6">
        <v>4.5454545454499999E-2</v>
      </c>
    </row>
    <row r="7" spans="1:26">
      <c r="A7">
        <v>1</v>
      </c>
      <c r="B7">
        <v>0.12</v>
      </c>
      <c r="C7">
        <v>1</v>
      </c>
      <c r="D7">
        <v>1.8461538461500001E-2</v>
      </c>
      <c r="E7">
        <v>1</v>
      </c>
      <c r="F7">
        <v>6.8181818181799997E-2</v>
      </c>
      <c r="G7">
        <v>1</v>
      </c>
      <c r="H7">
        <v>4.3165467625899998E-2</v>
      </c>
      <c r="I7">
        <v>1</v>
      </c>
      <c r="J7">
        <v>6.66666666667E-2</v>
      </c>
      <c r="K7">
        <v>2</v>
      </c>
      <c r="L7">
        <v>0.3</v>
      </c>
      <c r="M7">
        <v>1</v>
      </c>
      <c r="N7">
        <v>8.6956521739099998E-2</v>
      </c>
      <c r="O7">
        <v>4</v>
      </c>
      <c r="P7">
        <v>0.375</v>
      </c>
      <c r="Q7">
        <v>2</v>
      </c>
      <c r="R7">
        <v>0.375</v>
      </c>
      <c r="S7">
        <v>2</v>
      </c>
      <c r="T7">
        <v>0.31578947368400001</v>
      </c>
      <c r="U7">
        <v>1</v>
      </c>
      <c r="V7">
        <v>2.0134228187900002E-2</v>
      </c>
      <c r="W7">
        <v>1</v>
      </c>
      <c r="X7">
        <v>2.3809523809500001E-2</v>
      </c>
      <c r="Y7">
        <v>1</v>
      </c>
      <c r="Z7">
        <v>5.4545454545499999E-2</v>
      </c>
    </row>
    <row r="8" spans="1:26">
      <c r="A8">
        <v>1</v>
      </c>
      <c r="B8">
        <v>0.14000000000000001</v>
      </c>
      <c r="C8">
        <v>1</v>
      </c>
      <c r="D8">
        <v>2.15384615385E-2</v>
      </c>
      <c r="E8">
        <v>1</v>
      </c>
      <c r="F8">
        <v>7.9545454545499994E-2</v>
      </c>
      <c r="G8">
        <v>1</v>
      </c>
      <c r="H8">
        <v>5.0359712230199999E-2</v>
      </c>
      <c r="I8">
        <v>1</v>
      </c>
      <c r="J8">
        <v>7.7777777777799997E-2</v>
      </c>
      <c r="K8">
        <v>2</v>
      </c>
      <c r="L8">
        <v>0.35</v>
      </c>
      <c r="M8">
        <v>1</v>
      </c>
      <c r="N8">
        <v>0.101449275362</v>
      </c>
      <c r="O8">
        <v>6</v>
      </c>
      <c r="P8">
        <v>0.4375</v>
      </c>
      <c r="Q8">
        <v>4</v>
      </c>
      <c r="R8">
        <v>0.4375</v>
      </c>
      <c r="S8">
        <v>2</v>
      </c>
      <c r="T8">
        <v>0.36842105263199998</v>
      </c>
      <c r="U8">
        <v>1</v>
      </c>
      <c r="V8">
        <v>2.3489932885900001E-2</v>
      </c>
      <c r="W8">
        <v>1</v>
      </c>
      <c r="X8">
        <v>2.7777777777800002E-2</v>
      </c>
      <c r="Y8">
        <v>1</v>
      </c>
      <c r="Z8">
        <v>6.3636363636400003E-2</v>
      </c>
    </row>
    <row r="9" spans="1:26">
      <c r="A9">
        <v>1</v>
      </c>
      <c r="B9">
        <v>0.16</v>
      </c>
      <c r="C9">
        <v>1</v>
      </c>
      <c r="D9">
        <v>2.4615384615399999E-2</v>
      </c>
      <c r="E9">
        <v>1</v>
      </c>
      <c r="F9">
        <v>9.0909090909100002E-2</v>
      </c>
      <c r="G9">
        <v>1</v>
      </c>
      <c r="H9">
        <v>5.75539568345E-2</v>
      </c>
      <c r="I9">
        <v>1</v>
      </c>
      <c r="J9">
        <v>8.8888888888899995E-2</v>
      </c>
      <c r="K9">
        <v>2</v>
      </c>
      <c r="L9">
        <v>0.4</v>
      </c>
      <c r="M9">
        <v>1</v>
      </c>
      <c r="N9">
        <v>0.11594202898600001</v>
      </c>
      <c r="O9">
        <v>7</v>
      </c>
      <c r="P9">
        <v>0.5</v>
      </c>
      <c r="Q9">
        <v>6</v>
      </c>
      <c r="R9">
        <v>0.5</v>
      </c>
      <c r="S9">
        <v>2</v>
      </c>
      <c r="T9">
        <v>0.42105263157900003</v>
      </c>
      <c r="U9">
        <v>1</v>
      </c>
      <c r="V9">
        <v>2.68456375839E-2</v>
      </c>
      <c r="W9">
        <v>1</v>
      </c>
      <c r="X9">
        <v>3.1746031745999999E-2</v>
      </c>
      <c r="Y9">
        <v>1</v>
      </c>
      <c r="Z9">
        <v>7.2727272727299994E-2</v>
      </c>
    </row>
    <row r="10" spans="1:26">
      <c r="A10">
        <v>1</v>
      </c>
      <c r="B10">
        <v>0.18</v>
      </c>
      <c r="C10">
        <v>1</v>
      </c>
      <c r="D10">
        <v>2.7692307692300001E-2</v>
      </c>
      <c r="E10">
        <v>1</v>
      </c>
      <c r="F10">
        <v>0.10227272727300001</v>
      </c>
      <c r="G10">
        <v>1</v>
      </c>
      <c r="H10">
        <v>6.4748201438800002E-2</v>
      </c>
      <c r="I10">
        <v>1</v>
      </c>
      <c r="J10">
        <v>0.1</v>
      </c>
      <c r="K10">
        <v>2</v>
      </c>
      <c r="L10">
        <v>0.45</v>
      </c>
      <c r="M10">
        <v>1</v>
      </c>
      <c r="N10">
        <v>0.13043478260899999</v>
      </c>
      <c r="O10">
        <v>8</v>
      </c>
      <c r="P10">
        <v>0.5625</v>
      </c>
      <c r="Q10">
        <v>8</v>
      </c>
      <c r="R10">
        <v>0.5625</v>
      </c>
      <c r="S10">
        <v>2</v>
      </c>
      <c r="T10">
        <v>0.47368421052600002</v>
      </c>
      <c r="U10">
        <v>1</v>
      </c>
      <c r="V10">
        <v>3.0201342281899999E-2</v>
      </c>
      <c r="W10">
        <v>1</v>
      </c>
      <c r="X10">
        <v>3.5714285714299999E-2</v>
      </c>
      <c r="Y10">
        <v>1</v>
      </c>
      <c r="Z10">
        <v>8.1818181818199998E-2</v>
      </c>
    </row>
    <row r="11" spans="1:26">
      <c r="A11">
        <v>1</v>
      </c>
      <c r="B11">
        <v>0.2</v>
      </c>
      <c r="C11">
        <v>1</v>
      </c>
      <c r="D11">
        <v>3.07692307692E-2</v>
      </c>
      <c r="E11">
        <v>1</v>
      </c>
      <c r="F11">
        <v>0.11363636363600001</v>
      </c>
      <c r="G11">
        <v>1</v>
      </c>
      <c r="H11">
        <v>7.1942446043200006E-2</v>
      </c>
      <c r="I11">
        <v>1</v>
      </c>
      <c r="J11">
        <v>0.111111111111</v>
      </c>
      <c r="K11">
        <v>4</v>
      </c>
      <c r="L11">
        <v>0.5</v>
      </c>
      <c r="M11">
        <v>1</v>
      </c>
      <c r="N11">
        <v>0.144927536232</v>
      </c>
      <c r="O11">
        <v>8</v>
      </c>
      <c r="P11">
        <v>0.625</v>
      </c>
      <c r="Q11">
        <v>9</v>
      </c>
      <c r="R11">
        <v>0.625</v>
      </c>
      <c r="S11">
        <v>2</v>
      </c>
      <c r="T11">
        <v>0.52631578947400004</v>
      </c>
      <c r="U11">
        <v>1</v>
      </c>
      <c r="V11">
        <v>3.3557046979900002E-2</v>
      </c>
      <c r="W11">
        <v>1</v>
      </c>
      <c r="X11">
        <v>3.9682539682499997E-2</v>
      </c>
      <c r="Y11">
        <v>1</v>
      </c>
      <c r="Z11">
        <v>9.0909090909100002E-2</v>
      </c>
    </row>
    <row r="12" spans="1:26">
      <c r="A12">
        <v>1</v>
      </c>
      <c r="B12">
        <v>0.22</v>
      </c>
      <c r="C12">
        <v>1</v>
      </c>
      <c r="D12">
        <v>3.3846153846200003E-2</v>
      </c>
      <c r="E12">
        <v>1</v>
      </c>
      <c r="F12">
        <v>0.125</v>
      </c>
      <c r="G12">
        <v>1</v>
      </c>
      <c r="H12">
        <v>7.9136690647499994E-2</v>
      </c>
      <c r="I12">
        <v>1</v>
      </c>
      <c r="J12">
        <v>0.12222222222199999</v>
      </c>
      <c r="K12">
        <v>4</v>
      </c>
      <c r="L12">
        <v>0.55000000000000004</v>
      </c>
      <c r="M12">
        <v>1</v>
      </c>
      <c r="N12">
        <v>0.15942028985500001</v>
      </c>
      <c r="O12">
        <v>9</v>
      </c>
      <c r="P12">
        <v>0.6875</v>
      </c>
      <c r="Q12">
        <v>9</v>
      </c>
      <c r="R12">
        <v>0.6875</v>
      </c>
      <c r="S12">
        <v>3</v>
      </c>
      <c r="T12">
        <v>0.57894736842100003</v>
      </c>
      <c r="U12">
        <v>1</v>
      </c>
      <c r="V12">
        <v>3.6912751677900001E-2</v>
      </c>
      <c r="W12">
        <v>1</v>
      </c>
      <c r="X12">
        <v>4.3650793650799997E-2</v>
      </c>
      <c r="Y12">
        <v>1</v>
      </c>
      <c r="Z12">
        <v>0.1</v>
      </c>
    </row>
    <row r="13" spans="1:26">
      <c r="A13">
        <v>1</v>
      </c>
      <c r="B13">
        <v>0.24</v>
      </c>
      <c r="C13">
        <v>1</v>
      </c>
      <c r="D13">
        <v>3.6923076923099998E-2</v>
      </c>
      <c r="E13">
        <v>1</v>
      </c>
      <c r="F13">
        <v>0.13636363636400001</v>
      </c>
      <c r="G13">
        <v>1</v>
      </c>
      <c r="H13">
        <v>8.6330935251799995E-2</v>
      </c>
      <c r="I13">
        <v>1</v>
      </c>
      <c r="J13">
        <v>0.13333333333299999</v>
      </c>
      <c r="K13">
        <v>4</v>
      </c>
      <c r="L13">
        <v>0.6</v>
      </c>
      <c r="M13">
        <v>1</v>
      </c>
      <c r="N13">
        <v>0.17391304347799999</v>
      </c>
      <c r="O13">
        <v>11</v>
      </c>
      <c r="P13">
        <v>0.75</v>
      </c>
      <c r="Q13">
        <v>15</v>
      </c>
      <c r="R13">
        <v>0.75</v>
      </c>
      <c r="S13">
        <v>4</v>
      </c>
      <c r="T13">
        <v>0.63157894736800002</v>
      </c>
      <c r="U13">
        <v>1</v>
      </c>
      <c r="V13">
        <v>4.0268456375800003E-2</v>
      </c>
      <c r="W13">
        <v>1</v>
      </c>
      <c r="X13">
        <v>4.7619047619000002E-2</v>
      </c>
      <c r="Y13">
        <v>1</v>
      </c>
      <c r="Z13">
        <v>0.109090909091</v>
      </c>
    </row>
    <row r="14" spans="1:26">
      <c r="A14">
        <v>1</v>
      </c>
      <c r="B14">
        <v>0.26</v>
      </c>
      <c r="C14">
        <v>1</v>
      </c>
      <c r="D14">
        <v>0.04</v>
      </c>
      <c r="E14">
        <v>1</v>
      </c>
      <c r="F14">
        <v>0.14772727272700001</v>
      </c>
      <c r="G14">
        <v>1</v>
      </c>
      <c r="H14">
        <v>9.3525179856099996E-2</v>
      </c>
      <c r="I14">
        <v>1</v>
      </c>
      <c r="J14">
        <v>0.14444444444400001</v>
      </c>
      <c r="K14">
        <v>4</v>
      </c>
      <c r="L14">
        <v>0.65</v>
      </c>
      <c r="M14">
        <v>1</v>
      </c>
      <c r="N14">
        <v>0.188405797101</v>
      </c>
      <c r="O14">
        <v>15</v>
      </c>
      <c r="P14">
        <v>0.8125</v>
      </c>
      <c r="Q14">
        <v>15</v>
      </c>
      <c r="R14">
        <v>0.8125</v>
      </c>
      <c r="S14">
        <v>4</v>
      </c>
      <c r="T14">
        <v>0.68421052631599999</v>
      </c>
      <c r="U14">
        <v>1</v>
      </c>
      <c r="V14">
        <v>4.3624161073800002E-2</v>
      </c>
      <c r="W14">
        <v>1</v>
      </c>
      <c r="X14">
        <v>5.1587301587300002E-2</v>
      </c>
      <c r="Y14">
        <v>1</v>
      </c>
      <c r="Z14">
        <v>0.11818181818200001</v>
      </c>
    </row>
    <row r="15" spans="1:26">
      <c r="A15">
        <v>1</v>
      </c>
      <c r="B15">
        <v>0.28000000000000003</v>
      </c>
      <c r="C15">
        <v>1</v>
      </c>
      <c r="D15">
        <v>4.3076923076900003E-2</v>
      </c>
      <c r="E15">
        <v>1</v>
      </c>
      <c r="F15">
        <v>0.15909090909099999</v>
      </c>
      <c r="G15">
        <v>1</v>
      </c>
      <c r="H15">
        <v>0.10071942446</v>
      </c>
      <c r="I15">
        <v>1</v>
      </c>
      <c r="J15">
        <v>0.15555555555600001</v>
      </c>
      <c r="K15">
        <v>8</v>
      </c>
      <c r="L15">
        <v>0.7</v>
      </c>
      <c r="M15">
        <v>1</v>
      </c>
      <c r="N15">
        <v>0.20289855072499999</v>
      </c>
      <c r="O15">
        <v>18</v>
      </c>
      <c r="P15">
        <v>0.875</v>
      </c>
      <c r="Q15">
        <v>18</v>
      </c>
      <c r="R15">
        <v>0.875</v>
      </c>
      <c r="S15">
        <v>5</v>
      </c>
      <c r="T15">
        <v>0.73684210526299998</v>
      </c>
      <c r="U15">
        <v>1</v>
      </c>
      <c r="V15">
        <v>4.6979865771800002E-2</v>
      </c>
      <c r="W15">
        <v>1</v>
      </c>
      <c r="X15">
        <v>5.5555555555600003E-2</v>
      </c>
      <c r="Y15">
        <v>1</v>
      </c>
      <c r="Z15">
        <v>0.12727272727300001</v>
      </c>
    </row>
    <row r="16" spans="1:26">
      <c r="A16">
        <v>1</v>
      </c>
      <c r="B16">
        <v>0.3</v>
      </c>
      <c r="C16">
        <v>1</v>
      </c>
      <c r="D16">
        <v>4.6153846153799999E-2</v>
      </c>
      <c r="E16">
        <v>1</v>
      </c>
      <c r="F16">
        <v>0.17045454545499999</v>
      </c>
      <c r="G16">
        <v>1</v>
      </c>
      <c r="H16">
        <v>0.107913669065</v>
      </c>
      <c r="I16">
        <v>1</v>
      </c>
      <c r="J16">
        <v>0.166666666667</v>
      </c>
      <c r="K16">
        <v>8</v>
      </c>
      <c r="L16">
        <v>0.75</v>
      </c>
      <c r="M16">
        <v>1</v>
      </c>
      <c r="N16">
        <v>0.217391304348</v>
      </c>
      <c r="O16">
        <v>39</v>
      </c>
      <c r="P16">
        <v>0.9375</v>
      </c>
      <c r="Q16">
        <v>36</v>
      </c>
      <c r="R16">
        <v>0.9375</v>
      </c>
      <c r="S16">
        <v>6</v>
      </c>
      <c r="T16">
        <v>0.78947368421099995</v>
      </c>
      <c r="U16">
        <v>1</v>
      </c>
      <c r="V16">
        <v>5.0335570469800001E-2</v>
      </c>
      <c r="W16">
        <v>1</v>
      </c>
      <c r="X16">
        <v>5.95238095238E-2</v>
      </c>
      <c r="Y16">
        <v>1</v>
      </c>
      <c r="Z16">
        <v>0.13636363636400001</v>
      </c>
    </row>
    <row r="17" spans="1:26">
      <c r="A17">
        <v>1</v>
      </c>
      <c r="B17">
        <v>0.32</v>
      </c>
      <c r="C17">
        <v>1</v>
      </c>
      <c r="D17">
        <v>4.9230769230799998E-2</v>
      </c>
      <c r="E17">
        <v>1</v>
      </c>
      <c r="F17">
        <v>0.181818181818</v>
      </c>
      <c r="G17">
        <v>1</v>
      </c>
      <c r="H17">
        <v>0.115107913669</v>
      </c>
      <c r="I17">
        <v>1</v>
      </c>
      <c r="J17">
        <v>0.177777777778</v>
      </c>
      <c r="K17">
        <v>12</v>
      </c>
      <c r="L17">
        <v>0.8</v>
      </c>
      <c r="M17">
        <v>2</v>
      </c>
      <c r="N17">
        <v>0.23188405797100001</v>
      </c>
      <c r="S17">
        <v>6</v>
      </c>
      <c r="T17">
        <v>0.84210526315800005</v>
      </c>
      <c r="U17">
        <v>1</v>
      </c>
      <c r="V17">
        <v>5.36912751678E-2</v>
      </c>
      <c r="W17">
        <v>1</v>
      </c>
      <c r="X17">
        <v>6.3492063492100001E-2</v>
      </c>
      <c r="Y17">
        <v>1</v>
      </c>
      <c r="Z17">
        <v>0.145454545455</v>
      </c>
    </row>
    <row r="18" spans="1:26">
      <c r="A18">
        <v>1</v>
      </c>
      <c r="B18">
        <v>0.34</v>
      </c>
      <c r="C18">
        <v>1</v>
      </c>
      <c r="D18">
        <v>5.23076923077E-2</v>
      </c>
      <c r="E18">
        <v>1</v>
      </c>
      <c r="F18">
        <v>0.193181818182</v>
      </c>
      <c r="G18">
        <v>1</v>
      </c>
      <c r="H18">
        <v>0.12230215827300001</v>
      </c>
      <c r="I18">
        <v>1</v>
      </c>
      <c r="J18">
        <v>0.18888888888899999</v>
      </c>
      <c r="K18">
        <v>15</v>
      </c>
      <c r="L18">
        <v>0.85</v>
      </c>
      <c r="M18">
        <v>2</v>
      </c>
      <c r="N18">
        <v>0.24637681159399999</v>
      </c>
      <c r="S18">
        <v>10</v>
      </c>
      <c r="T18">
        <v>0.89473684210500004</v>
      </c>
      <c r="U18">
        <v>1</v>
      </c>
      <c r="V18">
        <v>5.7046979865799999E-2</v>
      </c>
      <c r="W18">
        <v>1</v>
      </c>
      <c r="X18">
        <v>6.7460317460299998E-2</v>
      </c>
      <c r="Y18">
        <v>1</v>
      </c>
      <c r="Z18">
        <v>0.15454545454499999</v>
      </c>
    </row>
    <row r="19" spans="1:26">
      <c r="A19">
        <v>2</v>
      </c>
      <c r="B19">
        <v>0.36</v>
      </c>
      <c r="C19">
        <v>1</v>
      </c>
      <c r="D19">
        <v>5.5384615384600003E-2</v>
      </c>
      <c r="E19">
        <v>1</v>
      </c>
      <c r="F19">
        <v>0.20454545454500001</v>
      </c>
      <c r="G19">
        <v>1</v>
      </c>
      <c r="H19">
        <v>0.12949640287799999</v>
      </c>
      <c r="I19">
        <v>1</v>
      </c>
      <c r="J19">
        <v>0.2</v>
      </c>
      <c r="K19">
        <v>15</v>
      </c>
      <c r="L19">
        <v>0.9</v>
      </c>
      <c r="M19">
        <v>2</v>
      </c>
      <c r="N19">
        <v>0.260869565217</v>
      </c>
      <c r="S19">
        <v>15</v>
      </c>
      <c r="T19">
        <v>0.94736842105300001</v>
      </c>
      <c r="U19">
        <v>1</v>
      </c>
      <c r="V19">
        <v>6.0402684563799998E-2</v>
      </c>
      <c r="W19">
        <v>1</v>
      </c>
      <c r="X19">
        <v>7.1428571428599999E-2</v>
      </c>
      <c r="Y19">
        <v>1</v>
      </c>
      <c r="Z19">
        <v>0.16363636363600001</v>
      </c>
    </row>
    <row r="20" spans="1:26">
      <c r="A20">
        <v>2</v>
      </c>
      <c r="B20">
        <v>0.38</v>
      </c>
      <c r="C20">
        <v>1</v>
      </c>
      <c r="D20">
        <v>5.8461538461499998E-2</v>
      </c>
      <c r="E20">
        <v>1</v>
      </c>
      <c r="F20">
        <v>0.21590909090900001</v>
      </c>
      <c r="G20">
        <v>1</v>
      </c>
      <c r="H20">
        <v>0.13669064748199999</v>
      </c>
      <c r="I20">
        <v>1</v>
      </c>
      <c r="J20">
        <v>0.211111111111</v>
      </c>
      <c r="K20">
        <v>5064</v>
      </c>
      <c r="L20">
        <v>0.95</v>
      </c>
      <c r="M20">
        <v>2</v>
      </c>
      <c r="N20">
        <v>0.27536231884099999</v>
      </c>
      <c r="U20">
        <v>1</v>
      </c>
      <c r="V20">
        <v>6.3758389261699994E-2</v>
      </c>
      <c r="W20">
        <v>1</v>
      </c>
      <c r="X20">
        <v>7.5396825396799996E-2</v>
      </c>
      <c r="Y20">
        <v>1</v>
      </c>
      <c r="Z20">
        <v>0.172727272727</v>
      </c>
    </row>
    <row r="21" spans="1:26">
      <c r="A21">
        <v>2</v>
      </c>
      <c r="B21">
        <v>0.4</v>
      </c>
      <c r="C21">
        <v>1</v>
      </c>
      <c r="D21">
        <v>6.1538461538499997E-2</v>
      </c>
      <c r="E21">
        <v>1</v>
      </c>
      <c r="F21">
        <v>0.22727272727299999</v>
      </c>
      <c r="G21">
        <v>1</v>
      </c>
      <c r="H21">
        <v>0.143884892086</v>
      </c>
      <c r="I21">
        <v>1</v>
      </c>
      <c r="J21">
        <v>0.222222222222</v>
      </c>
      <c r="M21">
        <v>2</v>
      </c>
      <c r="N21">
        <v>0.289855072464</v>
      </c>
      <c r="U21">
        <v>1</v>
      </c>
      <c r="V21">
        <v>6.71140939597E-2</v>
      </c>
      <c r="W21">
        <v>1</v>
      </c>
      <c r="X21">
        <v>7.9365079365099997E-2</v>
      </c>
      <c r="Y21">
        <v>1</v>
      </c>
      <c r="Z21">
        <v>0.181818181818</v>
      </c>
    </row>
    <row r="22" spans="1:26">
      <c r="A22">
        <v>2</v>
      </c>
      <c r="B22">
        <v>0.42</v>
      </c>
      <c r="C22">
        <v>1</v>
      </c>
      <c r="D22">
        <v>6.4615384615400007E-2</v>
      </c>
      <c r="E22">
        <v>1</v>
      </c>
      <c r="F22">
        <v>0.23863636363599999</v>
      </c>
      <c r="G22">
        <v>1</v>
      </c>
      <c r="H22">
        <v>0.15107913669100001</v>
      </c>
      <c r="I22">
        <v>1</v>
      </c>
      <c r="J22">
        <v>0.23333333333299999</v>
      </c>
      <c r="M22">
        <v>2</v>
      </c>
      <c r="N22">
        <v>0.30434782608700001</v>
      </c>
      <c r="U22">
        <v>1</v>
      </c>
      <c r="V22">
        <v>7.0469798657700006E-2</v>
      </c>
      <c r="W22">
        <v>1</v>
      </c>
      <c r="X22">
        <v>8.3333333333299994E-2</v>
      </c>
      <c r="Y22">
        <v>1</v>
      </c>
      <c r="Z22">
        <v>0.19090909090899999</v>
      </c>
    </row>
    <row r="23" spans="1:26">
      <c r="A23">
        <v>2</v>
      </c>
      <c r="B23">
        <v>0.44</v>
      </c>
      <c r="C23">
        <v>1</v>
      </c>
      <c r="D23">
        <v>6.7692307692300002E-2</v>
      </c>
      <c r="E23">
        <v>1</v>
      </c>
      <c r="F23">
        <v>0.25</v>
      </c>
      <c r="G23">
        <v>1</v>
      </c>
      <c r="H23">
        <v>0.15827338129499999</v>
      </c>
      <c r="I23">
        <v>1</v>
      </c>
      <c r="J23">
        <v>0.24444444444399999</v>
      </c>
      <c r="M23">
        <v>2</v>
      </c>
      <c r="N23">
        <v>0.31884057971000002</v>
      </c>
      <c r="U23">
        <v>1</v>
      </c>
      <c r="V23">
        <v>7.3825503355699998E-2</v>
      </c>
      <c r="W23">
        <v>1</v>
      </c>
      <c r="X23">
        <v>8.7301587301599995E-2</v>
      </c>
      <c r="Y23">
        <v>1</v>
      </c>
      <c r="Z23">
        <v>0.2</v>
      </c>
    </row>
    <row r="24" spans="1:26">
      <c r="A24">
        <v>2</v>
      </c>
      <c r="B24">
        <v>0.46</v>
      </c>
      <c r="C24">
        <v>1</v>
      </c>
      <c r="D24">
        <v>7.0769230769199998E-2</v>
      </c>
      <c r="E24">
        <v>1</v>
      </c>
      <c r="F24">
        <v>0.26136363636400001</v>
      </c>
      <c r="G24">
        <v>1</v>
      </c>
      <c r="H24">
        <v>0.16546762589899999</v>
      </c>
      <c r="I24">
        <v>1</v>
      </c>
      <c r="J24">
        <v>0.25555555555600001</v>
      </c>
      <c r="M24">
        <v>2</v>
      </c>
      <c r="N24">
        <v>0.33333333333300003</v>
      </c>
      <c r="U24">
        <v>1</v>
      </c>
      <c r="V24">
        <v>7.7181208053700004E-2</v>
      </c>
      <c r="W24">
        <v>1</v>
      </c>
      <c r="X24">
        <v>9.1269841269800006E-2</v>
      </c>
      <c r="Y24">
        <v>1</v>
      </c>
      <c r="Z24">
        <v>0.209090909091</v>
      </c>
    </row>
    <row r="25" spans="1:26">
      <c r="A25">
        <v>2</v>
      </c>
      <c r="B25">
        <v>0.48</v>
      </c>
      <c r="C25">
        <v>1</v>
      </c>
      <c r="D25">
        <v>7.3846153846199997E-2</v>
      </c>
      <c r="E25">
        <v>1</v>
      </c>
      <c r="F25">
        <v>0.27272727272699998</v>
      </c>
      <c r="G25">
        <v>1</v>
      </c>
      <c r="H25">
        <v>0.172661870504</v>
      </c>
      <c r="I25">
        <v>1</v>
      </c>
      <c r="J25">
        <v>0.26666666666700001</v>
      </c>
      <c r="M25">
        <v>2</v>
      </c>
      <c r="N25">
        <v>0.34782608695700001</v>
      </c>
      <c r="U25">
        <v>1</v>
      </c>
      <c r="V25">
        <v>8.0536912751699996E-2</v>
      </c>
      <c r="W25">
        <v>1</v>
      </c>
      <c r="X25">
        <v>9.5238095238100007E-2</v>
      </c>
      <c r="Y25">
        <v>1</v>
      </c>
      <c r="Z25">
        <v>0.218181818182</v>
      </c>
    </row>
    <row r="26" spans="1:26">
      <c r="A26">
        <v>2</v>
      </c>
      <c r="B26">
        <v>0.5</v>
      </c>
      <c r="C26">
        <v>1</v>
      </c>
      <c r="D26">
        <v>7.6923076923100006E-2</v>
      </c>
      <c r="E26">
        <v>1</v>
      </c>
      <c r="F26">
        <v>0.28409090909099999</v>
      </c>
      <c r="G26">
        <v>1</v>
      </c>
      <c r="H26">
        <v>0.17985611510800001</v>
      </c>
      <c r="I26">
        <v>1</v>
      </c>
      <c r="J26">
        <v>0.277777777778</v>
      </c>
      <c r="M26">
        <v>2</v>
      </c>
      <c r="N26">
        <v>0.36231884058000002</v>
      </c>
      <c r="U26">
        <v>1</v>
      </c>
      <c r="V26">
        <v>8.3892617449700002E-2</v>
      </c>
      <c r="W26">
        <v>1</v>
      </c>
      <c r="X26">
        <v>9.9206349206300004E-2</v>
      </c>
      <c r="Y26">
        <v>1</v>
      </c>
      <c r="Z26">
        <v>0.22727272727299999</v>
      </c>
    </row>
    <row r="27" spans="1:26">
      <c r="A27">
        <v>2</v>
      </c>
      <c r="B27">
        <v>0.52</v>
      </c>
      <c r="C27">
        <v>1</v>
      </c>
      <c r="D27">
        <v>0.08</v>
      </c>
      <c r="E27">
        <v>1</v>
      </c>
      <c r="F27">
        <v>0.29545454545499999</v>
      </c>
      <c r="G27">
        <v>1</v>
      </c>
      <c r="H27">
        <v>0.18705035971200001</v>
      </c>
      <c r="I27">
        <v>1</v>
      </c>
      <c r="J27">
        <v>0.288888888889</v>
      </c>
      <c r="M27">
        <v>2</v>
      </c>
      <c r="N27">
        <v>0.37681159420299998</v>
      </c>
      <c r="U27">
        <v>1</v>
      </c>
      <c r="V27">
        <v>8.7248322147699994E-2</v>
      </c>
      <c r="W27">
        <v>1</v>
      </c>
      <c r="X27">
        <v>0.103174603175</v>
      </c>
      <c r="Y27">
        <v>1</v>
      </c>
      <c r="Z27">
        <v>0.23636363636400001</v>
      </c>
    </row>
    <row r="28" spans="1:26">
      <c r="A28">
        <v>2</v>
      </c>
      <c r="B28">
        <v>0.54</v>
      </c>
      <c r="C28">
        <v>1</v>
      </c>
      <c r="D28">
        <v>8.3076923076899997E-2</v>
      </c>
      <c r="E28">
        <v>1</v>
      </c>
      <c r="F28">
        <v>0.30681818181800002</v>
      </c>
      <c r="G28">
        <v>1</v>
      </c>
      <c r="H28">
        <v>0.194244604317</v>
      </c>
      <c r="I28">
        <v>1</v>
      </c>
      <c r="J28">
        <v>0.3</v>
      </c>
      <c r="M28">
        <v>2</v>
      </c>
      <c r="N28">
        <v>0.39130434782599999</v>
      </c>
      <c r="U28">
        <v>1</v>
      </c>
      <c r="V28">
        <v>9.0604026845599997E-2</v>
      </c>
      <c r="W28">
        <v>1</v>
      </c>
      <c r="X28">
        <v>0.10714285714299999</v>
      </c>
      <c r="Y28">
        <v>1</v>
      </c>
      <c r="Z28">
        <v>0.24545454545500001</v>
      </c>
    </row>
    <row r="29" spans="1:26">
      <c r="A29">
        <v>3</v>
      </c>
      <c r="B29">
        <v>0.56000000000000005</v>
      </c>
      <c r="C29">
        <v>1</v>
      </c>
      <c r="D29">
        <v>8.6153846153800007E-2</v>
      </c>
      <c r="E29">
        <v>1</v>
      </c>
      <c r="F29">
        <v>0.31818181818199998</v>
      </c>
      <c r="G29">
        <v>1</v>
      </c>
      <c r="H29">
        <v>0.201438848921</v>
      </c>
      <c r="I29">
        <v>1</v>
      </c>
      <c r="J29">
        <v>0.31111111111099998</v>
      </c>
      <c r="M29">
        <v>2</v>
      </c>
      <c r="N29">
        <v>0.405797101449</v>
      </c>
      <c r="U29">
        <v>1</v>
      </c>
      <c r="V29">
        <v>9.3959731543600003E-2</v>
      </c>
      <c r="W29">
        <v>1</v>
      </c>
      <c r="X29">
        <v>0.111111111111</v>
      </c>
      <c r="Y29">
        <v>1</v>
      </c>
      <c r="Z29">
        <v>0.25454545454499999</v>
      </c>
    </row>
    <row r="30" spans="1:26">
      <c r="A30">
        <v>3</v>
      </c>
      <c r="B30">
        <v>0.57999999999999996</v>
      </c>
      <c r="C30">
        <v>1</v>
      </c>
      <c r="D30">
        <v>8.9230769230800006E-2</v>
      </c>
      <c r="E30">
        <v>1</v>
      </c>
      <c r="F30">
        <v>0.32954545454500001</v>
      </c>
      <c r="G30">
        <v>1</v>
      </c>
      <c r="H30">
        <v>0.20863309352500001</v>
      </c>
      <c r="I30">
        <v>1</v>
      </c>
      <c r="J30">
        <v>0.32222222222199998</v>
      </c>
      <c r="M30">
        <v>2</v>
      </c>
      <c r="N30">
        <v>0.42028985507200001</v>
      </c>
      <c r="U30">
        <v>1</v>
      </c>
      <c r="V30">
        <v>9.7315436241599995E-2</v>
      </c>
      <c r="W30">
        <v>1</v>
      </c>
      <c r="X30">
        <v>0.115079365079</v>
      </c>
      <c r="Y30">
        <v>1</v>
      </c>
      <c r="Z30">
        <v>0.26363636363600002</v>
      </c>
    </row>
    <row r="31" spans="1:26">
      <c r="A31">
        <v>3</v>
      </c>
      <c r="B31">
        <v>0.6</v>
      </c>
      <c r="C31">
        <v>1</v>
      </c>
      <c r="D31">
        <v>9.2307692307700001E-2</v>
      </c>
      <c r="E31">
        <v>1</v>
      </c>
      <c r="F31">
        <v>0.34090909090900001</v>
      </c>
      <c r="G31">
        <v>1</v>
      </c>
      <c r="H31">
        <v>0.21582733812900001</v>
      </c>
      <c r="I31">
        <v>1</v>
      </c>
      <c r="J31">
        <v>0.33333333333300003</v>
      </c>
      <c r="M31">
        <v>2</v>
      </c>
      <c r="N31">
        <v>0.43478260869599999</v>
      </c>
      <c r="U31">
        <v>1</v>
      </c>
      <c r="V31">
        <v>0.10067114094</v>
      </c>
      <c r="W31">
        <v>1</v>
      </c>
      <c r="X31">
        <v>0.119047619048</v>
      </c>
      <c r="Y31">
        <v>1</v>
      </c>
      <c r="Z31">
        <v>0.27272727272699998</v>
      </c>
    </row>
    <row r="32" spans="1:26">
      <c r="A32">
        <v>3</v>
      </c>
      <c r="B32">
        <v>0.62</v>
      </c>
      <c r="C32">
        <v>1</v>
      </c>
      <c r="D32">
        <v>9.5384615384599997E-2</v>
      </c>
      <c r="E32">
        <v>1</v>
      </c>
      <c r="F32">
        <v>0.35227272727300002</v>
      </c>
      <c r="G32">
        <v>1</v>
      </c>
      <c r="H32">
        <v>0.223021582734</v>
      </c>
      <c r="I32">
        <v>1</v>
      </c>
      <c r="J32">
        <v>0.34444444444400002</v>
      </c>
      <c r="M32">
        <v>2</v>
      </c>
      <c r="N32">
        <v>0.449275362319</v>
      </c>
      <c r="U32">
        <v>1</v>
      </c>
      <c r="V32">
        <v>0.10402684563800001</v>
      </c>
      <c r="W32">
        <v>1</v>
      </c>
      <c r="X32">
        <v>0.123015873016</v>
      </c>
      <c r="Y32">
        <v>1</v>
      </c>
      <c r="Z32">
        <v>0.281818181818</v>
      </c>
    </row>
    <row r="33" spans="1:26">
      <c r="A33">
        <v>4</v>
      </c>
      <c r="B33">
        <v>0.64</v>
      </c>
      <c r="C33">
        <v>1</v>
      </c>
      <c r="D33">
        <v>9.8461538461500006E-2</v>
      </c>
      <c r="E33">
        <v>1</v>
      </c>
      <c r="F33">
        <v>0.36363636363599999</v>
      </c>
      <c r="G33">
        <v>1</v>
      </c>
      <c r="H33">
        <v>0.230215827338</v>
      </c>
      <c r="I33">
        <v>1</v>
      </c>
      <c r="J33">
        <v>0.35555555555599999</v>
      </c>
      <c r="M33">
        <v>2</v>
      </c>
      <c r="N33">
        <v>0.46376811594200001</v>
      </c>
      <c r="U33">
        <v>1</v>
      </c>
      <c r="V33">
        <v>0.107382550336</v>
      </c>
      <c r="W33">
        <v>1</v>
      </c>
      <c r="X33">
        <v>0.126984126984</v>
      </c>
      <c r="Y33">
        <v>1</v>
      </c>
      <c r="Z33">
        <v>0.29090909090900002</v>
      </c>
    </row>
    <row r="34" spans="1:26">
      <c r="A34">
        <v>4</v>
      </c>
      <c r="B34">
        <v>0.66</v>
      </c>
      <c r="C34">
        <v>1</v>
      </c>
      <c r="D34">
        <v>0.101538461538</v>
      </c>
      <c r="E34">
        <v>1</v>
      </c>
      <c r="F34">
        <v>0.375</v>
      </c>
      <c r="G34">
        <v>1</v>
      </c>
      <c r="H34">
        <v>0.23741007194200001</v>
      </c>
      <c r="I34">
        <v>1</v>
      </c>
      <c r="J34">
        <v>0.36666666666699999</v>
      </c>
      <c r="M34">
        <v>2</v>
      </c>
      <c r="N34">
        <v>0.47826086956500002</v>
      </c>
      <c r="U34">
        <v>1</v>
      </c>
      <c r="V34">
        <v>0.110738255034</v>
      </c>
      <c r="W34">
        <v>1</v>
      </c>
      <c r="X34">
        <v>0.13095238095200001</v>
      </c>
      <c r="Y34">
        <v>1</v>
      </c>
      <c r="Z34">
        <v>0.3</v>
      </c>
    </row>
    <row r="35" spans="1:26">
      <c r="A35">
        <v>4</v>
      </c>
      <c r="B35">
        <v>0.68</v>
      </c>
      <c r="C35">
        <v>1</v>
      </c>
      <c r="D35">
        <v>0.104615384615</v>
      </c>
      <c r="E35">
        <v>1</v>
      </c>
      <c r="F35">
        <v>0.38636363636400001</v>
      </c>
      <c r="G35">
        <v>1</v>
      </c>
      <c r="H35">
        <v>0.24460431654699999</v>
      </c>
      <c r="I35">
        <v>1</v>
      </c>
      <c r="J35">
        <v>0.37777777777799998</v>
      </c>
      <c r="M35">
        <v>2</v>
      </c>
      <c r="N35">
        <v>0.49275362318799998</v>
      </c>
      <c r="U35">
        <v>1</v>
      </c>
      <c r="V35">
        <v>0.114093959732</v>
      </c>
      <c r="W35">
        <v>1</v>
      </c>
      <c r="X35">
        <v>0.13492063492100001</v>
      </c>
      <c r="Y35">
        <v>1</v>
      </c>
      <c r="Z35">
        <v>0.30909090909100001</v>
      </c>
    </row>
    <row r="36" spans="1:26">
      <c r="A36">
        <v>4</v>
      </c>
      <c r="B36">
        <v>0.7</v>
      </c>
      <c r="C36">
        <v>1</v>
      </c>
      <c r="D36">
        <v>0.107692307692</v>
      </c>
      <c r="E36">
        <v>1</v>
      </c>
      <c r="F36">
        <v>0.39772727272699998</v>
      </c>
      <c r="G36">
        <v>1</v>
      </c>
      <c r="H36">
        <v>0.25179856115100002</v>
      </c>
      <c r="I36">
        <v>1</v>
      </c>
      <c r="J36">
        <v>0.38888888888899997</v>
      </c>
      <c r="M36">
        <v>2</v>
      </c>
      <c r="N36">
        <v>0.50724637681200002</v>
      </c>
      <c r="U36">
        <v>1</v>
      </c>
      <c r="V36">
        <v>0.11744966443</v>
      </c>
      <c r="W36">
        <v>1</v>
      </c>
      <c r="X36">
        <v>0.138888888889</v>
      </c>
      <c r="Y36">
        <v>1</v>
      </c>
      <c r="Z36">
        <v>0.31818181818199998</v>
      </c>
    </row>
    <row r="37" spans="1:26">
      <c r="A37">
        <v>4</v>
      </c>
      <c r="B37">
        <v>0.72</v>
      </c>
      <c r="C37">
        <v>1</v>
      </c>
      <c r="D37">
        <v>0.110769230769</v>
      </c>
      <c r="E37">
        <v>1</v>
      </c>
      <c r="F37">
        <v>0.40909090909099999</v>
      </c>
      <c r="G37">
        <v>1</v>
      </c>
      <c r="H37">
        <v>0.258992805755</v>
      </c>
      <c r="I37">
        <v>1</v>
      </c>
      <c r="J37">
        <v>0.4</v>
      </c>
      <c r="M37">
        <v>2</v>
      </c>
      <c r="N37">
        <v>0.52173913043499998</v>
      </c>
      <c r="U37">
        <v>1</v>
      </c>
      <c r="V37">
        <v>0.120805369128</v>
      </c>
      <c r="W37">
        <v>1</v>
      </c>
      <c r="X37">
        <v>0.14285714285699999</v>
      </c>
      <c r="Y37">
        <v>1</v>
      </c>
      <c r="Z37">
        <v>0.327272727273</v>
      </c>
    </row>
    <row r="38" spans="1:26">
      <c r="A38">
        <v>4</v>
      </c>
      <c r="B38">
        <v>0.74</v>
      </c>
      <c r="C38">
        <v>1</v>
      </c>
      <c r="D38">
        <v>0.113846153846</v>
      </c>
      <c r="E38">
        <v>1</v>
      </c>
      <c r="F38">
        <v>0.42045454545499999</v>
      </c>
      <c r="G38">
        <v>1</v>
      </c>
      <c r="H38">
        <v>0.26618705036000001</v>
      </c>
      <c r="I38">
        <v>1</v>
      </c>
      <c r="J38">
        <v>0.41111111111100002</v>
      </c>
      <c r="M38">
        <v>3</v>
      </c>
      <c r="N38">
        <v>0.53623188405800004</v>
      </c>
      <c r="U38">
        <v>1</v>
      </c>
      <c r="V38">
        <v>0.124161073826</v>
      </c>
      <c r="W38">
        <v>1</v>
      </c>
      <c r="X38">
        <v>0.14682539682500001</v>
      </c>
      <c r="Y38">
        <v>1</v>
      </c>
      <c r="Z38">
        <v>0.33636363636400002</v>
      </c>
    </row>
    <row r="39" spans="1:26">
      <c r="A39">
        <v>6</v>
      </c>
      <c r="B39">
        <v>0.76</v>
      </c>
      <c r="C39">
        <v>1</v>
      </c>
      <c r="D39">
        <v>0.116923076923</v>
      </c>
      <c r="E39">
        <v>2</v>
      </c>
      <c r="F39">
        <v>0.43181818181800002</v>
      </c>
      <c r="G39">
        <v>1</v>
      </c>
      <c r="H39">
        <v>0.27338129496399999</v>
      </c>
      <c r="I39">
        <v>1</v>
      </c>
      <c r="J39">
        <v>0.42222222222200001</v>
      </c>
      <c r="M39">
        <v>3</v>
      </c>
      <c r="N39">
        <v>0.550724637681</v>
      </c>
      <c r="U39">
        <v>1</v>
      </c>
      <c r="V39">
        <v>0.127516778523</v>
      </c>
      <c r="W39">
        <v>1</v>
      </c>
      <c r="X39">
        <v>0.15079365079400001</v>
      </c>
      <c r="Y39">
        <v>1</v>
      </c>
      <c r="Z39">
        <v>0.34545454545499998</v>
      </c>
    </row>
    <row r="40" spans="1:26">
      <c r="A40">
        <v>7</v>
      </c>
      <c r="B40">
        <v>0.78</v>
      </c>
      <c r="C40">
        <v>1</v>
      </c>
      <c r="D40">
        <v>0.12</v>
      </c>
      <c r="E40">
        <v>2</v>
      </c>
      <c r="F40">
        <v>0.44318181818199998</v>
      </c>
      <c r="G40">
        <v>1</v>
      </c>
      <c r="H40">
        <v>0.28057553956800002</v>
      </c>
      <c r="I40">
        <v>1</v>
      </c>
      <c r="J40">
        <v>0.433333333333</v>
      </c>
      <c r="M40">
        <v>3</v>
      </c>
      <c r="N40">
        <v>0.56521739130399995</v>
      </c>
      <c r="U40">
        <v>1</v>
      </c>
      <c r="V40">
        <v>0.13087248322100001</v>
      </c>
      <c r="W40">
        <v>1</v>
      </c>
      <c r="X40">
        <v>0.154761904762</v>
      </c>
      <c r="Y40">
        <v>1</v>
      </c>
      <c r="Z40">
        <v>0.35454545454500003</v>
      </c>
    </row>
    <row r="41" spans="1:26">
      <c r="A41">
        <v>7</v>
      </c>
      <c r="B41">
        <v>0.8</v>
      </c>
      <c r="C41">
        <v>1</v>
      </c>
      <c r="D41">
        <v>0.12307692307699999</v>
      </c>
      <c r="E41">
        <v>2</v>
      </c>
      <c r="F41">
        <v>0.45454545454500001</v>
      </c>
      <c r="G41">
        <v>1</v>
      </c>
      <c r="H41">
        <v>0.28776978417299998</v>
      </c>
      <c r="I41">
        <v>1</v>
      </c>
      <c r="J41">
        <v>0.444444444444</v>
      </c>
      <c r="M41">
        <v>3</v>
      </c>
      <c r="N41">
        <v>0.57971014492799999</v>
      </c>
      <c r="U41">
        <v>1</v>
      </c>
      <c r="V41">
        <v>0.13422818791900001</v>
      </c>
      <c r="W41">
        <v>1</v>
      </c>
      <c r="X41">
        <v>0.15873015872999999</v>
      </c>
      <c r="Y41">
        <v>1</v>
      </c>
      <c r="Z41">
        <v>0.36363636363599999</v>
      </c>
    </row>
    <row r="42" spans="1:26">
      <c r="A42">
        <v>8</v>
      </c>
      <c r="B42">
        <v>0.82</v>
      </c>
      <c r="C42">
        <v>1</v>
      </c>
      <c r="D42">
        <v>0.12615384615399999</v>
      </c>
      <c r="E42">
        <v>2</v>
      </c>
      <c r="F42">
        <v>0.46590909090900001</v>
      </c>
      <c r="G42">
        <v>1</v>
      </c>
      <c r="H42">
        <v>0.29496402877700001</v>
      </c>
      <c r="I42">
        <v>1</v>
      </c>
      <c r="J42">
        <v>0.45555555555600002</v>
      </c>
      <c r="M42">
        <v>3</v>
      </c>
      <c r="N42">
        <v>0.59420289855099995</v>
      </c>
      <c r="U42">
        <v>1</v>
      </c>
      <c r="V42">
        <v>0.13758389261699999</v>
      </c>
      <c r="W42">
        <v>1</v>
      </c>
      <c r="X42">
        <v>0.16269841269800001</v>
      </c>
      <c r="Y42">
        <v>1</v>
      </c>
      <c r="Z42">
        <v>0.37272727272700001</v>
      </c>
    </row>
    <row r="43" spans="1:26">
      <c r="A43">
        <v>11</v>
      </c>
      <c r="B43">
        <v>0.84</v>
      </c>
      <c r="C43">
        <v>1</v>
      </c>
      <c r="D43">
        <v>0.12923076923099999</v>
      </c>
      <c r="E43">
        <v>2</v>
      </c>
      <c r="F43">
        <v>0.47727272727300002</v>
      </c>
      <c r="G43">
        <v>1</v>
      </c>
      <c r="H43">
        <v>0.30215827338099999</v>
      </c>
      <c r="I43">
        <v>1</v>
      </c>
      <c r="J43">
        <v>0.46666666666700002</v>
      </c>
      <c r="M43">
        <v>4</v>
      </c>
      <c r="N43">
        <v>0.60869565217400001</v>
      </c>
      <c r="U43">
        <v>1</v>
      </c>
      <c r="V43">
        <v>0.140939597315</v>
      </c>
      <c r="W43">
        <v>1</v>
      </c>
      <c r="X43">
        <v>0.166666666667</v>
      </c>
      <c r="Y43">
        <v>1</v>
      </c>
      <c r="Z43">
        <v>0.38181818181799998</v>
      </c>
    </row>
    <row r="44" spans="1:26">
      <c r="A44">
        <v>12</v>
      </c>
      <c r="B44">
        <v>0.86</v>
      </c>
      <c r="C44">
        <v>1</v>
      </c>
      <c r="D44">
        <v>0.13230769230799999</v>
      </c>
      <c r="E44">
        <v>2</v>
      </c>
      <c r="F44">
        <v>0.48863636363599999</v>
      </c>
      <c r="G44">
        <v>1</v>
      </c>
      <c r="H44">
        <v>0.309352517986</v>
      </c>
      <c r="I44">
        <v>1</v>
      </c>
      <c r="J44">
        <v>0.47777777777800001</v>
      </c>
      <c r="M44">
        <v>4</v>
      </c>
      <c r="N44">
        <v>0.62318840579699997</v>
      </c>
      <c r="U44">
        <v>1</v>
      </c>
      <c r="V44">
        <v>0.144295302013</v>
      </c>
      <c r="W44">
        <v>1</v>
      </c>
      <c r="X44">
        <v>0.17063492063499999</v>
      </c>
      <c r="Y44">
        <v>1</v>
      </c>
      <c r="Z44">
        <v>0.390909090909</v>
      </c>
    </row>
    <row r="45" spans="1:26">
      <c r="A45">
        <v>12</v>
      </c>
      <c r="B45">
        <v>0.88</v>
      </c>
      <c r="C45">
        <v>1</v>
      </c>
      <c r="D45">
        <v>0.13538461538499999</v>
      </c>
      <c r="E45">
        <v>2</v>
      </c>
      <c r="F45">
        <v>0.5</v>
      </c>
      <c r="G45">
        <v>1</v>
      </c>
      <c r="H45">
        <v>0.31654676258999997</v>
      </c>
      <c r="I45">
        <v>1</v>
      </c>
      <c r="J45">
        <v>0.48888888888900001</v>
      </c>
      <c r="M45">
        <v>4</v>
      </c>
      <c r="N45">
        <v>0.63768115942000003</v>
      </c>
      <c r="U45">
        <v>1</v>
      </c>
      <c r="V45">
        <v>0.14765100671100001</v>
      </c>
      <c r="W45">
        <v>1</v>
      </c>
      <c r="X45">
        <v>0.17460317460300001</v>
      </c>
      <c r="Y45">
        <v>1</v>
      </c>
      <c r="Z45">
        <v>0.4</v>
      </c>
    </row>
    <row r="46" spans="1:26">
      <c r="A46">
        <v>12</v>
      </c>
      <c r="B46">
        <v>0.9</v>
      </c>
      <c r="C46">
        <v>1</v>
      </c>
      <c r="D46">
        <v>0.13846153846199999</v>
      </c>
      <c r="E46">
        <v>2</v>
      </c>
      <c r="F46">
        <v>0.51136363636399995</v>
      </c>
      <c r="G46">
        <v>1</v>
      </c>
      <c r="H46">
        <v>0.32374100719400001</v>
      </c>
      <c r="I46">
        <v>1</v>
      </c>
      <c r="J46">
        <v>0.5</v>
      </c>
      <c r="M46">
        <v>4</v>
      </c>
      <c r="N46">
        <v>0.65217391304299999</v>
      </c>
      <c r="U46">
        <v>1</v>
      </c>
      <c r="V46">
        <v>0.15100671140899999</v>
      </c>
      <c r="W46">
        <v>1</v>
      </c>
      <c r="X46">
        <v>0.178571428571</v>
      </c>
      <c r="Y46">
        <v>1</v>
      </c>
      <c r="Z46">
        <v>0.40909090909099999</v>
      </c>
    </row>
    <row r="47" spans="1:26">
      <c r="A47">
        <v>14</v>
      </c>
      <c r="B47">
        <v>0.92</v>
      </c>
      <c r="C47">
        <v>1</v>
      </c>
      <c r="D47">
        <v>0.14153846153800001</v>
      </c>
      <c r="E47">
        <v>2</v>
      </c>
      <c r="F47">
        <v>0.52272727272700004</v>
      </c>
      <c r="G47">
        <v>1</v>
      </c>
      <c r="H47">
        <v>0.33093525179900002</v>
      </c>
      <c r="I47">
        <v>1</v>
      </c>
      <c r="J47">
        <v>0.51111111111100005</v>
      </c>
      <c r="M47">
        <v>4</v>
      </c>
      <c r="N47">
        <v>0.66666666666700003</v>
      </c>
      <c r="U47">
        <v>1</v>
      </c>
      <c r="V47">
        <v>0.15436241610699999</v>
      </c>
      <c r="W47">
        <v>1</v>
      </c>
      <c r="X47">
        <v>0.18253968254</v>
      </c>
      <c r="Y47">
        <v>1</v>
      </c>
      <c r="Z47">
        <v>0.41818181818200001</v>
      </c>
    </row>
    <row r="48" spans="1:26">
      <c r="A48">
        <v>15</v>
      </c>
      <c r="B48">
        <v>0.94</v>
      </c>
      <c r="C48">
        <v>1</v>
      </c>
      <c r="D48">
        <v>0.14461538461500001</v>
      </c>
      <c r="E48">
        <v>2</v>
      </c>
      <c r="F48">
        <v>0.53409090909099999</v>
      </c>
      <c r="G48">
        <v>1</v>
      </c>
      <c r="H48">
        <v>0.338129496403</v>
      </c>
      <c r="I48">
        <v>1</v>
      </c>
      <c r="J48">
        <v>0.52222222222199999</v>
      </c>
      <c r="M48">
        <v>4</v>
      </c>
      <c r="N48">
        <v>0.68115942028999998</v>
      </c>
      <c r="U48">
        <v>1</v>
      </c>
      <c r="V48">
        <v>0.157718120805</v>
      </c>
      <c r="W48">
        <v>1</v>
      </c>
      <c r="X48">
        <v>0.18650793650799999</v>
      </c>
      <c r="Y48">
        <v>2</v>
      </c>
      <c r="Z48">
        <v>0.42727272727299997</v>
      </c>
    </row>
    <row r="49" spans="1:26">
      <c r="A49">
        <v>16</v>
      </c>
      <c r="B49">
        <v>0.96</v>
      </c>
      <c r="C49">
        <v>1</v>
      </c>
      <c r="D49">
        <v>0.14769230769200001</v>
      </c>
      <c r="E49">
        <v>2</v>
      </c>
      <c r="F49">
        <v>0.54545454545500005</v>
      </c>
      <c r="G49">
        <v>1</v>
      </c>
      <c r="H49">
        <v>0.34532374100699997</v>
      </c>
      <c r="I49">
        <v>2</v>
      </c>
      <c r="J49">
        <v>0.53333333333300004</v>
      </c>
      <c r="M49">
        <v>4</v>
      </c>
      <c r="N49">
        <v>0.69565217391300005</v>
      </c>
      <c r="U49">
        <v>1</v>
      </c>
      <c r="V49">
        <v>0.16107382550300001</v>
      </c>
      <c r="W49">
        <v>1</v>
      </c>
      <c r="X49">
        <v>0.19047619047600001</v>
      </c>
      <c r="Y49">
        <v>2</v>
      </c>
      <c r="Z49">
        <v>0.436363636364</v>
      </c>
    </row>
    <row r="50" spans="1:26">
      <c r="A50">
        <v>18</v>
      </c>
      <c r="B50">
        <v>0.98</v>
      </c>
      <c r="C50">
        <v>1</v>
      </c>
      <c r="D50">
        <v>0.15076923076900001</v>
      </c>
      <c r="E50">
        <v>2</v>
      </c>
      <c r="F50">
        <v>0.55681818181800002</v>
      </c>
      <c r="G50">
        <v>1</v>
      </c>
      <c r="H50">
        <v>0.35251798561199998</v>
      </c>
      <c r="I50">
        <v>2</v>
      </c>
      <c r="J50">
        <v>0.54444444444399998</v>
      </c>
      <c r="M50">
        <v>5</v>
      </c>
      <c r="N50">
        <v>0.710144927536</v>
      </c>
      <c r="U50">
        <v>1</v>
      </c>
      <c r="V50">
        <v>0.16442953020100001</v>
      </c>
      <c r="W50">
        <v>1</v>
      </c>
      <c r="X50">
        <v>0.194444444444</v>
      </c>
      <c r="Y50">
        <v>2</v>
      </c>
      <c r="Z50">
        <v>0.44545454545500002</v>
      </c>
    </row>
    <row r="51" spans="1:26">
      <c r="C51">
        <v>1</v>
      </c>
      <c r="D51">
        <v>0.15384615384600001</v>
      </c>
      <c r="E51">
        <v>2</v>
      </c>
      <c r="F51">
        <v>0.56818181818199998</v>
      </c>
      <c r="G51">
        <v>1</v>
      </c>
      <c r="H51">
        <v>0.35971223021600002</v>
      </c>
      <c r="I51">
        <v>2</v>
      </c>
      <c r="J51">
        <v>0.555555555556</v>
      </c>
      <c r="M51">
        <v>6</v>
      </c>
      <c r="N51">
        <v>0.72463768115899996</v>
      </c>
      <c r="U51">
        <v>1</v>
      </c>
      <c r="V51">
        <v>0.16778523489899999</v>
      </c>
      <c r="W51">
        <v>1</v>
      </c>
      <c r="X51">
        <v>0.19841269841299999</v>
      </c>
      <c r="Y51">
        <v>2</v>
      </c>
      <c r="Z51">
        <v>0.45454545454500001</v>
      </c>
    </row>
    <row r="52" spans="1:26">
      <c r="C52">
        <v>1</v>
      </c>
      <c r="D52">
        <v>0.156923076923</v>
      </c>
      <c r="E52">
        <v>2</v>
      </c>
      <c r="F52">
        <v>0.57954545454499995</v>
      </c>
      <c r="G52">
        <v>1</v>
      </c>
      <c r="H52">
        <v>0.36690647481999999</v>
      </c>
      <c r="I52">
        <v>2</v>
      </c>
      <c r="J52">
        <v>0.56666666666700005</v>
      </c>
      <c r="M52">
        <v>6</v>
      </c>
      <c r="N52">
        <v>0.739130434783</v>
      </c>
      <c r="U52">
        <v>1</v>
      </c>
      <c r="V52">
        <v>0.171140939597</v>
      </c>
      <c r="W52">
        <v>1</v>
      </c>
      <c r="X52">
        <v>0.20238095238100001</v>
      </c>
      <c r="Y52">
        <v>2</v>
      </c>
      <c r="Z52">
        <v>0.46363636363600003</v>
      </c>
    </row>
    <row r="53" spans="1:26">
      <c r="C53">
        <v>1</v>
      </c>
      <c r="D53">
        <v>0.16</v>
      </c>
      <c r="E53">
        <v>2</v>
      </c>
      <c r="F53">
        <v>0.59090909090900001</v>
      </c>
      <c r="G53">
        <v>1</v>
      </c>
      <c r="H53">
        <v>0.37410071942400003</v>
      </c>
      <c r="I53">
        <v>2</v>
      </c>
      <c r="J53">
        <v>0.57777777777799999</v>
      </c>
      <c r="M53">
        <v>6</v>
      </c>
      <c r="N53">
        <v>0.75362318840599996</v>
      </c>
      <c r="U53">
        <v>1</v>
      </c>
      <c r="V53">
        <v>0.174496644295</v>
      </c>
      <c r="W53">
        <v>1</v>
      </c>
      <c r="X53">
        <v>0.206349206349</v>
      </c>
      <c r="Y53">
        <v>2</v>
      </c>
      <c r="Z53">
        <v>0.47272727272699999</v>
      </c>
    </row>
    <row r="54" spans="1:26">
      <c r="C54">
        <v>1</v>
      </c>
      <c r="D54">
        <v>0.163076923077</v>
      </c>
      <c r="E54">
        <v>2</v>
      </c>
      <c r="F54">
        <v>0.60227272727299996</v>
      </c>
      <c r="G54">
        <v>1</v>
      </c>
      <c r="H54">
        <v>0.38129496402899998</v>
      </c>
      <c r="I54">
        <v>2</v>
      </c>
      <c r="J54">
        <v>0.58888888888900004</v>
      </c>
      <c r="M54">
        <v>7</v>
      </c>
      <c r="N54">
        <v>0.76811594202900002</v>
      </c>
      <c r="U54">
        <v>1</v>
      </c>
      <c r="V54">
        <v>0.17785234899300001</v>
      </c>
      <c r="W54">
        <v>1</v>
      </c>
      <c r="X54">
        <v>0.21031746031699999</v>
      </c>
      <c r="Y54">
        <v>2</v>
      </c>
      <c r="Z54">
        <v>0.48181818181800001</v>
      </c>
    </row>
    <row r="55" spans="1:26">
      <c r="C55">
        <v>1</v>
      </c>
      <c r="D55">
        <v>0.166153846154</v>
      </c>
      <c r="E55">
        <v>2</v>
      </c>
      <c r="F55">
        <v>0.61363636363600005</v>
      </c>
      <c r="G55">
        <v>1</v>
      </c>
      <c r="H55">
        <v>0.38848920863300002</v>
      </c>
      <c r="I55">
        <v>2</v>
      </c>
      <c r="J55">
        <v>0.6</v>
      </c>
      <c r="M55">
        <v>7</v>
      </c>
      <c r="N55">
        <v>0.78260869565199997</v>
      </c>
      <c r="U55">
        <v>1</v>
      </c>
      <c r="V55">
        <v>0.18120805369099999</v>
      </c>
      <c r="W55">
        <v>1</v>
      </c>
      <c r="X55">
        <v>0.21428571428599999</v>
      </c>
      <c r="Y55">
        <v>2</v>
      </c>
      <c r="Z55">
        <v>0.49090909090899998</v>
      </c>
    </row>
    <row r="56" spans="1:26">
      <c r="C56">
        <v>1</v>
      </c>
      <c r="D56">
        <v>0.169230769231</v>
      </c>
      <c r="E56">
        <v>2</v>
      </c>
      <c r="F56">
        <v>0.625</v>
      </c>
      <c r="G56">
        <v>1</v>
      </c>
      <c r="H56">
        <v>0.39568345323699999</v>
      </c>
      <c r="I56">
        <v>2</v>
      </c>
      <c r="J56">
        <v>0.61111111111100003</v>
      </c>
      <c r="M56">
        <v>8</v>
      </c>
      <c r="N56">
        <v>0.79710144927500004</v>
      </c>
      <c r="U56">
        <v>1</v>
      </c>
      <c r="V56">
        <v>0.18456375838899999</v>
      </c>
      <c r="W56">
        <v>1</v>
      </c>
      <c r="X56">
        <v>0.21825396825400001</v>
      </c>
      <c r="Y56">
        <v>2</v>
      </c>
      <c r="Z56">
        <v>0.5</v>
      </c>
    </row>
    <row r="57" spans="1:26">
      <c r="C57">
        <v>1</v>
      </c>
      <c r="D57">
        <v>0.172307692308</v>
      </c>
      <c r="E57">
        <v>2</v>
      </c>
      <c r="F57">
        <v>0.63636363636399995</v>
      </c>
      <c r="G57">
        <v>1</v>
      </c>
      <c r="H57">
        <v>0.402877697842</v>
      </c>
      <c r="I57">
        <v>2</v>
      </c>
      <c r="J57">
        <v>0.62222222222199997</v>
      </c>
      <c r="M57">
        <v>8</v>
      </c>
      <c r="N57">
        <v>0.81159420289899997</v>
      </c>
      <c r="U57">
        <v>1</v>
      </c>
      <c r="V57">
        <v>0.187919463087</v>
      </c>
      <c r="W57">
        <v>1</v>
      </c>
      <c r="X57">
        <v>0.222222222222</v>
      </c>
      <c r="Y57">
        <v>2</v>
      </c>
      <c r="Z57">
        <v>0.50909090909099997</v>
      </c>
    </row>
    <row r="58" spans="1:26">
      <c r="C58">
        <v>1</v>
      </c>
      <c r="D58">
        <v>0.175384615385</v>
      </c>
      <c r="E58">
        <v>2</v>
      </c>
      <c r="F58">
        <v>0.64772727272700004</v>
      </c>
      <c r="G58">
        <v>1</v>
      </c>
      <c r="H58">
        <v>0.41007194244599998</v>
      </c>
      <c r="I58">
        <v>2</v>
      </c>
      <c r="J58">
        <v>0.63333333333300001</v>
      </c>
      <c r="M58">
        <v>9</v>
      </c>
      <c r="N58">
        <v>0.82608695652200004</v>
      </c>
      <c r="U58">
        <v>1</v>
      </c>
      <c r="V58">
        <v>0.19127516778500001</v>
      </c>
      <c r="W58">
        <v>1</v>
      </c>
      <c r="X58">
        <v>0.22619047618999999</v>
      </c>
      <c r="Y58">
        <v>2</v>
      </c>
      <c r="Z58">
        <v>0.51818181818200004</v>
      </c>
    </row>
    <row r="59" spans="1:26">
      <c r="C59">
        <v>1</v>
      </c>
      <c r="D59">
        <v>0.178461538462</v>
      </c>
      <c r="E59">
        <v>2</v>
      </c>
      <c r="F59">
        <v>0.65909090909099999</v>
      </c>
      <c r="G59">
        <v>1</v>
      </c>
      <c r="H59">
        <v>0.41726618705000001</v>
      </c>
      <c r="I59">
        <v>2</v>
      </c>
      <c r="J59">
        <v>0.64444444444399995</v>
      </c>
      <c r="M59">
        <v>10</v>
      </c>
      <c r="N59">
        <v>0.84057971014499999</v>
      </c>
      <c r="U59">
        <v>1</v>
      </c>
      <c r="V59">
        <v>0.19463087248300001</v>
      </c>
      <c r="W59">
        <v>1</v>
      </c>
      <c r="X59">
        <v>0.23015873015900001</v>
      </c>
      <c r="Y59">
        <v>2</v>
      </c>
      <c r="Z59">
        <v>0.52727272727300001</v>
      </c>
    </row>
    <row r="60" spans="1:26">
      <c r="C60">
        <v>1</v>
      </c>
      <c r="D60">
        <v>0.18153846153799999</v>
      </c>
      <c r="E60">
        <v>2</v>
      </c>
      <c r="F60">
        <v>0.67045454545500005</v>
      </c>
      <c r="G60">
        <v>1</v>
      </c>
      <c r="H60">
        <v>0.42446043165500003</v>
      </c>
      <c r="I60">
        <v>2</v>
      </c>
      <c r="J60">
        <v>0.65555555555599998</v>
      </c>
      <c r="M60">
        <v>11</v>
      </c>
      <c r="N60">
        <v>0.85507246376799995</v>
      </c>
      <c r="U60">
        <v>1</v>
      </c>
      <c r="V60">
        <v>0.19798657718099999</v>
      </c>
      <c r="W60">
        <v>1</v>
      </c>
      <c r="X60">
        <v>0.234126984127</v>
      </c>
      <c r="Y60">
        <v>2</v>
      </c>
      <c r="Z60">
        <v>0.53636363636399997</v>
      </c>
    </row>
    <row r="61" spans="1:26">
      <c r="C61">
        <v>1</v>
      </c>
      <c r="D61">
        <v>0.18461538461499999</v>
      </c>
      <c r="E61">
        <v>3</v>
      </c>
      <c r="F61">
        <v>0.68181818181800002</v>
      </c>
      <c r="G61">
        <v>1</v>
      </c>
      <c r="H61">
        <v>0.431654676259</v>
      </c>
      <c r="I61">
        <v>2</v>
      </c>
      <c r="J61">
        <v>0.66666666666700003</v>
      </c>
      <c r="M61">
        <v>11</v>
      </c>
      <c r="N61">
        <v>0.86956521739100001</v>
      </c>
      <c r="U61">
        <v>1</v>
      </c>
      <c r="V61">
        <v>0.201342281879</v>
      </c>
      <c r="W61">
        <v>1</v>
      </c>
      <c r="X61">
        <v>0.23809523809499999</v>
      </c>
      <c r="Y61">
        <v>2</v>
      </c>
      <c r="Z61">
        <v>0.54545454545500005</v>
      </c>
    </row>
    <row r="62" spans="1:26">
      <c r="C62">
        <v>1</v>
      </c>
      <c r="D62">
        <v>0.18769230769199999</v>
      </c>
      <c r="E62">
        <v>3</v>
      </c>
      <c r="F62">
        <v>0.69318181818199998</v>
      </c>
      <c r="G62">
        <v>1</v>
      </c>
      <c r="H62">
        <v>0.43884892086299998</v>
      </c>
      <c r="I62">
        <v>2</v>
      </c>
      <c r="J62">
        <v>0.67777777777799997</v>
      </c>
      <c r="M62">
        <v>12</v>
      </c>
      <c r="N62">
        <v>0.88405797101399997</v>
      </c>
      <c r="U62">
        <v>1</v>
      </c>
      <c r="V62">
        <v>0.204697986577</v>
      </c>
      <c r="W62">
        <v>1</v>
      </c>
      <c r="X62">
        <v>0.24206349206300001</v>
      </c>
      <c r="Y62">
        <v>2</v>
      </c>
      <c r="Z62">
        <v>0.55454545454500004</v>
      </c>
    </row>
    <row r="63" spans="1:26">
      <c r="C63">
        <v>1</v>
      </c>
      <c r="D63">
        <v>0.19076923076899999</v>
      </c>
      <c r="E63">
        <v>3</v>
      </c>
      <c r="F63">
        <v>0.70454545454499995</v>
      </c>
      <c r="G63">
        <v>1</v>
      </c>
      <c r="H63">
        <v>0.44604316546799999</v>
      </c>
      <c r="I63">
        <v>2</v>
      </c>
      <c r="J63">
        <v>0.68888888888900002</v>
      </c>
      <c r="M63">
        <v>12</v>
      </c>
      <c r="N63">
        <v>0.89855072463800001</v>
      </c>
      <c r="U63">
        <v>1</v>
      </c>
      <c r="V63">
        <v>0.20805369127500001</v>
      </c>
      <c r="W63">
        <v>1</v>
      </c>
      <c r="X63">
        <v>0.24603174603200001</v>
      </c>
      <c r="Y63">
        <v>2</v>
      </c>
      <c r="Z63">
        <v>0.563636363636</v>
      </c>
    </row>
    <row r="64" spans="1:26">
      <c r="C64">
        <v>1</v>
      </c>
      <c r="D64">
        <v>0.19384615384600001</v>
      </c>
      <c r="E64">
        <v>3</v>
      </c>
      <c r="F64">
        <v>0.71590909090900001</v>
      </c>
      <c r="G64">
        <v>1</v>
      </c>
      <c r="H64">
        <v>0.45323741007200002</v>
      </c>
      <c r="I64">
        <v>2</v>
      </c>
      <c r="J64">
        <v>0.7</v>
      </c>
      <c r="M64">
        <v>13</v>
      </c>
      <c r="N64">
        <v>0.91304347826099996</v>
      </c>
      <c r="U64">
        <v>1</v>
      </c>
      <c r="V64">
        <v>0.21140939597300001</v>
      </c>
      <c r="W64">
        <v>1</v>
      </c>
      <c r="X64">
        <v>0.25</v>
      </c>
      <c r="Y64">
        <v>2</v>
      </c>
      <c r="Z64">
        <v>0.57272727272699997</v>
      </c>
    </row>
    <row r="65" spans="3:26">
      <c r="C65">
        <v>1</v>
      </c>
      <c r="D65">
        <v>0.19692307692300001</v>
      </c>
      <c r="E65">
        <v>3</v>
      </c>
      <c r="F65">
        <v>0.72727272727299996</v>
      </c>
      <c r="G65">
        <v>1</v>
      </c>
      <c r="H65">
        <v>0.460431654676</v>
      </c>
      <c r="I65">
        <v>3</v>
      </c>
      <c r="J65">
        <v>0.711111111111</v>
      </c>
      <c r="M65">
        <v>14</v>
      </c>
      <c r="N65">
        <v>0.92753623188400003</v>
      </c>
      <c r="U65">
        <v>1</v>
      </c>
      <c r="V65">
        <v>0.21476510067099999</v>
      </c>
      <c r="W65">
        <v>1</v>
      </c>
      <c r="X65">
        <v>0.25396825396799999</v>
      </c>
      <c r="Y65">
        <v>2</v>
      </c>
      <c r="Z65">
        <v>0.58181818181800005</v>
      </c>
    </row>
    <row r="66" spans="3:26">
      <c r="C66">
        <v>1</v>
      </c>
      <c r="D66">
        <v>0.2</v>
      </c>
      <c r="E66">
        <v>3</v>
      </c>
      <c r="F66">
        <v>0.73863636363600005</v>
      </c>
      <c r="G66">
        <v>1</v>
      </c>
      <c r="H66">
        <v>0.46762589928100001</v>
      </c>
      <c r="I66">
        <v>3</v>
      </c>
      <c r="J66">
        <v>0.72222222222200005</v>
      </c>
      <c r="M66">
        <v>15</v>
      </c>
      <c r="N66">
        <v>0.94202898550699998</v>
      </c>
      <c r="U66">
        <v>1</v>
      </c>
      <c r="V66">
        <v>0.218120805369</v>
      </c>
      <c r="W66">
        <v>1</v>
      </c>
      <c r="X66">
        <v>0.25793650793700001</v>
      </c>
      <c r="Y66">
        <v>2</v>
      </c>
      <c r="Z66">
        <v>0.59090909090900001</v>
      </c>
    </row>
    <row r="67" spans="3:26">
      <c r="C67">
        <v>1</v>
      </c>
      <c r="D67">
        <v>0.20307692307700001</v>
      </c>
      <c r="E67">
        <v>3</v>
      </c>
      <c r="F67">
        <v>0.75</v>
      </c>
      <c r="G67">
        <v>1</v>
      </c>
      <c r="H67">
        <v>0.47482014388499999</v>
      </c>
      <c r="I67">
        <v>3</v>
      </c>
      <c r="J67">
        <v>0.73333333333299999</v>
      </c>
      <c r="M67">
        <v>16</v>
      </c>
      <c r="N67">
        <v>0.95652173913000005</v>
      </c>
      <c r="U67">
        <v>1</v>
      </c>
      <c r="V67">
        <v>0.221476510067</v>
      </c>
      <c r="W67">
        <v>1</v>
      </c>
      <c r="X67">
        <v>0.26190476190500001</v>
      </c>
      <c r="Y67">
        <v>2</v>
      </c>
      <c r="Z67">
        <v>0.6</v>
      </c>
    </row>
    <row r="68" spans="3:26">
      <c r="C68">
        <v>1</v>
      </c>
      <c r="D68">
        <v>0.20615384615400001</v>
      </c>
      <c r="E68">
        <v>3</v>
      </c>
      <c r="F68">
        <v>0.76136363636399995</v>
      </c>
      <c r="G68">
        <v>1</v>
      </c>
      <c r="H68">
        <v>0.48201438848900002</v>
      </c>
      <c r="I68">
        <v>4</v>
      </c>
      <c r="J68">
        <v>0.74444444444400004</v>
      </c>
      <c r="M68">
        <v>36</v>
      </c>
      <c r="N68">
        <v>0.97101449275399998</v>
      </c>
      <c r="U68">
        <v>1</v>
      </c>
      <c r="V68">
        <v>0.22483221476500001</v>
      </c>
      <c r="W68">
        <v>1</v>
      </c>
      <c r="X68">
        <v>0.265873015873</v>
      </c>
      <c r="Y68">
        <v>2</v>
      </c>
      <c r="Z68">
        <v>0.60909090909100005</v>
      </c>
    </row>
    <row r="69" spans="3:26">
      <c r="C69">
        <v>1</v>
      </c>
      <c r="D69">
        <v>0.20923076923100001</v>
      </c>
      <c r="E69">
        <v>4</v>
      </c>
      <c r="F69">
        <v>0.77272727272700004</v>
      </c>
      <c r="G69">
        <v>1</v>
      </c>
      <c r="H69">
        <v>0.48920863309399998</v>
      </c>
      <c r="I69">
        <v>4</v>
      </c>
      <c r="J69">
        <v>0.75555555555599996</v>
      </c>
      <c r="M69">
        <v>36</v>
      </c>
      <c r="N69">
        <v>0.98550724637700005</v>
      </c>
      <c r="U69">
        <v>1</v>
      </c>
      <c r="V69">
        <v>0.22818791946299999</v>
      </c>
      <c r="W69">
        <v>1</v>
      </c>
      <c r="X69">
        <v>0.26984126984099999</v>
      </c>
      <c r="Y69">
        <v>2</v>
      </c>
      <c r="Z69">
        <v>0.61818181818200002</v>
      </c>
    </row>
    <row r="70" spans="3:26">
      <c r="C70">
        <v>1</v>
      </c>
      <c r="D70">
        <v>0.21230769230800001</v>
      </c>
      <c r="E70">
        <v>4</v>
      </c>
      <c r="F70">
        <v>0.78409090909099999</v>
      </c>
      <c r="G70">
        <v>1</v>
      </c>
      <c r="H70">
        <v>0.49640287769800001</v>
      </c>
      <c r="I70">
        <v>4</v>
      </c>
      <c r="J70">
        <v>0.76666666666700001</v>
      </c>
      <c r="U70">
        <v>1</v>
      </c>
      <c r="V70">
        <v>0.23154362416099999</v>
      </c>
      <c r="W70">
        <v>1</v>
      </c>
      <c r="X70">
        <v>0.27380952381000001</v>
      </c>
      <c r="Y70">
        <v>2</v>
      </c>
      <c r="Z70">
        <v>0.62727272727299999</v>
      </c>
    </row>
    <row r="71" spans="3:26">
      <c r="C71">
        <v>1</v>
      </c>
      <c r="D71">
        <v>0.21538461538500001</v>
      </c>
      <c r="E71">
        <v>4</v>
      </c>
      <c r="F71">
        <v>0.79545454545500005</v>
      </c>
      <c r="G71">
        <v>1</v>
      </c>
      <c r="H71">
        <v>0.50359712230200004</v>
      </c>
      <c r="I71">
        <v>4</v>
      </c>
      <c r="J71">
        <v>0.77777777777799995</v>
      </c>
      <c r="U71">
        <v>1</v>
      </c>
      <c r="V71">
        <v>0.234899328859</v>
      </c>
      <c r="W71">
        <v>1</v>
      </c>
      <c r="X71">
        <v>0.277777777778</v>
      </c>
      <c r="Y71">
        <v>2</v>
      </c>
      <c r="Z71">
        <v>0.63636363636399995</v>
      </c>
    </row>
    <row r="72" spans="3:26">
      <c r="C72">
        <v>1</v>
      </c>
      <c r="D72">
        <v>0.218461538462</v>
      </c>
      <c r="E72">
        <v>4</v>
      </c>
      <c r="F72">
        <v>0.80681818181800002</v>
      </c>
      <c r="G72">
        <v>1</v>
      </c>
      <c r="H72">
        <v>0.51079136690600002</v>
      </c>
      <c r="I72">
        <v>4</v>
      </c>
      <c r="J72">
        <v>0.788888888889</v>
      </c>
      <c r="U72">
        <v>1</v>
      </c>
      <c r="V72">
        <v>0.23825503355700001</v>
      </c>
      <c r="W72">
        <v>1</v>
      </c>
      <c r="X72">
        <v>0.28174603174599999</v>
      </c>
      <c r="Y72">
        <v>2</v>
      </c>
      <c r="Z72">
        <v>0.64545454545500003</v>
      </c>
    </row>
    <row r="73" spans="3:26">
      <c r="C73">
        <v>1</v>
      </c>
      <c r="D73">
        <v>0.221538461538</v>
      </c>
      <c r="E73">
        <v>4</v>
      </c>
      <c r="F73">
        <v>0.81818181818199998</v>
      </c>
      <c r="G73">
        <v>1</v>
      </c>
      <c r="H73">
        <v>0.51798561151099998</v>
      </c>
      <c r="I73">
        <v>5</v>
      </c>
      <c r="J73">
        <v>0.8</v>
      </c>
      <c r="U73">
        <v>1</v>
      </c>
      <c r="V73">
        <v>0.24161073825500001</v>
      </c>
      <c r="W73">
        <v>1</v>
      </c>
      <c r="X73">
        <v>0.28571428571399998</v>
      </c>
      <c r="Y73">
        <v>2</v>
      </c>
      <c r="Z73">
        <v>0.65454545454500002</v>
      </c>
    </row>
    <row r="74" spans="3:26">
      <c r="C74">
        <v>1</v>
      </c>
      <c r="D74">
        <v>0.224615384615</v>
      </c>
      <c r="E74">
        <v>4</v>
      </c>
      <c r="F74">
        <v>0.82954545454499995</v>
      </c>
      <c r="G74">
        <v>2</v>
      </c>
      <c r="H74">
        <v>0.52517985611499995</v>
      </c>
      <c r="I74">
        <v>5</v>
      </c>
      <c r="J74">
        <v>0.81111111111099998</v>
      </c>
      <c r="U74">
        <v>1</v>
      </c>
      <c r="V74">
        <v>0.24496644295299999</v>
      </c>
      <c r="W74">
        <v>1</v>
      </c>
      <c r="X74">
        <v>0.28968253968300001</v>
      </c>
      <c r="Y74">
        <v>2</v>
      </c>
      <c r="Z74">
        <v>0.66363636363599998</v>
      </c>
    </row>
    <row r="75" spans="3:26">
      <c r="C75">
        <v>1</v>
      </c>
      <c r="D75">
        <v>0.227692307692</v>
      </c>
      <c r="E75">
        <v>4</v>
      </c>
      <c r="F75">
        <v>0.84090909090900001</v>
      </c>
      <c r="G75">
        <v>2</v>
      </c>
      <c r="H75">
        <v>0.53237410071900004</v>
      </c>
      <c r="I75">
        <v>6</v>
      </c>
      <c r="J75">
        <v>0.82222222222200003</v>
      </c>
      <c r="U75">
        <v>1</v>
      </c>
      <c r="V75">
        <v>0.248322147651</v>
      </c>
      <c r="W75">
        <v>1</v>
      </c>
      <c r="X75">
        <v>0.293650793651</v>
      </c>
      <c r="Y75">
        <v>2</v>
      </c>
      <c r="Z75">
        <v>0.67272727272699995</v>
      </c>
    </row>
    <row r="76" spans="3:26">
      <c r="C76">
        <v>1</v>
      </c>
      <c r="D76">
        <v>0.23076923076899999</v>
      </c>
      <c r="E76">
        <v>5</v>
      </c>
      <c r="F76">
        <v>0.85227272727299996</v>
      </c>
      <c r="G76">
        <v>2</v>
      </c>
      <c r="H76">
        <v>0.539568345324</v>
      </c>
      <c r="I76">
        <v>6</v>
      </c>
      <c r="J76">
        <v>0.83333333333299997</v>
      </c>
      <c r="U76">
        <v>1</v>
      </c>
      <c r="V76">
        <v>0.25167785234899998</v>
      </c>
      <c r="W76">
        <v>1</v>
      </c>
      <c r="X76">
        <v>0.29761904761899999</v>
      </c>
      <c r="Y76">
        <v>2</v>
      </c>
      <c r="Z76">
        <v>0.68181818181800002</v>
      </c>
    </row>
    <row r="77" spans="3:26">
      <c r="C77">
        <v>1</v>
      </c>
      <c r="D77">
        <v>0.23384615384599999</v>
      </c>
      <c r="E77">
        <v>5</v>
      </c>
      <c r="F77">
        <v>0.86363636363600005</v>
      </c>
      <c r="G77">
        <v>2</v>
      </c>
      <c r="H77">
        <v>0.54676258992799998</v>
      </c>
      <c r="I77">
        <v>7</v>
      </c>
      <c r="J77">
        <v>0.84444444444400002</v>
      </c>
      <c r="U77">
        <v>1</v>
      </c>
      <c r="V77">
        <v>0.25503355704699998</v>
      </c>
      <c r="W77">
        <v>1</v>
      </c>
      <c r="X77">
        <v>0.30158730158699998</v>
      </c>
      <c r="Y77">
        <v>2</v>
      </c>
      <c r="Z77">
        <v>0.69090909090899999</v>
      </c>
    </row>
    <row r="78" spans="3:26">
      <c r="C78">
        <v>1</v>
      </c>
      <c r="D78">
        <v>0.23692307692299999</v>
      </c>
      <c r="E78">
        <v>5</v>
      </c>
      <c r="F78">
        <v>0.875</v>
      </c>
      <c r="G78">
        <v>2</v>
      </c>
      <c r="H78">
        <v>0.55395683453199995</v>
      </c>
      <c r="I78">
        <v>8</v>
      </c>
      <c r="J78">
        <v>0.85555555555600005</v>
      </c>
      <c r="U78">
        <v>1</v>
      </c>
      <c r="V78">
        <v>0.25838926174499999</v>
      </c>
      <c r="W78">
        <v>1</v>
      </c>
      <c r="X78">
        <v>0.305555555556</v>
      </c>
      <c r="Y78">
        <v>2</v>
      </c>
      <c r="Z78">
        <v>0.7</v>
      </c>
    </row>
    <row r="79" spans="3:26">
      <c r="C79">
        <v>1</v>
      </c>
      <c r="D79">
        <v>0.24</v>
      </c>
      <c r="E79">
        <v>6</v>
      </c>
      <c r="F79">
        <v>0.88636363636399995</v>
      </c>
      <c r="G79">
        <v>2</v>
      </c>
      <c r="H79">
        <v>0.56115107913700002</v>
      </c>
      <c r="I79">
        <v>8</v>
      </c>
      <c r="J79">
        <v>0.86666666666699999</v>
      </c>
      <c r="U79">
        <v>1</v>
      </c>
      <c r="V79">
        <v>0.26174496644299999</v>
      </c>
      <c r="W79">
        <v>1</v>
      </c>
      <c r="X79">
        <v>0.30952380952399999</v>
      </c>
      <c r="Y79">
        <v>3</v>
      </c>
      <c r="Z79">
        <v>0.70909090909100003</v>
      </c>
    </row>
    <row r="80" spans="3:26">
      <c r="C80">
        <v>1</v>
      </c>
      <c r="D80">
        <v>0.24307692307699999</v>
      </c>
      <c r="E80">
        <v>6</v>
      </c>
      <c r="F80">
        <v>0.89772727272700004</v>
      </c>
      <c r="G80">
        <v>2</v>
      </c>
      <c r="H80">
        <v>0.568345323741</v>
      </c>
      <c r="I80">
        <v>9</v>
      </c>
      <c r="J80">
        <v>0.87777777777800003</v>
      </c>
      <c r="U80">
        <v>1</v>
      </c>
      <c r="V80">
        <v>0.265100671141</v>
      </c>
      <c r="W80">
        <v>1</v>
      </c>
      <c r="X80">
        <v>0.31349206349199998</v>
      </c>
      <c r="Y80">
        <v>3</v>
      </c>
      <c r="Z80">
        <v>0.718181818182</v>
      </c>
    </row>
    <row r="81" spans="3:26">
      <c r="C81">
        <v>1</v>
      </c>
      <c r="D81">
        <v>0.24615384615399999</v>
      </c>
      <c r="E81">
        <v>8</v>
      </c>
      <c r="F81">
        <v>0.90909090909099999</v>
      </c>
      <c r="G81">
        <v>2</v>
      </c>
      <c r="H81">
        <v>0.57553956834499997</v>
      </c>
      <c r="I81">
        <v>9</v>
      </c>
      <c r="J81">
        <v>0.88888888888899997</v>
      </c>
      <c r="U81">
        <v>1</v>
      </c>
      <c r="V81">
        <v>0.26845637583900001</v>
      </c>
      <c r="W81">
        <v>1</v>
      </c>
      <c r="X81">
        <v>0.31746031745999997</v>
      </c>
      <c r="Y81">
        <v>4</v>
      </c>
      <c r="Z81">
        <v>0.72727272727299996</v>
      </c>
    </row>
    <row r="82" spans="3:26">
      <c r="C82">
        <v>1</v>
      </c>
      <c r="D82">
        <v>0.24923076923099999</v>
      </c>
      <c r="E82">
        <v>10</v>
      </c>
      <c r="F82">
        <v>0.92045454545500005</v>
      </c>
      <c r="G82">
        <v>2</v>
      </c>
      <c r="H82">
        <v>0.58273381295000004</v>
      </c>
      <c r="I82">
        <v>9</v>
      </c>
      <c r="J82">
        <v>0.9</v>
      </c>
      <c r="U82">
        <v>1</v>
      </c>
      <c r="V82">
        <v>0.27181208053700001</v>
      </c>
      <c r="W82">
        <v>1</v>
      </c>
      <c r="X82">
        <v>0.321428571429</v>
      </c>
      <c r="Y82">
        <v>4</v>
      </c>
      <c r="Z82">
        <v>0.73636363636400004</v>
      </c>
    </row>
    <row r="83" spans="3:26">
      <c r="C83">
        <v>1</v>
      </c>
      <c r="D83">
        <v>0.25230769230799999</v>
      </c>
      <c r="E83">
        <v>11</v>
      </c>
      <c r="F83">
        <v>0.93181818181800002</v>
      </c>
      <c r="G83">
        <v>2</v>
      </c>
      <c r="H83">
        <v>0.58992805755400002</v>
      </c>
      <c r="I83">
        <v>10</v>
      </c>
      <c r="J83">
        <v>0.91111111111099996</v>
      </c>
      <c r="U83">
        <v>1</v>
      </c>
      <c r="V83">
        <v>0.27516778523500002</v>
      </c>
      <c r="W83">
        <v>1</v>
      </c>
      <c r="X83">
        <v>0.32539682539699999</v>
      </c>
      <c r="Y83">
        <v>4</v>
      </c>
      <c r="Z83">
        <v>0.74545454545500001</v>
      </c>
    </row>
    <row r="84" spans="3:26">
      <c r="C84">
        <v>1</v>
      </c>
      <c r="D84">
        <v>0.25538461538500001</v>
      </c>
      <c r="E84">
        <v>12</v>
      </c>
      <c r="F84">
        <v>0.94318181818199998</v>
      </c>
      <c r="G84">
        <v>2</v>
      </c>
      <c r="H84">
        <v>0.597122302158</v>
      </c>
      <c r="I84">
        <v>10</v>
      </c>
      <c r="J84">
        <v>0.92222222222200001</v>
      </c>
      <c r="U84">
        <v>1</v>
      </c>
      <c r="V84">
        <v>0.27852348993300002</v>
      </c>
      <c r="W84">
        <v>1</v>
      </c>
      <c r="X84">
        <v>0.32936507936499998</v>
      </c>
      <c r="Y84">
        <v>4</v>
      </c>
      <c r="Z84">
        <v>0.75454545454499999</v>
      </c>
    </row>
    <row r="85" spans="3:26">
      <c r="C85">
        <v>1</v>
      </c>
      <c r="D85">
        <v>0.25846153846199998</v>
      </c>
      <c r="E85">
        <v>13</v>
      </c>
      <c r="F85">
        <v>0.95454545454499995</v>
      </c>
      <c r="G85">
        <v>2</v>
      </c>
      <c r="H85">
        <v>0.60431654676299995</v>
      </c>
      <c r="I85">
        <v>11</v>
      </c>
      <c r="J85">
        <v>0.93333333333299995</v>
      </c>
      <c r="U85">
        <v>1</v>
      </c>
      <c r="V85">
        <v>0.28187919463099997</v>
      </c>
      <c r="W85">
        <v>1</v>
      </c>
      <c r="X85">
        <v>0.33333333333300003</v>
      </c>
      <c r="Y85">
        <v>4</v>
      </c>
      <c r="Z85">
        <v>0.76363636363599996</v>
      </c>
    </row>
    <row r="86" spans="3:26">
      <c r="C86">
        <v>1</v>
      </c>
      <c r="D86">
        <v>0.26153846153799998</v>
      </c>
      <c r="E86">
        <v>15</v>
      </c>
      <c r="F86">
        <v>0.96590909090900001</v>
      </c>
      <c r="G86">
        <v>2</v>
      </c>
      <c r="H86">
        <v>0.61151079136700004</v>
      </c>
      <c r="I86">
        <v>13</v>
      </c>
      <c r="J86">
        <v>0.944444444444</v>
      </c>
      <c r="U86">
        <v>1</v>
      </c>
      <c r="V86">
        <v>0.28523489932899998</v>
      </c>
      <c r="W86">
        <v>1</v>
      </c>
      <c r="X86">
        <v>0.33730158730199999</v>
      </c>
      <c r="Y86">
        <v>4</v>
      </c>
      <c r="Z86">
        <v>0.77272727272700004</v>
      </c>
    </row>
    <row r="87" spans="3:26">
      <c r="C87">
        <v>1</v>
      </c>
      <c r="D87">
        <v>0.264615384615</v>
      </c>
      <c r="E87">
        <v>16</v>
      </c>
      <c r="F87">
        <v>0.97727272727299996</v>
      </c>
      <c r="G87">
        <v>2</v>
      </c>
      <c r="H87">
        <v>0.61870503597100002</v>
      </c>
      <c r="I87">
        <v>16</v>
      </c>
      <c r="J87">
        <v>0.95555555555600002</v>
      </c>
      <c r="U87">
        <v>1</v>
      </c>
      <c r="V87">
        <v>0.28859060402699999</v>
      </c>
      <c r="W87">
        <v>1</v>
      </c>
      <c r="X87">
        <v>0.34126984126999999</v>
      </c>
      <c r="Y87">
        <v>4</v>
      </c>
      <c r="Z87">
        <v>0.781818181818</v>
      </c>
    </row>
    <row r="88" spans="3:26">
      <c r="C88">
        <v>1</v>
      </c>
      <c r="D88">
        <v>0.26769230769199998</v>
      </c>
      <c r="E88">
        <v>49</v>
      </c>
      <c r="F88">
        <v>0.98863636363600005</v>
      </c>
      <c r="G88">
        <v>2</v>
      </c>
      <c r="H88">
        <v>0.62589928057599997</v>
      </c>
      <c r="I88">
        <v>19</v>
      </c>
      <c r="J88">
        <v>0.96666666666699996</v>
      </c>
      <c r="U88">
        <v>1</v>
      </c>
      <c r="V88">
        <v>0.29194630872499999</v>
      </c>
      <c r="W88">
        <v>1</v>
      </c>
      <c r="X88">
        <v>0.34523809523799998</v>
      </c>
      <c r="Y88">
        <v>4</v>
      </c>
      <c r="Z88">
        <v>0.79090909090899997</v>
      </c>
    </row>
    <row r="89" spans="3:26">
      <c r="C89">
        <v>1</v>
      </c>
      <c r="D89">
        <v>0.270769230769</v>
      </c>
      <c r="G89">
        <v>2</v>
      </c>
      <c r="H89">
        <v>0.63309352517999995</v>
      </c>
      <c r="I89">
        <v>23</v>
      </c>
      <c r="J89">
        <v>0.97777777777800001</v>
      </c>
      <c r="U89">
        <v>1</v>
      </c>
      <c r="V89">
        <v>0.295302013423</v>
      </c>
      <c r="W89">
        <v>1</v>
      </c>
      <c r="X89">
        <v>0.34920634920600002</v>
      </c>
      <c r="Y89">
        <v>4</v>
      </c>
      <c r="Z89">
        <v>0.8</v>
      </c>
    </row>
    <row r="90" spans="3:26">
      <c r="C90">
        <v>1</v>
      </c>
      <c r="D90">
        <v>0.27384615384599997</v>
      </c>
      <c r="G90">
        <v>2</v>
      </c>
      <c r="H90">
        <v>0.64028776978400004</v>
      </c>
      <c r="I90">
        <v>28</v>
      </c>
      <c r="J90">
        <v>0.98888888888899995</v>
      </c>
      <c r="U90">
        <v>1</v>
      </c>
      <c r="V90">
        <v>0.298657718121</v>
      </c>
      <c r="W90">
        <v>1</v>
      </c>
      <c r="X90">
        <v>0.35317460317499999</v>
      </c>
      <c r="Y90">
        <v>4</v>
      </c>
      <c r="Z90">
        <v>0.80909090909100001</v>
      </c>
    </row>
    <row r="91" spans="3:26">
      <c r="C91">
        <v>1</v>
      </c>
      <c r="D91">
        <v>0.276923076923</v>
      </c>
      <c r="G91">
        <v>2</v>
      </c>
      <c r="H91">
        <v>0.64748201438800002</v>
      </c>
      <c r="U91">
        <v>1</v>
      </c>
      <c r="V91">
        <v>0.30201342281900001</v>
      </c>
      <c r="W91">
        <v>1</v>
      </c>
      <c r="X91">
        <v>0.35714285714299998</v>
      </c>
      <c r="Y91">
        <v>4</v>
      </c>
      <c r="Z91">
        <v>0.81818181818199998</v>
      </c>
    </row>
    <row r="92" spans="3:26">
      <c r="C92">
        <v>1</v>
      </c>
      <c r="D92">
        <v>0.28000000000000003</v>
      </c>
      <c r="G92">
        <v>2</v>
      </c>
      <c r="H92">
        <v>0.65467625899299997</v>
      </c>
      <c r="U92">
        <v>1</v>
      </c>
      <c r="V92">
        <v>0.30536912751700002</v>
      </c>
      <c r="W92">
        <v>1</v>
      </c>
      <c r="X92">
        <v>0.36111111111100003</v>
      </c>
      <c r="Y92">
        <v>4</v>
      </c>
      <c r="Z92">
        <v>0.82727272727300005</v>
      </c>
    </row>
    <row r="93" spans="3:26">
      <c r="C93">
        <v>1</v>
      </c>
      <c r="D93">
        <v>0.283076923077</v>
      </c>
      <c r="G93">
        <v>2</v>
      </c>
      <c r="H93">
        <v>0.66187050359699995</v>
      </c>
      <c r="U93">
        <v>1</v>
      </c>
      <c r="V93">
        <v>0.30872483221500002</v>
      </c>
      <c r="W93">
        <v>1</v>
      </c>
      <c r="X93">
        <v>0.36507936507900002</v>
      </c>
      <c r="Y93">
        <v>5</v>
      </c>
      <c r="Z93">
        <v>0.83636363636400002</v>
      </c>
    </row>
    <row r="94" spans="3:26">
      <c r="C94">
        <v>1</v>
      </c>
      <c r="D94">
        <v>0.28615384615400002</v>
      </c>
      <c r="G94">
        <v>2</v>
      </c>
      <c r="H94">
        <v>0.66906474820100004</v>
      </c>
      <c r="U94">
        <v>1</v>
      </c>
      <c r="V94">
        <v>0.31208053691299997</v>
      </c>
      <c r="W94">
        <v>1</v>
      </c>
      <c r="X94">
        <v>0.36904761904799999</v>
      </c>
      <c r="Y94">
        <v>5</v>
      </c>
      <c r="Z94">
        <v>0.84545454545499998</v>
      </c>
    </row>
    <row r="95" spans="3:26">
      <c r="C95">
        <v>1</v>
      </c>
      <c r="D95">
        <v>0.289230769231</v>
      </c>
      <c r="G95">
        <v>2</v>
      </c>
      <c r="H95">
        <v>0.67625899280599999</v>
      </c>
      <c r="U95">
        <v>1</v>
      </c>
      <c r="V95">
        <v>0.31543624161099998</v>
      </c>
      <c r="W95">
        <v>1</v>
      </c>
      <c r="X95">
        <v>0.37301587301599998</v>
      </c>
      <c r="Y95">
        <v>6</v>
      </c>
      <c r="Z95">
        <v>0.85454545454499997</v>
      </c>
    </row>
    <row r="96" spans="3:26">
      <c r="C96">
        <v>1</v>
      </c>
      <c r="D96">
        <v>0.29230769230800002</v>
      </c>
      <c r="G96">
        <v>2</v>
      </c>
      <c r="H96">
        <v>0.68345323740999997</v>
      </c>
      <c r="U96">
        <v>1</v>
      </c>
      <c r="V96">
        <v>0.31879194630899998</v>
      </c>
      <c r="W96">
        <v>1</v>
      </c>
      <c r="X96">
        <v>0.37698412698400002</v>
      </c>
      <c r="Y96">
        <v>6</v>
      </c>
      <c r="Z96">
        <v>0.86363636363600005</v>
      </c>
    </row>
    <row r="97" spans="3:26">
      <c r="C97">
        <v>1</v>
      </c>
      <c r="D97">
        <v>0.29538461538499999</v>
      </c>
      <c r="G97">
        <v>2</v>
      </c>
      <c r="H97">
        <v>0.69064748201399995</v>
      </c>
      <c r="U97">
        <v>1</v>
      </c>
      <c r="V97">
        <v>0.32214765100699999</v>
      </c>
      <c r="W97">
        <v>1</v>
      </c>
      <c r="X97">
        <v>0.38095238095200001</v>
      </c>
      <c r="Y97">
        <v>6</v>
      </c>
      <c r="Z97">
        <v>0.87272727272700001</v>
      </c>
    </row>
    <row r="98" spans="3:26">
      <c r="C98">
        <v>1</v>
      </c>
      <c r="D98">
        <v>0.29846153846200002</v>
      </c>
      <c r="G98">
        <v>2</v>
      </c>
      <c r="H98">
        <v>0.69784172661900001</v>
      </c>
      <c r="U98">
        <v>1</v>
      </c>
      <c r="V98">
        <v>0.325503355705</v>
      </c>
      <c r="W98">
        <v>1</v>
      </c>
      <c r="X98">
        <v>0.38492063492099998</v>
      </c>
      <c r="Y98">
        <v>6</v>
      </c>
      <c r="Z98">
        <v>0.88181818181799998</v>
      </c>
    </row>
    <row r="99" spans="3:26">
      <c r="C99">
        <v>1</v>
      </c>
      <c r="D99">
        <v>0.30153846153800001</v>
      </c>
      <c r="G99">
        <v>2</v>
      </c>
      <c r="H99">
        <v>0.70503597122299999</v>
      </c>
      <c r="U99">
        <v>1</v>
      </c>
      <c r="V99">
        <v>0.328859060403</v>
      </c>
      <c r="W99">
        <v>1</v>
      </c>
      <c r="X99">
        <v>0.38888888888899997</v>
      </c>
      <c r="Y99">
        <v>6</v>
      </c>
      <c r="Z99">
        <v>0.89090909090899995</v>
      </c>
    </row>
    <row r="100" spans="3:26">
      <c r="C100">
        <v>1</v>
      </c>
      <c r="D100">
        <v>0.30461538461499998</v>
      </c>
      <c r="G100">
        <v>2</v>
      </c>
      <c r="H100">
        <v>0.71223021582699997</v>
      </c>
      <c r="U100">
        <v>1</v>
      </c>
      <c r="V100">
        <v>0.33221476510100001</v>
      </c>
      <c r="W100">
        <v>1</v>
      </c>
      <c r="X100">
        <v>0.39285714285700002</v>
      </c>
      <c r="Y100">
        <v>7</v>
      </c>
      <c r="Z100">
        <v>0.9</v>
      </c>
    </row>
    <row r="101" spans="3:26">
      <c r="C101">
        <v>1</v>
      </c>
      <c r="D101">
        <v>0.30769230769200001</v>
      </c>
      <c r="G101">
        <v>2</v>
      </c>
      <c r="H101">
        <v>0.71942446043200003</v>
      </c>
      <c r="U101">
        <v>1</v>
      </c>
      <c r="V101">
        <v>0.33557046979900002</v>
      </c>
      <c r="W101">
        <v>1</v>
      </c>
      <c r="X101">
        <v>0.39682539682500001</v>
      </c>
      <c r="Y101">
        <v>7</v>
      </c>
      <c r="Z101">
        <v>0.90909090909099999</v>
      </c>
    </row>
    <row r="102" spans="3:26">
      <c r="C102">
        <v>1</v>
      </c>
      <c r="D102">
        <v>0.31076923076899998</v>
      </c>
      <c r="G102">
        <v>3</v>
      </c>
      <c r="H102">
        <v>0.72661870503600001</v>
      </c>
      <c r="U102">
        <v>1</v>
      </c>
      <c r="V102">
        <v>0.33892617449700002</v>
      </c>
      <c r="W102">
        <v>1</v>
      </c>
      <c r="X102">
        <v>0.40079365079399998</v>
      </c>
      <c r="Y102">
        <v>8</v>
      </c>
      <c r="Z102">
        <v>0.91818181818199995</v>
      </c>
    </row>
    <row r="103" spans="3:26">
      <c r="C103">
        <v>1</v>
      </c>
      <c r="D103">
        <v>0.31384615384600001</v>
      </c>
      <c r="G103">
        <v>3</v>
      </c>
      <c r="H103">
        <v>0.73381294963999999</v>
      </c>
      <c r="U103">
        <v>1</v>
      </c>
      <c r="V103">
        <v>0.34228187919500003</v>
      </c>
      <c r="W103">
        <v>1</v>
      </c>
      <c r="X103">
        <v>0.40476190476200002</v>
      </c>
      <c r="Y103">
        <v>8</v>
      </c>
      <c r="Z103">
        <v>0.92727272727300003</v>
      </c>
    </row>
    <row r="104" spans="3:26">
      <c r="C104">
        <v>1</v>
      </c>
      <c r="D104">
        <v>0.31692307692299998</v>
      </c>
      <c r="G104">
        <v>3</v>
      </c>
      <c r="H104">
        <v>0.74100719424499994</v>
      </c>
      <c r="U104">
        <v>1</v>
      </c>
      <c r="V104">
        <v>0.34563758389299998</v>
      </c>
      <c r="W104">
        <v>1</v>
      </c>
      <c r="X104">
        <v>0.40873015873000001</v>
      </c>
      <c r="Y104">
        <v>8</v>
      </c>
      <c r="Z104">
        <v>0.936363636364</v>
      </c>
    </row>
    <row r="105" spans="3:26">
      <c r="C105">
        <v>1</v>
      </c>
      <c r="D105">
        <v>0.32</v>
      </c>
      <c r="G105">
        <v>3</v>
      </c>
      <c r="H105">
        <v>0.74820143884900003</v>
      </c>
      <c r="U105">
        <v>1</v>
      </c>
      <c r="V105">
        <v>0.34899328859099998</v>
      </c>
      <c r="W105">
        <v>1</v>
      </c>
      <c r="X105">
        <v>0.41269841269800001</v>
      </c>
      <c r="Y105">
        <v>9</v>
      </c>
      <c r="Z105">
        <v>0.94545454545499996</v>
      </c>
    </row>
    <row r="106" spans="3:26">
      <c r="C106">
        <v>1</v>
      </c>
      <c r="D106">
        <v>0.32307692307699998</v>
      </c>
      <c r="G106">
        <v>4</v>
      </c>
      <c r="H106">
        <v>0.75539568345300001</v>
      </c>
      <c r="U106">
        <v>1</v>
      </c>
      <c r="V106">
        <v>0.35234899328899999</v>
      </c>
      <c r="W106">
        <v>1</v>
      </c>
      <c r="X106">
        <v>0.41666666666699997</v>
      </c>
      <c r="Y106">
        <v>11</v>
      </c>
      <c r="Z106">
        <v>0.95454545454499995</v>
      </c>
    </row>
    <row r="107" spans="3:26">
      <c r="C107">
        <v>1</v>
      </c>
      <c r="D107">
        <v>0.326153846154</v>
      </c>
      <c r="G107">
        <v>4</v>
      </c>
      <c r="H107">
        <v>0.76258992805799997</v>
      </c>
      <c r="U107">
        <v>1</v>
      </c>
      <c r="V107">
        <v>0.355704697987</v>
      </c>
      <c r="W107">
        <v>1</v>
      </c>
      <c r="X107">
        <v>0.42063492063500002</v>
      </c>
      <c r="Y107">
        <v>13</v>
      </c>
      <c r="Z107">
        <v>0.96363636363600003</v>
      </c>
    </row>
    <row r="108" spans="3:26">
      <c r="C108">
        <v>1</v>
      </c>
      <c r="D108">
        <v>0.32923076923099998</v>
      </c>
      <c r="G108">
        <v>4</v>
      </c>
      <c r="H108">
        <v>0.76978417266200005</v>
      </c>
      <c r="U108">
        <v>1</v>
      </c>
      <c r="V108">
        <v>0.359060402685</v>
      </c>
      <c r="W108">
        <v>1</v>
      </c>
      <c r="X108">
        <v>0.42460317460300001</v>
      </c>
      <c r="Y108">
        <v>15</v>
      </c>
      <c r="Z108">
        <v>0.97272727272699999</v>
      </c>
    </row>
    <row r="109" spans="3:26">
      <c r="C109">
        <v>1</v>
      </c>
      <c r="D109">
        <v>0.332307692308</v>
      </c>
      <c r="G109">
        <v>4</v>
      </c>
      <c r="H109">
        <v>0.77697841726600003</v>
      </c>
      <c r="U109">
        <v>1</v>
      </c>
      <c r="V109">
        <v>0.36241610738300001</v>
      </c>
      <c r="W109">
        <v>1</v>
      </c>
      <c r="X109">
        <v>0.428571428571</v>
      </c>
      <c r="Y109">
        <v>23</v>
      </c>
      <c r="Z109">
        <v>0.98181818181799996</v>
      </c>
    </row>
    <row r="110" spans="3:26">
      <c r="C110">
        <v>1</v>
      </c>
      <c r="D110">
        <v>0.33538461538499997</v>
      </c>
      <c r="G110">
        <v>4</v>
      </c>
      <c r="H110">
        <v>0.78417266187099999</v>
      </c>
      <c r="U110">
        <v>1</v>
      </c>
      <c r="V110">
        <v>0.36577181208100001</v>
      </c>
      <c r="W110">
        <v>1</v>
      </c>
      <c r="X110">
        <v>0.43253968254000003</v>
      </c>
      <c r="Y110">
        <v>39</v>
      </c>
      <c r="Z110">
        <v>0.99090909090900003</v>
      </c>
    </row>
    <row r="111" spans="3:26">
      <c r="C111">
        <v>1</v>
      </c>
      <c r="D111">
        <v>0.338461538462</v>
      </c>
      <c r="G111">
        <v>4</v>
      </c>
      <c r="H111">
        <v>0.79136690647499996</v>
      </c>
      <c r="U111">
        <v>1</v>
      </c>
      <c r="V111">
        <v>0.36912751677900002</v>
      </c>
      <c r="W111">
        <v>1</v>
      </c>
      <c r="X111">
        <v>0.43650793650800002</v>
      </c>
    </row>
    <row r="112" spans="3:26">
      <c r="C112">
        <v>1</v>
      </c>
      <c r="D112">
        <v>0.34153846153799999</v>
      </c>
      <c r="G112">
        <v>4</v>
      </c>
      <c r="H112">
        <v>0.79856115107900005</v>
      </c>
      <c r="U112">
        <v>1</v>
      </c>
      <c r="V112">
        <v>0.37248322147700003</v>
      </c>
      <c r="W112">
        <v>1</v>
      </c>
      <c r="X112">
        <v>0.44047619047600001</v>
      </c>
    </row>
    <row r="113" spans="3:24">
      <c r="C113">
        <v>1</v>
      </c>
      <c r="D113">
        <v>0.34461538461500002</v>
      </c>
      <c r="G113">
        <v>4</v>
      </c>
      <c r="H113">
        <v>0.80575539568300003</v>
      </c>
      <c r="U113">
        <v>1</v>
      </c>
      <c r="V113">
        <v>0.375838926174</v>
      </c>
      <c r="W113">
        <v>1</v>
      </c>
      <c r="X113">
        <v>0.444444444444</v>
      </c>
    </row>
    <row r="114" spans="3:24">
      <c r="C114">
        <v>1</v>
      </c>
      <c r="D114">
        <v>0.34769230769199999</v>
      </c>
      <c r="G114">
        <v>4</v>
      </c>
      <c r="H114">
        <v>0.81294964028799999</v>
      </c>
      <c r="U114">
        <v>1</v>
      </c>
      <c r="V114">
        <v>0.379194630872</v>
      </c>
      <c r="W114">
        <v>1</v>
      </c>
      <c r="X114">
        <v>0.44841269841300002</v>
      </c>
    </row>
    <row r="115" spans="3:24">
      <c r="C115">
        <v>1</v>
      </c>
      <c r="D115">
        <v>0.35076923076900002</v>
      </c>
      <c r="G115">
        <v>4</v>
      </c>
      <c r="H115">
        <v>0.82014388489199996</v>
      </c>
      <c r="U115">
        <v>1</v>
      </c>
      <c r="V115">
        <v>0.38255033557000001</v>
      </c>
      <c r="W115">
        <v>1</v>
      </c>
      <c r="X115">
        <v>0.45238095238100001</v>
      </c>
    </row>
    <row r="116" spans="3:24">
      <c r="C116">
        <v>1</v>
      </c>
      <c r="D116">
        <v>0.35384615384599999</v>
      </c>
      <c r="G116">
        <v>4</v>
      </c>
      <c r="H116">
        <v>0.82733812949600005</v>
      </c>
      <c r="U116">
        <v>1</v>
      </c>
      <c r="V116">
        <v>0.38590604026800002</v>
      </c>
      <c r="W116">
        <v>1</v>
      </c>
      <c r="X116">
        <v>0.456349206349</v>
      </c>
    </row>
    <row r="117" spans="3:24">
      <c r="C117">
        <v>1</v>
      </c>
      <c r="D117">
        <v>0.35692307692300002</v>
      </c>
      <c r="G117">
        <v>5</v>
      </c>
      <c r="H117">
        <v>0.83453237410100001</v>
      </c>
      <c r="U117">
        <v>1</v>
      </c>
      <c r="V117">
        <v>0.38926174496600002</v>
      </c>
      <c r="W117">
        <v>1</v>
      </c>
      <c r="X117">
        <v>0.46031746031699999</v>
      </c>
    </row>
    <row r="118" spans="3:24">
      <c r="C118">
        <v>1</v>
      </c>
      <c r="D118">
        <v>0.36</v>
      </c>
      <c r="G118">
        <v>5</v>
      </c>
      <c r="H118">
        <v>0.84172661870499998</v>
      </c>
      <c r="U118">
        <v>1</v>
      </c>
      <c r="V118">
        <v>0.39261744966399997</v>
      </c>
      <c r="W118">
        <v>1</v>
      </c>
      <c r="X118">
        <v>0.46428571428600002</v>
      </c>
    </row>
    <row r="119" spans="3:24">
      <c r="C119">
        <v>1</v>
      </c>
      <c r="D119">
        <v>0.36307692307700001</v>
      </c>
      <c r="G119">
        <v>5</v>
      </c>
      <c r="H119">
        <v>0.84892086330899996</v>
      </c>
      <c r="U119">
        <v>1</v>
      </c>
      <c r="V119">
        <v>0.39597315436199998</v>
      </c>
      <c r="W119">
        <v>1</v>
      </c>
      <c r="X119">
        <v>0.46825396825400001</v>
      </c>
    </row>
    <row r="120" spans="3:24">
      <c r="C120">
        <v>1</v>
      </c>
      <c r="D120">
        <v>0.36615384615399998</v>
      </c>
      <c r="G120">
        <v>5</v>
      </c>
      <c r="H120">
        <v>0.85611510791400003</v>
      </c>
      <c r="U120">
        <v>1</v>
      </c>
      <c r="V120">
        <v>0.39932885905999999</v>
      </c>
      <c r="W120">
        <v>1</v>
      </c>
      <c r="X120">
        <v>0.472222222222</v>
      </c>
    </row>
    <row r="121" spans="3:24">
      <c r="C121">
        <v>1</v>
      </c>
      <c r="D121">
        <v>0.36923076923100001</v>
      </c>
      <c r="G121">
        <v>6</v>
      </c>
      <c r="H121">
        <v>0.86330935251800001</v>
      </c>
      <c r="U121">
        <v>1</v>
      </c>
      <c r="V121">
        <v>0.40268456375799999</v>
      </c>
      <c r="W121">
        <v>1</v>
      </c>
      <c r="X121">
        <v>0.47619047618999999</v>
      </c>
    </row>
    <row r="122" spans="3:24">
      <c r="C122">
        <v>1</v>
      </c>
      <c r="D122">
        <v>0.37230769230799998</v>
      </c>
      <c r="G122">
        <v>6</v>
      </c>
      <c r="H122">
        <v>0.87050359712199998</v>
      </c>
      <c r="U122">
        <v>1</v>
      </c>
      <c r="V122">
        <v>0.406040268456</v>
      </c>
      <c r="W122">
        <v>1</v>
      </c>
      <c r="X122">
        <v>0.48015873015900001</v>
      </c>
    </row>
    <row r="123" spans="3:24">
      <c r="C123">
        <v>1</v>
      </c>
      <c r="D123">
        <v>0.37538461538500001</v>
      </c>
      <c r="G123">
        <v>7</v>
      </c>
      <c r="H123">
        <v>0.87769784172700005</v>
      </c>
      <c r="U123">
        <v>1</v>
      </c>
      <c r="V123">
        <v>0.409395973154</v>
      </c>
      <c r="W123">
        <v>1</v>
      </c>
      <c r="X123">
        <v>0.484126984127</v>
      </c>
    </row>
    <row r="124" spans="3:24">
      <c r="C124">
        <v>1</v>
      </c>
      <c r="D124">
        <v>0.37846153846199998</v>
      </c>
      <c r="G124">
        <v>7</v>
      </c>
      <c r="H124">
        <v>0.88489208633100003</v>
      </c>
      <c r="U124">
        <v>1</v>
      </c>
      <c r="V124">
        <v>0.41275167785200001</v>
      </c>
      <c r="W124">
        <v>1</v>
      </c>
      <c r="X124">
        <v>0.48809523809499999</v>
      </c>
    </row>
    <row r="125" spans="3:24">
      <c r="C125">
        <v>1</v>
      </c>
      <c r="D125">
        <v>0.38153846153799997</v>
      </c>
      <c r="G125">
        <v>8</v>
      </c>
      <c r="H125">
        <v>0.892086330935</v>
      </c>
      <c r="U125">
        <v>1</v>
      </c>
      <c r="V125">
        <v>0.41610738255000002</v>
      </c>
      <c r="W125">
        <v>1</v>
      </c>
      <c r="X125">
        <v>0.49206349206299999</v>
      </c>
    </row>
    <row r="126" spans="3:24">
      <c r="C126">
        <v>1</v>
      </c>
      <c r="D126">
        <v>0.384615384615</v>
      </c>
      <c r="G126">
        <v>10</v>
      </c>
      <c r="H126">
        <v>0.89928057553999996</v>
      </c>
      <c r="U126">
        <v>1</v>
      </c>
      <c r="V126">
        <v>0.41946308724800002</v>
      </c>
      <c r="W126">
        <v>1</v>
      </c>
      <c r="X126">
        <v>0.49603174603200001</v>
      </c>
    </row>
    <row r="127" spans="3:24">
      <c r="C127">
        <v>1</v>
      </c>
      <c r="D127">
        <v>0.38769230769200003</v>
      </c>
      <c r="G127">
        <v>10</v>
      </c>
      <c r="H127">
        <v>0.90647482014400005</v>
      </c>
      <c r="U127">
        <v>1</v>
      </c>
      <c r="V127">
        <v>0.42281879194600003</v>
      </c>
      <c r="W127">
        <v>1</v>
      </c>
      <c r="X127">
        <v>0.5</v>
      </c>
    </row>
    <row r="128" spans="3:24">
      <c r="C128">
        <v>1</v>
      </c>
      <c r="D128">
        <v>0.390769230769</v>
      </c>
      <c r="G128">
        <v>11</v>
      </c>
      <c r="H128">
        <v>0.91366906474800003</v>
      </c>
      <c r="U128">
        <v>1</v>
      </c>
      <c r="V128">
        <v>0.42617449664399998</v>
      </c>
      <c r="W128">
        <v>1</v>
      </c>
      <c r="X128">
        <v>0.50396825396800005</v>
      </c>
    </row>
    <row r="129" spans="3:24">
      <c r="C129">
        <v>1</v>
      </c>
      <c r="D129">
        <v>0.39384615384600002</v>
      </c>
      <c r="G129">
        <v>11</v>
      </c>
      <c r="H129">
        <v>0.92086330935299998</v>
      </c>
      <c r="U129">
        <v>1</v>
      </c>
      <c r="V129">
        <v>0.42953020134199998</v>
      </c>
      <c r="W129">
        <v>1</v>
      </c>
      <c r="X129">
        <v>0.50793650793699996</v>
      </c>
    </row>
    <row r="130" spans="3:24">
      <c r="C130">
        <v>1</v>
      </c>
      <c r="D130">
        <v>0.396923076923</v>
      </c>
      <c r="G130">
        <v>12</v>
      </c>
      <c r="H130">
        <v>0.92805755395699996</v>
      </c>
      <c r="U130">
        <v>1</v>
      </c>
      <c r="V130">
        <v>0.43288590603999999</v>
      </c>
      <c r="W130">
        <v>2</v>
      </c>
      <c r="X130">
        <v>0.51190476190500001</v>
      </c>
    </row>
    <row r="131" spans="3:24">
      <c r="C131">
        <v>1</v>
      </c>
      <c r="D131">
        <v>0.4</v>
      </c>
      <c r="G131">
        <v>12</v>
      </c>
      <c r="H131">
        <v>0.93525179856100005</v>
      </c>
      <c r="U131">
        <v>1</v>
      </c>
      <c r="V131">
        <v>0.436241610738</v>
      </c>
      <c r="W131">
        <v>2</v>
      </c>
      <c r="X131">
        <v>0.51587301587300005</v>
      </c>
    </row>
    <row r="132" spans="3:24">
      <c r="C132">
        <v>1</v>
      </c>
      <c r="D132">
        <v>0.40307692307699999</v>
      </c>
      <c r="G132">
        <v>13</v>
      </c>
      <c r="H132">
        <v>0.94244604316500002</v>
      </c>
      <c r="U132">
        <v>1</v>
      </c>
      <c r="V132">
        <v>0.439597315436</v>
      </c>
      <c r="W132">
        <v>2</v>
      </c>
      <c r="X132">
        <v>0.51984126984099999</v>
      </c>
    </row>
    <row r="133" spans="3:24">
      <c r="C133">
        <v>1</v>
      </c>
      <c r="D133">
        <v>0.40615384615400002</v>
      </c>
      <c r="G133">
        <v>14</v>
      </c>
      <c r="H133">
        <v>0.94964028776999998</v>
      </c>
      <c r="U133">
        <v>1</v>
      </c>
      <c r="V133">
        <v>0.44295302013400001</v>
      </c>
      <c r="W133">
        <v>2</v>
      </c>
      <c r="X133">
        <v>0.52380952381000001</v>
      </c>
    </row>
    <row r="134" spans="3:24">
      <c r="C134">
        <v>1</v>
      </c>
      <c r="D134">
        <v>0.40923076923099999</v>
      </c>
      <c r="G134">
        <v>15</v>
      </c>
      <c r="H134">
        <v>0.95683453237399996</v>
      </c>
      <c r="U134">
        <v>1</v>
      </c>
      <c r="V134">
        <v>0.44630872483200001</v>
      </c>
      <c r="W134">
        <v>2</v>
      </c>
      <c r="X134">
        <v>0.52777777777799995</v>
      </c>
    </row>
    <row r="135" spans="3:24">
      <c r="C135">
        <v>1</v>
      </c>
      <c r="D135">
        <v>0.41230769230800002</v>
      </c>
      <c r="G135">
        <v>26</v>
      </c>
      <c r="H135">
        <v>0.96402877697800005</v>
      </c>
      <c r="U135">
        <v>1</v>
      </c>
      <c r="V135">
        <v>0.44966442953000002</v>
      </c>
      <c r="W135">
        <v>2</v>
      </c>
      <c r="X135">
        <v>0.53174603174599999</v>
      </c>
    </row>
    <row r="136" spans="3:24">
      <c r="C136">
        <v>1</v>
      </c>
      <c r="D136">
        <v>0.41538461538499999</v>
      </c>
      <c r="G136">
        <v>28</v>
      </c>
      <c r="H136">
        <v>0.971223021583</v>
      </c>
      <c r="U136">
        <v>1</v>
      </c>
      <c r="V136">
        <v>0.45302013422800003</v>
      </c>
      <c r="W136">
        <v>2</v>
      </c>
      <c r="X136">
        <v>0.53571428571400004</v>
      </c>
    </row>
    <row r="137" spans="3:24">
      <c r="C137">
        <v>1</v>
      </c>
      <c r="D137">
        <v>0.41846153846200002</v>
      </c>
      <c r="G137">
        <v>28</v>
      </c>
      <c r="H137">
        <v>0.97841726618699998</v>
      </c>
      <c r="U137">
        <v>1</v>
      </c>
      <c r="V137">
        <v>0.45637583892599998</v>
      </c>
      <c r="W137">
        <v>2</v>
      </c>
      <c r="X137">
        <v>0.53968253968299995</v>
      </c>
    </row>
    <row r="138" spans="3:24">
      <c r="C138">
        <v>1</v>
      </c>
      <c r="D138">
        <v>0.42153846153800001</v>
      </c>
      <c r="G138">
        <v>36</v>
      </c>
      <c r="H138">
        <v>0.98561151079099996</v>
      </c>
      <c r="U138">
        <v>1</v>
      </c>
      <c r="V138">
        <v>0.45973154362399998</v>
      </c>
      <c r="W138">
        <v>2</v>
      </c>
      <c r="X138">
        <v>0.543650793651</v>
      </c>
    </row>
    <row r="139" spans="3:24">
      <c r="C139">
        <v>1</v>
      </c>
      <c r="D139">
        <v>0.42461538461499998</v>
      </c>
      <c r="G139">
        <v>37</v>
      </c>
      <c r="H139">
        <v>0.99280575539600002</v>
      </c>
      <c r="U139">
        <v>1</v>
      </c>
      <c r="V139">
        <v>0.46308724832199999</v>
      </c>
      <c r="W139">
        <v>2</v>
      </c>
      <c r="X139">
        <v>0.54761904761900004</v>
      </c>
    </row>
    <row r="140" spans="3:24">
      <c r="C140">
        <v>1</v>
      </c>
      <c r="D140">
        <v>0.42769230769200001</v>
      </c>
      <c r="U140">
        <v>1</v>
      </c>
      <c r="V140">
        <v>0.46644295302</v>
      </c>
      <c r="W140">
        <v>2</v>
      </c>
      <c r="X140">
        <v>0.55158730158699998</v>
      </c>
    </row>
    <row r="141" spans="3:24">
      <c r="C141">
        <v>1</v>
      </c>
      <c r="D141">
        <v>0.43076923076899998</v>
      </c>
      <c r="U141">
        <v>1</v>
      </c>
      <c r="V141">
        <v>0.469798657718</v>
      </c>
      <c r="W141">
        <v>2</v>
      </c>
      <c r="X141">
        <v>0.555555555556</v>
      </c>
    </row>
    <row r="142" spans="3:24">
      <c r="C142">
        <v>1</v>
      </c>
      <c r="D142">
        <v>0.433846153846</v>
      </c>
      <c r="U142">
        <v>1</v>
      </c>
      <c r="V142">
        <v>0.47315436241600001</v>
      </c>
      <c r="W142">
        <v>2</v>
      </c>
      <c r="X142">
        <v>0.55952380952400005</v>
      </c>
    </row>
    <row r="143" spans="3:24">
      <c r="C143">
        <v>1</v>
      </c>
      <c r="D143">
        <v>0.43692307692299998</v>
      </c>
      <c r="U143">
        <v>1</v>
      </c>
      <c r="V143">
        <v>0.47651006711400001</v>
      </c>
      <c r="W143">
        <v>2</v>
      </c>
      <c r="X143">
        <v>0.56349206349199998</v>
      </c>
    </row>
    <row r="144" spans="3:24">
      <c r="C144">
        <v>1</v>
      </c>
      <c r="D144">
        <v>0.44</v>
      </c>
      <c r="U144">
        <v>1</v>
      </c>
      <c r="V144">
        <v>0.47986577181200002</v>
      </c>
      <c r="W144">
        <v>2</v>
      </c>
      <c r="X144">
        <v>0.56746031746000003</v>
      </c>
    </row>
    <row r="145" spans="3:24">
      <c r="C145">
        <v>1</v>
      </c>
      <c r="D145">
        <v>0.44307692307699997</v>
      </c>
      <c r="U145">
        <v>1</v>
      </c>
      <c r="V145">
        <v>0.48322147651000003</v>
      </c>
      <c r="W145">
        <v>2</v>
      </c>
      <c r="X145">
        <v>0.57142857142900005</v>
      </c>
    </row>
    <row r="146" spans="3:24">
      <c r="C146">
        <v>1</v>
      </c>
      <c r="D146">
        <v>0.446153846154</v>
      </c>
      <c r="U146">
        <v>1</v>
      </c>
      <c r="V146">
        <v>0.48657718120799998</v>
      </c>
      <c r="W146">
        <v>2</v>
      </c>
      <c r="X146">
        <v>0.57539682539699999</v>
      </c>
    </row>
    <row r="147" spans="3:24">
      <c r="C147">
        <v>1</v>
      </c>
      <c r="D147">
        <v>0.44923076923100003</v>
      </c>
      <c r="U147">
        <v>1</v>
      </c>
      <c r="V147">
        <v>0.48993288590599998</v>
      </c>
      <c r="W147">
        <v>2</v>
      </c>
      <c r="X147">
        <v>0.57936507936500004</v>
      </c>
    </row>
    <row r="148" spans="3:24">
      <c r="C148">
        <v>1</v>
      </c>
      <c r="D148">
        <v>0.452307692308</v>
      </c>
      <c r="U148">
        <v>1</v>
      </c>
      <c r="V148">
        <v>0.49328859060399999</v>
      </c>
      <c r="W148">
        <v>2</v>
      </c>
      <c r="X148">
        <v>0.58333333333299997</v>
      </c>
    </row>
    <row r="149" spans="3:24">
      <c r="C149">
        <v>1</v>
      </c>
      <c r="D149">
        <v>0.45538461538500002</v>
      </c>
      <c r="U149">
        <v>1</v>
      </c>
      <c r="V149">
        <v>0.49664429530199999</v>
      </c>
      <c r="W149">
        <v>2</v>
      </c>
      <c r="X149">
        <v>0.58730158730199999</v>
      </c>
    </row>
    <row r="150" spans="3:24">
      <c r="C150">
        <v>1</v>
      </c>
      <c r="D150">
        <v>0.458461538462</v>
      </c>
      <c r="U150">
        <v>1</v>
      </c>
      <c r="V150">
        <v>0.5</v>
      </c>
      <c r="W150">
        <v>2</v>
      </c>
      <c r="X150">
        <v>0.59126984127000004</v>
      </c>
    </row>
    <row r="151" spans="3:24">
      <c r="C151">
        <v>1</v>
      </c>
      <c r="D151">
        <v>0.46153846153799999</v>
      </c>
      <c r="U151">
        <v>1</v>
      </c>
      <c r="V151">
        <v>0.50335570469799995</v>
      </c>
      <c r="W151">
        <v>2</v>
      </c>
      <c r="X151">
        <v>0.59523809523799998</v>
      </c>
    </row>
    <row r="152" spans="3:24">
      <c r="C152">
        <v>1</v>
      </c>
      <c r="D152">
        <v>0.46461538461500002</v>
      </c>
      <c r="U152">
        <v>1</v>
      </c>
      <c r="V152">
        <v>0.50671140939600001</v>
      </c>
      <c r="W152">
        <v>2</v>
      </c>
      <c r="X152">
        <v>0.59920634920600002</v>
      </c>
    </row>
    <row r="153" spans="3:24">
      <c r="C153">
        <v>1</v>
      </c>
      <c r="D153">
        <v>0.46769230769199999</v>
      </c>
      <c r="U153">
        <v>1</v>
      </c>
      <c r="V153">
        <v>0.51006711409399996</v>
      </c>
      <c r="W153">
        <v>2</v>
      </c>
      <c r="X153">
        <v>0.60317460317500005</v>
      </c>
    </row>
    <row r="154" spans="3:24">
      <c r="C154">
        <v>1</v>
      </c>
      <c r="D154">
        <v>0.47076923076900001</v>
      </c>
      <c r="U154">
        <v>2</v>
      </c>
      <c r="V154">
        <v>0.51342281879200002</v>
      </c>
      <c r="W154">
        <v>2</v>
      </c>
      <c r="X154">
        <v>0.60714285714299998</v>
      </c>
    </row>
    <row r="155" spans="3:24">
      <c r="C155">
        <v>1</v>
      </c>
      <c r="D155">
        <v>0.47384615384599998</v>
      </c>
      <c r="U155">
        <v>2</v>
      </c>
      <c r="V155">
        <v>0.51677852348999997</v>
      </c>
      <c r="W155">
        <v>2</v>
      </c>
      <c r="X155">
        <v>0.61111111111100003</v>
      </c>
    </row>
    <row r="156" spans="3:24">
      <c r="C156">
        <v>1</v>
      </c>
      <c r="D156">
        <v>0.47692307692300001</v>
      </c>
      <c r="U156">
        <v>2</v>
      </c>
      <c r="V156">
        <v>0.52013422818800004</v>
      </c>
      <c r="W156">
        <v>2</v>
      </c>
      <c r="X156">
        <v>0.61507936507899996</v>
      </c>
    </row>
    <row r="157" spans="3:24">
      <c r="C157">
        <v>1</v>
      </c>
      <c r="D157">
        <v>0.48</v>
      </c>
      <c r="U157">
        <v>2</v>
      </c>
      <c r="V157">
        <v>0.52348993288599999</v>
      </c>
      <c r="W157">
        <v>2</v>
      </c>
      <c r="X157">
        <v>0.61904761904799999</v>
      </c>
    </row>
    <row r="158" spans="3:24">
      <c r="C158">
        <v>1</v>
      </c>
      <c r="D158">
        <v>0.48307692307700001</v>
      </c>
      <c r="U158">
        <v>2</v>
      </c>
      <c r="V158">
        <v>0.52684563758400005</v>
      </c>
      <c r="W158">
        <v>2</v>
      </c>
      <c r="X158">
        <v>0.62301587301600003</v>
      </c>
    </row>
    <row r="159" spans="3:24">
      <c r="C159">
        <v>1</v>
      </c>
      <c r="D159">
        <v>0.48615384615399998</v>
      </c>
      <c r="U159">
        <v>2</v>
      </c>
      <c r="V159">
        <v>0.530201342282</v>
      </c>
      <c r="W159">
        <v>2</v>
      </c>
      <c r="X159">
        <v>0.62698412698399997</v>
      </c>
    </row>
    <row r="160" spans="3:24">
      <c r="C160">
        <v>1</v>
      </c>
      <c r="D160">
        <v>0.48923076923100001</v>
      </c>
      <c r="U160">
        <v>2</v>
      </c>
      <c r="V160">
        <v>0.53355704697999995</v>
      </c>
      <c r="W160">
        <v>2</v>
      </c>
      <c r="X160">
        <v>0.63095238095200001</v>
      </c>
    </row>
    <row r="161" spans="3:24">
      <c r="C161">
        <v>1</v>
      </c>
      <c r="D161">
        <v>0.49230769230799998</v>
      </c>
      <c r="U161">
        <v>2</v>
      </c>
      <c r="V161">
        <v>0.53691275167800001</v>
      </c>
      <c r="W161">
        <v>2</v>
      </c>
      <c r="X161">
        <v>0.63492063492100004</v>
      </c>
    </row>
    <row r="162" spans="3:24">
      <c r="C162">
        <v>1</v>
      </c>
      <c r="D162">
        <v>0.495384615385</v>
      </c>
      <c r="U162">
        <v>2</v>
      </c>
      <c r="V162">
        <v>0.54026845637599996</v>
      </c>
      <c r="W162">
        <v>2</v>
      </c>
      <c r="X162">
        <v>0.63888888888899997</v>
      </c>
    </row>
    <row r="163" spans="3:24">
      <c r="C163">
        <v>1</v>
      </c>
      <c r="D163">
        <v>0.49846153846199998</v>
      </c>
      <c r="U163">
        <v>2</v>
      </c>
      <c r="V163">
        <v>0.54362416107400002</v>
      </c>
      <c r="W163">
        <v>2</v>
      </c>
      <c r="X163">
        <v>0.64285714285700002</v>
      </c>
    </row>
    <row r="164" spans="3:24">
      <c r="C164">
        <v>1</v>
      </c>
      <c r="D164">
        <v>0.50153846153799997</v>
      </c>
      <c r="U164">
        <v>2</v>
      </c>
      <c r="V164">
        <v>0.54697986577199997</v>
      </c>
      <c r="W164">
        <v>2</v>
      </c>
      <c r="X164">
        <v>0.64682539682499995</v>
      </c>
    </row>
    <row r="165" spans="3:24">
      <c r="C165">
        <v>1</v>
      </c>
      <c r="D165">
        <v>0.504615384615</v>
      </c>
      <c r="U165">
        <v>2</v>
      </c>
      <c r="V165">
        <v>0.55033557047000004</v>
      </c>
      <c r="W165">
        <v>2</v>
      </c>
      <c r="X165">
        <v>0.65079365079399998</v>
      </c>
    </row>
    <row r="166" spans="3:24">
      <c r="C166">
        <v>1</v>
      </c>
      <c r="D166">
        <v>0.50769230769200002</v>
      </c>
      <c r="U166">
        <v>2</v>
      </c>
      <c r="V166">
        <v>0.55369127516799999</v>
      </c>
      <c r="W166">
        <v>2</v>
      </c>
      <c r="X166">
        <v>0.65476190476200002</v>
      </c>
    </row>
    <row r="167" spans="3:24">
      <c r="C167">
        <v>1</v>
      </c>
      <c r="D167">
        <v>0.51076923076900005</v>
      </c>
      <c r="U167">
        <v>2</v>
      </c>
      <c r="V167">
        <v>0.55704697986600005</v>
      </c>
      <c r="W167">
        <v>2</v>
      </c>
      <c r="X167">
        <v>0.65873015872999996</v>
      </c>
    </row>
    <row r="168" spans="3:24">
      <c r="C168">
        <v>1</v>
      </c>
      <c r="D168">
        <v>0.51384615384599996</v>
      </c>
      <c r="U168">
        <v>2</v>
      </c>
      <c r="V168">
        <v>0.560402684564</v>
      </c>
      <c r="W168">
        <v>2</v>
      </c>
      <c r="X168">
        <v>0.66269841269800001</v>
      </c>
    </row>
    <row r="169" spans="3:24">
      <c r="C169">
        <v>1</v>
      </c>
      <c r="D169">
        <v>0.51692307692299999</v>
      </c>
      <c r="U169">
        <v>2</v>
      </c>
      <c r="V169">
        <v>0.56375838926199995</v>
      </c>
      <c r="W169">
        <v>2</v>
      </c>
      <c r="X169">
        <v>0.66666666666700003</v>
      </c>
    </row>
    <row r="170" spans="3:24">
      <c r="C170">
        <v>1</v>
      </c>
      <c r="D170">
        <v>0.52</v>
      </c>
      <c r="U170">
        <v>2</v>
      </c>
      <c r="V170">
        <v>0.56711409396000001</v>
      </c>
      <c r="W170">
        <v>2</v>
      </c>
      <c r="X170">
        <v>0.67063492063499996</v>
      </c>
    </row>
    <row r="171" spans="3:24">
      <c r="C171">
        <v>1</v>
      </c>
      <c r="D171">
        <v>0.52307692307700004</v>
      </c>
      <c r="U171">
        <v>2</v>
      </c>
      <c r="V171">
        <v>0.57046979865799996</v>
      </c>
      <c r="W171">
        <v>2</v>
      </c>
      <c r="X171">
        <v>0.67460317460300001</v>
      </c>
    </row>
    <row r="172" spans="3:24">
      <c r="C172">
        <v>1</v>
      </c>
      <c r="D172">
        <v>0.52615384615399996</v>
      </c>
      <c r="U172">
        <v>2</v>
      </c>
      <c r="V172">
        <v>0.57382550335600002</v>
      </c>
      <c r="W172">
        <v>2</v>
      </c>
      <c r="X172">
        <v>0.67857142857099995</v>
      </c>
    </row>
    <row r="173" spans="3:24">
      <c r="C173">
        <v>1</v>
      </c>
      <c r="D173">
        <v>0.52923076923099999</v>
      </c>
      <c r="U173">
        <v>2</v>
      </c>
      <c r="V173">
        <v>0.57718120805399997</v>
      </c>
      <c r="W173">
        <v>2</v>
      </c>
      <c r="X173">
        <v>0.68253968253999997</v>
      </c>
    </row>
    <row r="174" spans="3:24">
      <c r="C174">
        <v>1</v>
      </c>
      <c r="D174">
        <v>0.53230769230800001</v>
      </c>
      <c r="U174">
        <v>2</v>
      </c>
      <c r="V174">
        <v>0.58053691275200003</v>
      </c>
      <c r="W174">
        <v>2</v>
      </c>
      <c r="X174">
        <v>0.68650793650800002</v>
      </c>
    </row>
    <row r="175" spans="3:24">
      <c r="C175">
        <v>1</v>
      </c>
      <c r="D175">
        <v>0.53538461538500004</v>
      </c>
      <c r="U175">
        <v>2</v>
      </c>
      <c r="V175">
        <v>0.58389261744999998</v>
      </c>
      <c r="W175">
        <v>2</v>
      </c>
      <c r="X175">
        <v>0.69047619047599995</v>
      </c>
    </row>
    <row r="176" spans="3:24">
      <c r="C176">
        <v>1</v>
      </c>
      <c r="D176">
        <v>0.53846153846199996</v>
      </c>
      <c r="U176">
        <v>2</v>
      </c>
      <c r="V176">
        <v>0.58724832214800005</v>
      </c>
      <c r="W176">
        <v>2</v>
      </c>
      <c r="X176">
        <v>0.694444444444</v>
      </c>
    </row>
    <row r="177" spans="3:24">
      <c r="C177">
        <v>1</v>
      </c>
      <c r="D177">
        <v>0.541538461538</v>
      </c>
      <c r="U177">
        <v>2</v>
      </c>
      <c r="V177">
        <v>0.590604026846</v>
      </c>
      <c r="W177">
        <v>2</v>
      </c>
      <c r="X177">
        <v>0.69841269841300002</v>
      </c>
    </row>
    <row r="178" spans="3:24">
      <c r="C178">
        <v>1</v>
      </c>
      <c r="D178">
        <v>0.54461538461500003</v>
      </c>
      <c r="U178">
        <v>2</v>
      </c>
      <c r="V178">
        <v>0.59395973154399995</v>
      </c>
      <c r="W178">
        <v>2</v>
      </c>
      <c r="X178">
        <v>0.70238095238099996</v>
      </c>
    </row>
    <row r="179" spans="3:24">
      <c r="C179">
        <v>1</v>
      </c>
      <c r="D179">
        <v>0.54769230769199995</v>
      </c>
      <c r="U179">
        <v>2</v>
      </c>
      <c r="V179">
        <v>0.59731543624200001</v>
      </c>
      <c r="W179">
        <v>2</v>
      </c>
      <c r="X179">
        <v>0.706349206349</v>
      </c>
    </row>
    <row r="180" spans="3:24">
      <c r="C180">
        <v>1</v>
      </c>
      <c r="D180">
        <v>0.55076923076899997</v>
      </c>
      <c r="U180">
        <v>2</v>
      </c>
      <c r="V180">
        <v>0.60067114093999996</v>
      </c>
      <c r="W180">
        <v>2</v>
      </c>
      <c r="X180">
        <v>0.71031746031700005</v>
      </c>
    </row>
    <row r="181" spans="3:24">
      <c r="C181">
        <v>2</v>
      </c>
      <c r="D181">
        <v>0.553846153846</v>
      </c>
      <c r="U181">
        <v>2</v>
      </c>
      <c r="V181">
        <v>0.60402684563800002</v>
      </c>
      <c r="W181">
        <v>2</v>
      </c>
      <c r="X181">
        <v>0.71428571428599996</v>
      </c>
    </row>
    <row r="182" spans="3:24">
      <c r="C182">
        <v>2</v>
      </c>
      <c r="D182">
        <v>0.55692307692300003</v>
      </c>
      <c r="U182">
        <v>2</v>
      </c>
      <c r="V182">
        <v>0.60738255033599997</v>
      </c>
      <c r="W182">
        <v>2</v>
      </c>
      <c r="X182">
        <v>0.71825396825400001</v>
      </c>
    </row>
    <row r="183" spans="3:24">
      <c r="C183">
        <v>2</v>
      </c>
      <c r="D183">
        <v>0.56000000000000005</v>
      </c>
      <c r="U183">
        <v>2</v>
      </c>
      <c r="V183">
        <v>0.61073825503400003</v>
      </c>
      <c r="W183">
        <v>2</v>
      </c>
      <c r="X183">
        <v>0.72222222222200005</v>
      </c>
    </row>
    <row r="184" spans="3:24">
      <c r="C184">
        <v>2</v>
      </c>
      <c r="D184">
        <v>0.56307692307699997</v>
      </c>
      <c r="U184">
        <v>2</v>
      </c>
      <c r="V184">
        <v>0.61409395973199998</v>
      </c>
      <c r="W184">
        <v>2</v>
      </c>
      <c r="X184">
        <v>0.72619047618999999</v>
      </c>
    </row>
    <row r="185" spans="3:24">
      <c r="C185">
        <v>2</v>
      </c>
      <c r="D185">
        <v>0.566153846154</v>
      </c>
      <c r="U185">
        <v>2</v>
      </c>
      <c r="V185">
        <v>0.61744966443000004</v>
      </c>
      <c r="W185">
        <v>2</v>
      </c>
      <c r="X185">
        <v>0.73015873015900001</v>
      </c>
    </row>
    <row r="186" spans="3:24">
      <c r="C186">
        <v>2</v>
      </c>
      <c r="D186">
        <v>0.56923076923100002</v>
      </c>
      <c r="U186">
        <v>2</v>
      </c>
      <c r="V186">
        <v>0.620805369128</v>
      </c>
      <c r="W186">
        <v>2</v>
      </c>
      <c r="X186">
        <v>0.73412698412699995</v>
      </c>
    </row>
    <row r="187" spans="3:24">
      <c r="C187">
        <v>2</v>
      </c>
      <c r="D187">
        <v>0.57230769230800005</v>
      </c>
      <c r="U187">
        <v>2</v>
      </c>
      <c r="V187">
        <v>0.62416107382599995</v>
      </c>
      <c r="W187">
        <v>2</v>
      </c>
      <c r="X187">
        <v>0.73809523809499999</v>
      </c>
    </row>
    <row r="188" spans="3:24">
      <c r="C188">
        <v>2</v>
      </c>
      <c r="D188">
        <v>0.57538461538499996</v>
      </c>
      <c r="U188">
        <v>2</v>
      </c>
      <c r="V188">
        <v>0.62751677852300003</v>
      </c>
      <c r="W188">
        <v>2</v>
      </c>
      <c r="X188">
        <v>0.74206349206300004</v>
      </c>
    </row>
    <row r="189" spans="3:24">
      <c r="C189">
        <v>2</v>
      </c>
      <c r="D189">
        <v>0.57846153846199999</v>
      </c>
      <c r="U189">
        <v>2</v>
      </c>
      <c r="V189">
        <v>0.63087248322099998</v>
      </c>
      <c r="W189">
        <v>2</v>
      </c>
      <c r="X189">
        <v>0.74603174603199995</v>
      </c>
    </row>
    <row r="190" spans="3:24">
      <c r="C190">
        <v>2</v>
      </c>
      <c r="D190">
        <v>0.58153846153800004</v>
      </c>
      <c r="U190">
        <v>2</v>
      </c>
      <c r="V190">
        <v>0.63422818791900004</v>
      </c>
      <c r="W190">
        <v>2</v>
      </c>
      <c r="X190">
        <v>0.75</v>
      </c>
    </row>
    <row r="191" spans="3:24">
      <c r="C191">
        <v>2</v>
      </c>
      <c r="D191">
        <v>0.58461538461499996</v>
      </c>
      <c r="U191">
        <v>2</v>
      </c>
      <c r="V191">
        <v>0.63758389261699999</v>
      </c>
      <c r="W191">
        <v>2</v>
      </c>
      <c r="X191">
        <v>0.75396825396800005</v>
      </c>
    </row>
    <row r="192" spans="3:24">
      <c r="C192">
        <v>2</v>
      </c>
      <c r="D192">
        <v>0.58769230769199998</v>
      </c>
      <c r="U192">
        <v>2</v>
      </c>
      <c r="V192">
        <v>0.64093959731500005</v>
      </c>
      <c r="W192">
        <v>2</v>
      </c>
      <c r="X192">
        <v>0.75793650793699996</v>
      </c>
    </row>
    <row r="193" spans="3:24">
      <c r="C193">
        <v>2</v>
      </c>
      <c r="D193">
        <v>0.59076923076900001</v>
      </c>
      <c r="U193">
        <v>2</v>
      </c>
      <c r="V193">
        <v>0.644295302013</v>
      </c>
      <c r="W193">
        <v>2</v>
      </c>
      <c r="X193">
        <v>0.76190476190500001</v>
      </c>
    </row>
    <row r="194" spans="3:24">
      <c r="C194">
        <v>2</v>
      </c>
      <c r="D194">
        <v>0.59384615384600004</v>
      </c>
      <c r="U194">
        <v>2</v>
      </c>
      <c r="V194">
        <v>0.64765100671099995</v>
      </c>
      <c r="W194">
        <v>2</v>
      </c>
      <c r="X194">
        <v>0.76587301587300005</v>
      </c>
    </row>
    <row r="195" spans="3:24">
      <c r="C195">
        <v>2</v>
      </c>
      <c r="D195">
        <v>0.59692307692299995</v>
      </c>
      <c r="U195">
        <v>2</v>
      </c>
      <c r="V195">
        <v>0.65100671140900002</v>
      </c>
      <c r="W195">
        <v>2</v>
      </c>
      <c r="X195">
        <v>0.76984126984099999</v>
      </c>
    </row>
    <row r="196" spans="3:24">
      <c r="C196">
        <v>2</v>
      </c>
      <c r="D196">
        <v>0.6</v>
      </c>
      <c r="U196">
        <v>2</v>
      </c>
      <c r="V196">
        <v>0.65436241610699997</v>
      </c>
      <c r="W196">
        <v>2</v>
      </c>
      <c r="X196">
        <v>0.77380952381000001</v>
      </c>
    </row>
    <row r="197" spans="3:24">
      <c r="C197">
        <v>2</v>
      </c>
      <c r="D197">
        <v>0.603076923077</v>
      </c>
      <c r="U197">
        <v>2</v>
      </c>
      <c r="V197">
        <v>0.65771812080500003</v>
      </c>
      <c r="W197">
        <v>2</v>
      </c>
      <c r="X197">
        <v>0.77777777777799995</v>
      </c>
    </row>
    <row r="198" spans="3:24">
      <c r="C198">
        <v>2</v>
      </c>
      <c r="D198">
        <v>0.60615384615400003</v>
      </c>
      <c r="U198">
        <v>2</v>
      </c>
      <c r="V198">
        <v>0.66107382550299998</v>
      </c>
      <c r="W198">
        <v>2</v>
      </c>
      <c r="X198">
        <v>0.78174603174599999</v>
      </c>
    </row>
    <row r="199" spans="3:24">
      <c r="C199">
        <v>2</v>
      </c>
      <c r="D199">
        <v>0.60923076923099995</v>
      </c>
      <c r="U199">
        <v>2</v>
      </c>
      <c r="V199">
        <v>0.66442953020100004</v>
      </c>
      <c r="W199">
        <v>2</v>
      </c>
      <c r="X199">
        <v>0.78571428571400004</v>
      </c>
    </row>
    <row r="200" spans="3:24">
      <c r="C200">
        <v>2</v>
      </c>
      <c r="D200">
        <v>0.61230769230799997</v>
      </c>
      <c r="U200">
        <v>2</v>
      </c>
      <c r="V200">
        <v>0.66778523489899999</v>
      </c>
      <c r="W200">
        <v>2</v>
      </c>
      <c r="X200">
        <v>0.78968253968299995</v>
      </c>
    </row>
    <row r="201" spans="3:24">
      <c r="C201">
        <v>2</v>
      </c>
      <c r="D201">
        <v>0.615384615385</v>
      </c>
      <c r="U201">
        <v>2</v>
      </c>
      <c r="V201">
        <v>0.67114093959700005</v>
      </c>
      <c r="W201">
        <v>2</v>
      </c>
      <c r="X201">
        <v>0.793650793651</v>
      </c>
    </row>
    <row r="202" spans="3:24">
      <c r="C202">
        <v>2</v>
      </c>
      <c r="D202">
        <v>0.61846153846200003</v>
      </c>
      <c r="U202">
        <v>2</v>
      </c>
      <c r="V202">
        <v>0.674496644295</v>
      </c>
      <c r="W202">
        <v>2</v>
      </c>
      <c r="X202">
        <v>0.79761904761900004</v>
      </c>
    </row>
    <row r="203" spans="3:24">
      <c r="C203">
        <v>2</v>
      </c>
      <c r="D203">
        <v>0.62153846153799996</v>
      </c>
      <c r="U203">
        <v>2</v>
      </c>
      <c r="V203">
        <v>0.67785234899299995</v>
      </c>
      <c r="W203">
        <v>2</v>
      </c>
      <c r="X203">
        <v>0.80158730158699998</v>
      </c>
    </row>
    <row r="204" spans="3:24">
      <c r="C204">
        <v>2</v>
      </c>
      <c r="D204">
        <v>0.62461538461499999</v>
      </c>
      <c r="U204">
        <v>2</v>
      </c>
      <c r="V204">
        <v>0.68120805369100002</v>
      </c>
      <c r="W204">
        <v>2</v>
      </c>
      <c r="X204">
        <v>0.805555555556</v>
      </c>
    </row>
    <row r="205" spans="3:24">
      <c r="C205">
        <v>2</v>
      </c>
      <c r="D205">
        <v>0.62769230769200002</v>
      </c>
      <c r="U205">
        <v>2</v>
      </c>
      <c r="V205">
        <v>0.68456375838899997</v>
      </c>
      <c r="W205">
        <v>2</v>
      </c>
      <c r="X205">
        <v>0.80952380952400005</v>
      </c>
    </row>
    <row r="206" spans="3:24">
      <c r="C206">
        <v>2</v>
      </c>
      <c r="D206">
        <v>0.63076923076900004</v>
      </c>
      <c r="U206">
        <v>2</v>
      </c>
      <c r="V206">
        <v>0.68791946308700003</v>
      </c>
      <c r="W206">
        <v>3</v>
      </c>
      <c r="X206">
        <v>0.81349206349199998</v>
      </c>
    </row>
    <row r="207" spans="3:24">
      <c r="C207">
        <v>2</v>
      </c>
      <c r="D207">
        <v>0.63384615384599996</v>
      </c>
      <c r="U207">
        <v>2</v>
      </c>
      <c r="V207">
        <v>0.69127516778499998</v>
      </c>
      <c r="W207">
        <v>3</v>
      </c>
      <c r="X207">
        <v>0.81746031746000003</v>
      </c>
    </row>
    <row r="208" spans="3:24">
      <c r="C208">
        <v>2</v>
      </c>
      <c r="D208">
        <v>0.63692307692299999</v>
      </c>
      <c r="U208">
        <v>2</v>
      </c>
      <c r="V208">
        <v>0.69463087248300004</v>
      </c>
      <c r="W208">
        <v>3</v>
      </c>
      <c r="X208">
        <v>0.82142857142900005</v>
      </c>
    </row>
    <row r="209" spans="3:24">
      <c r="C209">
        <v>2</v>
      </c>
      <c r="D209">
        <v>0.64</v>
      </c>
      <c r="U209">
        <v>2</v>
      </c>
      <c r="V209">
        <v>0.69798657718099999</v>
      </c>
      <c r="W209">
        <v>3</v>
      </c>
      <c r="X209">
        <v>0.82539682539699999</v>
      </c>
    </row>
    <row r="210" spans="3:24">
      <c r="C210">
        <v>2</v>
      </c>
      <c r="D210">
        <v>0.64307692307700004</v>
      </c>
      <c r="U210">
        <v>2</v>
      </c>
      <c r="V210">
        <v>0.70134228187900005</v>
      </c>
      <c r="W210">
        <v>3</v>
      </c>
      <c r="X210">
        <v>0.82936507936500004</v>
      </c>
    </row>
    <row r="211" spans="3:24">
      <c r="C211">
        <v>2</v>
      </c>
      <c r="D211">
        <v>0.64615384615399996</v>
      </c>
      <c r="U211">
        <v>2</v>
      </c>
      <c r="V211">
        <v>0.704697986577</v>
      </c>
      <c r="W211">
        <v>3</v>
      </c>
      <c r="X211">
        <v>0.83333333333299997</v>
      </c>
    </row>
    <row r="212" spans="3:24">
      <c r="C212">
        <v>2</v>
      </c>
      <c r="D212">
        <v>0.64923076923099998</v>
      </c>
      <c r="U212">
        <v>2</v>
      </c>
      <c r="V212">
        <v>0.70805369127499995</v>
      </c>
      <c r="W212">
        <v>3</v>
      </c>
      <c r="X212">
        <v>0.83730158730199999</v>
      </c>
    </row>
    <row r="213" spans="3:24">
      <c r="C213">
        <v>2</v>
      </c>
      <c r="D213">
        <v>0.65230769230800001</v>
      </c>
      <c r="U213">
        <v>2</v>
      </c>
      <c r="V213">
        <v>0.71140939597300001</v>
      </c>
      <c r="W213">
        <v>3</v>
      </c>
      <c r="X213">
        <v>0.84126984127000004</v>
      </c>
    </row>
    <row r="214" spans="3:24">
      <c r="C214">
        <v>2</v>
      </c>
      <c r="D214">
        <v>0.65538461538500004</v>
      </c>
      <c r="U214">
        <v>2</v>
      </c>
      <c r="V214">
        <v>0.71476510067099996</v>
      </c>
      <c r="W214">
        <v>3</v>
      </c>
      <c r="X214">
        <v>0.84523809523799998</v>
      </c>
    </row>
    <row r="215" spans="3:24">
      <c r="C215">
        <v>2</v>
      </c>
      <c r="D215">
        <v>0.65846153846199995</v>
      </c>
      <c r="U215">
        <v>2</v>
      </c>
      <c r="V215">
        <v>0.71812080536900003</v>
      </c>
      <c r="W215">
        <v>3</v>
      </c>
      <c r="X215">
        <v>0.84920634920600002</v>
      </c>
    </row>
    <row r="216" spans="3:24">
      <c r="C216">
        <v>2</v>
      </c>
      <c r="D216">
        <v>0.661538461538</v>
      </c>
      <c r="U216">
        <v>2</v>
      </c>
      <c r="V216">
        <v>0.72147651006699998</v>
      </c>
      <c r="W216">
        <v>3</v>
      </c>
      <c r="X216">
        <v>0.85317460317500005</v>
      </c>
    </row>
    <row r="217" spans="3:24">
      <c r="C217">
        <v>2</v>
      </c>
      <c r="D217">
        <v>0.66461538461500003</v>
      </c>
      <c r="U217">
        <v>2</v>
      </c>
      <c r="V217">
        <v>0.72483221476500004</v>
      </c>
      <c r="W217">
        <v>4</v>
      </c>
      <c r="X217">
        <v>0.85714285714299998</v>
      </c>
    </row>
    <row r="218" spans="3:24">
      <c r="C218">
        <v>2</v>
      </c>
      <c r="D218">
        <v>0.66769230769200005</v>
      </c>
      <c r="U218">
        <v>2</v>
      </c>
      <c r="V218">
        <v>0.72818791946299999</v>
      </c>
      <c r="W218">
        <v>4</v>
      </c>
      <c r="X218">
        <v>0.86111111111100003</v>
      </c>
    </row>
    <row r="219" spans="3:24">
      <c r="C219">
        <v>2</v>
      </c>
      <c r="D219">
        <v>0.67076923076899997</v>
      </c>
      <c r="U219">
        <v>2</v>
      </c>
      <c r="V219">
        <v>0.73154362416100005</v>
      </c>
      <c r="W219">
        <v>4</v>
      </c>
      <c r="X219">
        <v>0.86507936507899996</v>
      </c>
    </row>
    <row r="220" spans="3:24">
      <c r="C220">
        <v>2</v>
      </c>
      <c r="D220">
        <v>0.673846153846</v>
      </c>
      <c r="U220">
        <v>2</v>
      </c>
      <c r="V220">
        <v>0.734899328859</v>
      </c>
      <c r="W220">
        <v>4</v>
      </c>
      <c r="X220">
        <v>0.86904761904799999</v>
      </c>
    </row>
    <row r="221" spans="3:24">
      <c r="C221">
        <v>2</v>
      </c>
      <c r="D221">
        <v>0.67692307692300002</v>
      </c>
      <c r="U221">
        <v>2</v>
      </c>
      <c r="V221">
        <v>0.73825503355699995</v>
      </c>
      <c r="W221">
        <v>4</v>
      </c>
      <c r="X221">
        <v>0.87301587301600003</v>
      </c>
    </row>
    <row r="222" spans="3:24">
      <c r="C222">
        <v>2</v>
      </c>
      <c r="D222">
        <v>0.68</v>
      </c>
      <c r="U222">
        <v>2</v>
      </c>
      <c r="V222">
        <v>0.74161073825500001</v>
      </c>
      <c r="W222">
        <v>4</v>
      </c>
      <c r="X222">
        <v>0.87698412698399997</v>
      </c>
    </row>
    <row r="223" spans="3:24">
      <c r="C223">
        <v>2</v>
      </c>
      <c r="D223">
        <v>0.68307692307699996</v>
      </c>
      <c r="U223">
        <v>2</v>
      </c>
      <c r="V223">
        <v>0.74496644295299996</v>
      </c>
      <c r="W223">
        <v>4</v>
      </c>
      <c r="X223">
        <v>0.88095238095200001</v>
      </c>
    </row>
    <row r="224" spans="3:24">
      <c r="C224">
        <v>2</v>
      </c>
      <c r="D224">
        <v>0.68615384615399999</v>
      </c>
      <c r="U224">
        <v>2</v>
      </c>
      <c r="V224">
        <v>0.74832214765100002</v>
      </c>
      <c r="W224">
        <v>4</v>
      </c>
      <c r="X224">
        <v>0.88492063492100004</v>
      </c>
    </row>
    <row r="225" spans="3:24">
      <c r="C225">
        <v>2</v>
      </c>
      <c r="D225">
        <v>0.68923076923100002</v>
      </c>
      <c r="U225">
        <v>2</v>
      </c>
      <c r="V225">
        <v>0.75167785234899998</v>
      </c>
      <c r="W225">
        <v>4</v>
      </c>
      <c r="X225">
        <v>0.88888888888899997</v>
      </c>
    </row>
    <row r="226" spans="3:24">
      <c r="C226">
        <v>2</v>
      </c>
      <c r="D226">
        <v>0.69230769230800004</v>
      </c>
      <c r="U226">
        <v>2</v>
      </c>
      <c r="V226">
        <v>0.75503355704700004</v>
      </c>
      <c r="W226">
        <v>4</v>
      </c>
      <c r="X226">
        <v>0.89285714285700002</v>
      </c>
    </row>
    <row r="227" spans="3:24">
      <c r="C227">
        <v>2</v>
      </c>
      <c r="D227">
        <v>0.69538461538499996</v>
      </c>
      <c r="U227">
        <v>2</v>
      </c>
      <c r="V227">
        <v>0.75838926174499999</v>
      </c>
      <c r="W227">
        <v>4</v>
      </c>
      <c r="X227">
        <v>0.89682539682499995</v>
      </c>
    </row>
    <row r="228" spans="3:24">
      <c r="C228">
        <v>2</v>
      </c>
      <c r="D228">
        <v>0.69846153846199999</v>
      </c>
      <c r="U228">
        <v>2</v>
      </c>
      <c r="V228">
        <v>0.76174496644300005</v>
      </c>
      <c r="W228">
        <v>4</v>
      </c>
      <c r="X228">
        <v>0.90079365079399998</v>
      </c>
    </row>
    <row r="229" spans="3:24">
      <c r="C229">
        <v>2</v>
      </c>
      <c r="D229">
        <v>0.70153846153800004</v>
      </c>
      <c r="U229">
        <v>2</v>
      </c>
      <c r="V229">
        <v>0.765100671141</v>
      </c>
      <c r="W229">
        <v>4</v>
      </c>
      <c r="X229">
        <v>0.90476190476200002</v>
      </c>
    </row>
    <row r="230" spans="3:24">
      <c r="C230">
        <v>2</v>
      </c>
      <c r="D230">
        <v>0.70461538461499995</v>
      </c>
      <c r="U230">
        <v>2</v>
      </c>
      <c r="V230">
        <v>0.76845637583899995</v>
      </c>
      <c r="W230">
        <v>4</v>
      </c>
      <c r="X230">
        <v>0.90873015872999996</v>
      </c>
    </row>
    <row r="231" spans="3:24">
      <c r="C231">
        <v>2</v>
      </c>
      <c r="D231">
        <v>0.70769230769199998</v>
      </c>
      <c r="U231">
        <v>2</v>
      </c>
      <c r="V231">
        <v>0.77181208053700001</v>
      </c>
      <c r="W231">
        <v>4</v>
      </c>
      <c r="X231">
        <v>0.91269841269800001</v>
      </c>
    </row>
    <row r="232" spans="3:24">
      <c r="C232">
        <v>2</v>
      </c>
      <c r="D232">
        <v>0.710769230769</v>
      </c>
      <c r="U232">
        <v>2</v>
      </c>
      <c r="V232">
        <v>0.77516778523499996</v>
      </c>
      <c r="W232">
        <v>4</v>
      </c>
      <c r="X232">
        <v>0.91666666666700003</v>
      </c>
    </row>
    <row r="233" spans="3:24">
      <c r="C233">
        <v>2</v>
      </c>
      <c r="D233">
        <v>0.71384615384600003</v>
      </c>
      <c r="U233">
        <v>2</v>
      </c>
      <c r="V233">
        <v>0.77852348993300002</v>
      </c>
      <c r="W233">
        <v>4</v>
      </c>
      <c r="X233">
        <v>0.92063492063499996</v>
      </c>
    </row>
    <row r="234" spans="3:24">
      <c r="C234">
        <v>2</v>
      </c>
      <c r="D234">
        <v>0.71692307692299995</v>
      </c>
      <c r="U234">
        <v>2</v>
      </c>
      <c r="V234">
        <v>0.78187919463099997</v>
      </c>
      <c r="W234">
        <v>5</v>
      </c>
      <c r="X234">
        <v>0.92460317460300001</v>
      </c>
    </row>
    <row r="235" spans="3:24">
      <c r="C235">
        <v>2</v>
      </c>
      <c r="D235">
        <v>0.72</v>
      </c>
      <c r="U235">
        <v>3</v>
      </c>
      <c r="V235">
        <v>0.78523489932900004</v>
      </c>
      <c r="W235">
        <v>5</v>
      </c>
      <c r="X235">
        <v>0.92857142857099995</v>
      </c>
    </row>
    <row r="236" spans="3:24">
      <c r="C236">
        <v>2</v>
      </c>
      <c r="D236">
        <v>0.723076923077</v>
      </c>
      <c r="U236">
        <v>3</v>
      </c>
      <c r="V236">
        <v>0.78859060402699999</v>
      </c>
      <c r="W236">
        <v>6</v>
      </c>
      <c r="X236">
        <v>0.93253968253999997</v>
      </c>
    </row>
    <row r="237" spans="3:24">
      <c r="C237">
        <v>2</v>
      </c>
      <c r="D237">
        <v>0.72615384615400003</v>
      </c>
      <c r="U237">
        <v>3</v>
      </c>
      <c r="V237">
        <v>0.79194630872500005</v>
      </c>
      <c r="W237">
        <v>6</v>
      </c>
      <c r="X237">
        <v>0.93650793650800002</v>
      </c>
    </row>
    <row r="238" spans="3:24">
      <c r="C238">
        <v>2</v>
      </c>
      <c r="D238">
        <v>0.72923076923100005</v>
      </c>
      <c r="U238">
        <v>3</v>
      </c>
      <c r="V238">
        <v>0.795302013423</v>
      </c>
      <c r="W238">
        <v>6</v>
      </c>
      <c r="X238">
        <v>0.94047619047599995</v>
      </c>
    </row>
    <row r="239" spans="3:24">
      <c r="C239">
        <v>2</v>
      </c>
      <c r="D239">
        <v>0.73230769230799997</v>
      </c>
      <c r="U239">
        <v>3</v>
      </c>
      <c r="V239">
        <v>0.79865771812099995</v>
      </c>
      <c r="W239">
        <v>6</v>
      </c>
      <c r="X239">
        <v>0.944444444444</v>
      </c>
    </row>
    <row r="240" spans="3:24">
      <c r="C240">
        <v>2</v>
      </c>
      <c r="D240">
        <v>0.735384615385</v>
      </c>
      <c r="U240">
        <v>3</v>
      </c>
      <c r="V240">
        <v>0.80201342281900001</v>
      </c>
      <c r="W240">
        <v>7</v>
      </c>
      <c r="X240">
        <v>0.94841269841300002</v>
      </c>
    </row>
    <row r="241" spans="3:24">
      <c r="C241">
        <v>2</v>
      </c>
      <c r="D241">
        <v>0.73846153846200002</v>
      </c>
      <c r="U241">
        <v>3</v>
      </c>
      <c r="V241">
        <v>0.80536912751699996</v>
      </c>
      <c r="W241">
        <v>7</v>
      </c>
      <c r="X241">
        <v>0.95238095238099996</v>
      </c>
    </row>
    <row r="242" spans="3:24">
      <c r="C242">
        <v>2</v>
      </c>
      <c r="D242">
        <v>0.74153846153799996</v>
      </c>
      <c r="U242">
        <v>3</v>
      </c>
      <c r="V242">
        <v>0.80872483221500002</v>
      </c>
      <c r="W242">
        <v>9</v>
      </c>
      <c r="X242">
        <v>0.956349206349</v>
      </c>
    </row>
    <row r="243" spans="3:24">
      <c r="C243">
        <v>2</v>
      </c>
      <c r="D243">
        <v>0.74461538461499999</v>
      </c>
      <c r="U243">
        <v>3</v>
      </c>
      <c r="V243">
        <v>0.81208053691299997</v>
      </c>
      <c r="W243">
        <v>10</v>
      </c>
      <c r="X243">
        <v>0.96031746031700005</v>
      </c>
    </row>
    <row r="244" spans="3:24">
      <c r="C244">
        <v>2</v>
      </c>
      <c r="D244">
        <v>0.74769230769200001</v>
      </c>
      <c r="U244">
        <v>3</v>
      </c>
      <c r="V244">
        <v>0.81543624161100003</v>
      </c>
      <c r="W244">
        <v>12</v>
      </c>
      <c r="X244">
        <v>0.96428571428599996</v>
      </c>
    </row>
    <row r="245" spans="3:24">
      <c r="C245">
        <v>2</v>
      </c>
      <c r="D245">
        <v>0.75076923076900004</v>
      </c>
      <c r="U245">
        <v>3</v>
      </c>
      <c r="V245">
        <v>0.81879194630899998</v>
      </c>
      <c r="W245">
        <v>12</v>
      </c>
      <c r="X245">
        <v>0.96825396825400001</v>
      </c>
    </row>
    <row r="246" spans="3:24">
      <c r="C246">
        <v>2</v>
      </c>
      <c r="D246">
        <v>0.75384615384599996</v>
      </c>
      <c r="U246">
        <v>3</v>
      </c>
      <c r="V246">
        <v>0.82214765100700005</v>
      </c>
      <c r="W246">
        <v>13</v>
      </c>
      <c r="X246">
        <v>0.97222222222200005</v>
      </c>
    </row>
    <row r="247" spans="3:24">
      <c r="C247">
        <v>2</v>
      </c>
      <c r="D247">
        <v>0.75692307692299998</v>
      </c>
      <c r="U247">
        <v>3</v>
      </c>
      <c r="V247">
        <v>0.825503355705</v>
      </c>
      <c r="W247">
        <v>14</v>
      </c>
      <c r="X247">
        <v>0.97619047618999999</v>
      </c>
    </row>
    <row r="248" spans="3:24">
      <c r="C248">
        <v>2</v>
      </c>
      <c r="D248">
        <v>0.76</v>
      </c>
      <c r="U248">
        <v>3</v>
      </c>
      <c r="V248">
        <v>0.82885906040299995</v>
      </c>
      <c r="W248">
        <v>14</v>
      </c>
      <c r="X248">
        <v>0.98015873015900001</v>
      </c>
    </row>
    <row r="249" spans="3:24">
      <c r="C249">
        <v>2</v>
      </c>
      <c r="D249">
        <v>0.76307692307700004</v>
      </c>
      <c r="U249">
        <v>3</v>
      </c>
      <c r="V249">
        <v>0.83221476510100001</v>
      </c>
      <c r="W249">
        <v>25</v>
      </c>
      <c r="X249">
        <v>0.98412698412699995</v>
      </c>
    </row>
    <row r="250" spans="3:24">
      <c r="C250">
        <v>2</v>
      </c>
      <c r="D250">
        <v>0.76615384615399995</v>
      </c>
      <c r="U250">
        <v>3</v>
      </c>
      <c r="V250">
        <v>0.83557046979899996</v>
      </c>
      <c r="W250">
        <v>26</v>
      </c>
      <c r="X250">
        <v>0.98809523809499999</v>
      </c>
    </row>
    <row r="251" spans="3:24">
      <c r="C251">
        <v>2</v>
      </c>
      <c r="D251">
        <v>0.76923076923099998</v>
      </c>
      <c r="U251">
        <v>3</v>
      </c>
      <c r="V251">
        <v>0.83892617449700002</v>
      </c>
      <c r="W251">
        <v>47</v>
      </c>
      <c r="X251">
        <v>0.99206349206300004</v>
      </c>
    </row>
    <row r="252" spans="3:24">
      <c r="C252">
        <v>2</v>
      </c>
      <c r="D252">
        <v>0.772307692308</v>
      </c>
      <c r="U252">
        <v>4</v>
      </c>
      <c r="V252">
        <v>0.84228187919499997</v>
      </c>
      <c r="W252">
        <v>110</v>
      </c>
      <c r="X252">
        <v>0.99603174603199995</v>
      </c>
    </row>
    <row r="253" spans="3:24">
      <c r="C253">
        <v>2</v>
      </c>
      <c r="D253">
        <v>0.77538461538500003</v>
      </c>
      <c r="U253">
        <v>4</v>
      </c>
      <c r="V253">
        <v>0.84563758389300003</v>
      </c>
    </row>
    <row r="254" spans="3:24">
      <c r="C254">
        <v>2</v>
      </c>
      <c r="D254">
        <v>0.77846153846199995</v>
      </c>
      <c r="U254">
        <v>4</v>
      </c>
      <c r="V254">
        <v>0.84899328859099998</v>
      </c>
    </row>
    <row r="255" spans="3:24">
      <c r="C255">
        <v>2</v>
      </c>
      <c r="D255">
        <v>0.781538461538</v>
      </c>
      <c r="U255">
        <v>4</v>
      </c>
      <c r="V255">
        <v>0.85234899328900005</v>
      </c>
    </row>
    <row r="256" spans="3:24">
      <c r="C256">
        <v>2</v>
      </c>
      <c r="D256">
        <v>0.78461538461500002</v>
      </c>
      <c r="U256">
        <v>4</v>
      </c>
      <c r="V256">
        <v>0.855704697987</v>
      </c>
    </row>
    <row r="257" spans="3:22">
      <c r="C257">
        <v>2</v>
      </c>
      <c r="D257">
        <v>0.78769230769200005</v>
      </c>
      <c r="U257">
        <v>4</v>
      </c>
      <c r="V257">
        <v>0.85906040268499995</v>
      </c>
    </row>
    <row r="258" spans="3:22">
      <c r="C258">
        <v>2</v>
      </c>
      <c r="D258">
        <v>0.79076923076899996</v>
      </c>
      <c r="U258">
        <v>4</v>
      </c>
      <c r="V258">
        <v>0.86241610738300001</v>
      </c>
    </row>
    <row r="259" spans="3:22">
      <c r="C259">
        <v>2</v>
      </c>
      <c r="D259">
        <v>0.79384615384599999</v>
      </c>
      <c r="U259">
        <v>4</v>
      </c>
      <c r="V259">
        <v>0.86577181208099996</v>
      </c>
    </row>
    <row r="260" spans="3:22">
      <c r="C260">
        <v>2</v>
      </c>
      <c r="D260">
        <v>0.79692307692300002</v>
      </c>
      <c r="U260">
        <v>4</v>
      </c>
      <c r="V260">
        <v>0.86912751677900002</v>
      </c>
    </row>
    <row r="261" spans="3:22">
      <c r="C261">
        <v>2</v>
      </c>
      <c r="D261">
        <v>0.8</v>
      </c>
      <c r="U261">
        <v>4</v>
      </c>
      <c r="V261">
        <v>0.87248322147699997</v>
      </c>
    </row>
    <row r="262" spans="3:22">
      <c r="C262">
        <v>2</v>
      </c>
      <c r="D262">
        <v>0.80307692307699996</v>
      </c>
      <c r="U262">
        <v>4</v>
      </c>
      <c r="V262">
        <v>0.87583892617400005</v>
      </c>
    </row>
    <row r="263" spans="3:22">
      <c r="C263">
        <v>2</v>
      </c>
      <c r="D263">
        <v>0.80615384615399999</v>
      </c>
      <c r="U263">
        <v>4</v>
      </c>
      <c r="V263">
        <v>0.879194630872</v>
      </c>
    </row>
    <row r="264" spans="3:22">
      <c r="C264">
        <v>2</v>
      </c>
      <c r="D264">
        <v>0.80923076923100001</v>
      </c>
      <c r="U264">
        <v>4</v>
      </c>
      <c r="V264">
        <v>0.88255033556999996</v>
      </c>
    </row>
    <row r="265" spans="3:22">
      <c r="C265">
        <v>2</v>
      </c>
      <c r="D265">
        <v>0.81230769230800004</v>
      </c>
      <c r="U265">
        <v>4</v>
      </c>
      <c r="V265">
        <v>0.88590604026800002</v>
      </c>
    </row>
    <row r="266" spans="3:22">
      <c r="C266">
        <v>2</v>
      </c>
      <c r="D266">
        <v>0.81538461538499996</v>
      </c>
      <c r="U266">
        <v>4</v>
      </c>
      <c r="V266">
        <v>0.88926174496599997</v>
      </c>
    </row>
    <row r="267" spans="3:22">
      <c r="C267">
        <v>3</v>
      </c>
      <c r="D267">
        <v>0.81846153846199998</v>
      </c>
      <c r="U267">
        <v>4</v>
      </c>
      <c r="V267">
        <v>0.89261744966400003</v>
      </c>
    </row>
    <row r="268" spans="3:22">
      <c r="C268">
        <v>3</v>
      </c>
      <c r="D268">
        <v>0.82153846153800003</v>
      </c>
      <c r="U268">
        <v>4</v>
      </c>
      <c r="V268">
        <v>0.89597315436199998</v>
      </c>
    </row>
    <row r="269" spans="3:22">
      <c r="C269">
        <v>3</v>
      </c>
      <c r="D269">
        <v>0.82461538461499995</v>
      </c>
      <c r="U269">
        <v>4</v>
      </c>
      <c r="V269">
        <v>0.89932885906000004</v>
      </c>
    </row>
    <row r="270" spans="3:22">
      <c r="C270">
        <v>3</v>
      </c>
      <c r="D270">
        <v>0.82769230769199997</v>
      </c>
      <c r="U270">
        <v>4</v>
      </c>
      <c r="V270">
        <v>0.90268456375799999</v>
      </c>
    </row>
    <row r="271" spans="3:22">
      <c r="C271">
        <v>3</v>
      </c>
      <c r="D271">
        <v>0.830769230769</v>
      </c>
      <c r="U271">
        <v>5</v>
      </c>
      <c r="V271">
        <v>0.90604026845600005</v>
      </c>
    </row>
    <row r="272" spans="3:22">
      <c r="C272">
        <v>3</v>
      </c>
      <c r="D272">
        <v>0.83384615384600003</v>
      </c>
      <c r="U272">
        <v>5</v>
      </c>
      <c r="V272">
        <v>0.909395973154</v>
      </c>
    </row>
    <row r="273" spans="3:22">
      <c r="C273">
        <v>3</v>
      </c>
      <c r="D273">
        <v>0.83692307692300005</v>
      </c>
      <c r="U273">
        <v>5</v>
      </c>
      <c r="V273">
        <v>0.91275167785199995</v>
      </c>
    </row>
    <row r="274" spans="3:22">
      <c r="C274">
        <v>3</v>
      </c>
      <c r="D274">
        <v>0.84</v>
      </c>
      <c r="U274">
        <v>5</v>
      </c>
      <c r="V274">
        <v>0.91610738255000002</v>
      </c>
    </row>
    <row r="275" spans="3:22">
      <c r="C275">
        <v>3</v>
      </c>
      <c r="D275">
        <v>0.843076923077</v>
      </c>
      <c r="U275">
        <v>5</v>
      </c>
      <c r="V275">
        <v>0.91946308724799997</v>
      </c>
    </row>
    <row r="276" spans="3:22">
      <c r="C276">
        <v>3</v>
      </c>
      <c r="D276">
        <v>0.84615384615400002</v>
      </c>
      <c r="U276">
        <v>5</v>
      </c>
      <c r="V276">
        <v>0.92281879194600003</v>
      </c>
    </row>
    <row r="277" spans="3:22">
      <c r="C277">
        <v>3</v>
      </c>
      <c r="D277">
        <v>0.84923076923100005</v>
      </c>
      <c r="U277">
        <v>6</v>
      </c>
      <c r="V277">
        <v>0.92617449664399998</v>
      </c>
    </row>
    <row r="278" spans="3:22">
      <c r="C278">
        <v>4</v>
      </c>
      <c r="D278">
        <v>0.85230769230799996</v>
      </c>
      <c r="U278">
        <v>6</v>
      </c>
      <c r="V278">
        <v>0.92953020134200004</v>
      </c>
    </row>
    <row r="279" spans="3:22">
      <c r="C279">
        <v>4</v>
      </c>
      <c r="D279">
        <v>0.85538461538499999</v>
      </c>
      <c r="U279">
        <v>6</v>
      </c>
      <c r="V279">
        <v>0.93288590603999999</v>
      </c>
    </row>
    <row r="280" spans="3:22">
      <c r="C280">
        <v>4</v>
      </c>
      <c r="D280">
        <v>0.85846153846200002</v>
      </c>
      <c r="U280">
        <v>6</v>
      </c>
      <c r="V280">
        <v>0.93624161073800005</v>
      </c>
    </row>
    <row r="281" spans="3:22">
      <c r="C281">
        <v>4</v>
      </c>
      <c r="D281">
        <v>0.86153846153799996</v>
      </c>
      <c r="U281">
        <v>6</v>
      </c>
      <c r="V281">
        <v>0.939597315436</v>
      </c>
    </row>
    <row r="282" spans="3:22">
      <c r="C282">
        <v>4</v>
      </c>
      <c r="D282">
        <v>0.86461538461499998</v>
      </c>
      <c r="U282">
        <v>7</v>
      </c>
      <c r="V282">
        <v>0.94295302013399995</v>
      </c>
    </row>
    <row r="283" spans="3:22">
      <c r="C283">
        <v>4</v>
      </c>
      <c r="D283">
        <v>0.86769230769200001</v>
      </c>
      <c r="U283">
        <v>7</v>
      </c>
      <c r="V283">
        <v>0.94630872483200001</v>
      </c>
    </row>
    <row r="284" spans="3:22">
      <c r="C284">
        <v>4</v>
      </c>
      <c r="D284">
        <v>0.87076923076900004</v>
      </c>
      <c r="U284">
        <v>8</v>
      </c>
      <c r="V284">
        <v>0.94966442952999996</v>
      </c>
    </row>
    <row r="285" spans="3:22">
      <c r="C285">
        <v>4</v>
      </c>
      <c r="D285">
        <v>0.87384615384599995</v>
      </c>
      <c r="U285">
        <v>8</v>
      </c>
      <c r="V285">
        <v>0.95302013422800003</v>
      </c>
    </row>
    <row r="286" spans="3:22">
      <c r="C286">
        <v>4</v>
      </c>
      <c r="D286">
        <v>0.87692307692299998</v>
      </c>
      <c r="U286">
        <v>8</v>
      </c>
      <c r="V286">
        <v>0.95637583892599998</v>
      </c>
    </row>
    <row r="287" spans="3:22">
      <c r="C287">
        <v>4</v>
      </c>
      <c r="D287">
        <v>0.88</v>
      </c>
      <c r="U287">
        <v>9</v>
      </c>
      <c r="V287">
        <v>0.95973154362400004</v>
      </c>
    </row>
    <row r="288" spans="3:22">
      <c r="C288">
        <v>4</v>
      </c>
      <c r="D288">
        <v>0.88307692307700003</v>
      </c>
      <c r="U288">
        <v>9</v>
      </c>
      <c r="V288">
        <v>0.96308724832199999</v>
      </c>
    </row>
    <row r="289" spans="3:22">
      <c r="C289">
        <v>4</v>
      </c>
      <c r="D289">
        <v>0.88615384615399995</v>
      </c>
      <c r="U289">
        <v>10</v>
      </c>
      <c r="V289">
        <v>0.96644295302000005</v>
      </c>
    </row>
    <row r="290" spans="3:22">
      <c r="C290">
        <v>4</v>
      </c>
      <c r="D290">
        <v>0.88923076923099997</v>
      </c>
      <c r="U290">
        <v>10</v>
      </c>
      <c r="V290">
        <v>0.969798657718</v>
      </c>
    </row>
    <row r="291" spans="3:22">
      <c r="C291">
        <v>4</v>
      </c>
      <c r="D291">
        <v>0.892307692308</v>
      </c>
      <c r="U291">
        <v>10</v>
      </c>
      <c r="V291">
        <v>0.97315436241599995</v>
      </c>
    </row>
    <row r="292" spans="3:22">
      <c r="C292">
        <v>4</v>
      </c>
      <c r="D292">
        <v>0.89538461538500003</v>
      </c>
      <c r="U292">
        <v>11</v>
      </c>
      <c r="V292">
        <v>0.97651006711400001</v>
      </c>
    </row>
    <row r="293" spans="3:22">
      <c r="C293">
        <v>4</v>
      </c>
      <c r="D293">
        <v>0.89846153846200005</v>
      </c>
      <c r="U293">
        <v>13</v>
      </c>
      <c r="V293">
        <v>0.97986577181199996</v>
      </c>
    </row>
    <row r="294" spans="3:22">
      <c r="C294">
        <v>5</v>
      </c>
      <c r="D294">
        <v>0.90153846153799999</v>
      </c>
      <c r="U294">
        <v>14</v>
      </c>
      <c r="V294">
        <v>0.98322147651000003</v>
      </c>
    </row>
    <row r="295" spans="3:22">
      <c r="C295">
        <v>5</v>
      </c>
      <c r="D295">
        <v>0.90461538461500002</v>
      </c>
      <c r="U295">
        <v>15</v>
      </c>
      <c r="V295">
        <v>0.98657718120799998</v>
      </c>
    </row>
    <row r="296" spans="3:22">
      <c r="C296">
        <v>6</v>
      </c>
      <c r="D296">
        <v>0.90769230769200004</v>
      </c>
      <c r="U296">
        <v>20</v>
      </c>
      <c r="V296">
        <v>0.98993288590600004</v>
      </c>
    </row>
    <row r="297" spans="3:22">
      <c r="C297">
        <v>6</v>
      </c>
      <c r="D297">
        <v>0.91076923076899996</v>
      </c>
      <c r="U297">
        <v>57</v>
      </c>
      <c r="V297">
        <v>0.99328859060399999</v>
      </c>
    </row>
    <row r="298" spans="3:22">
      <c r="C298">
        <v>6</v>
      </c>
      <c r="D298">
        <v>0.91384615384599999</v>
      </c>
      <c r="U298">
        <v>76</v>
      </c>
      <c r="V298">
        <v>0.99664429530200005</v>
      </c>
    </row>
    <row r="299" spans="3:22">
      <c r="C299">
        <v>6</v>
      </c>
      <c r="D299">
        <v>0.91692307692300001</v>
      </c>
    </row>
    <row r="300" spans="3:22">
      <c r="C300">
        <v>7</v>
      </c>
      <c r="D300">
        <v>0.92</v>
      </c>
    </row>
    <row r="301" spans="3:22">
      <c r="C301">
        <v>7</v>
      </c>
      <c r="D301">
        <v>0.92307692307699996</v>
      </c>
    </row>
    <row r="302" spans="3:22">
      <c r="C302">
        <v>7</v>
      </c>
      <c r="D302">
        <v>0.92615384615399998</v>
      </c>
    </row>
    <row r="303" spans="3:22">
      <c r="C303">
        <v>8</v>
      </c>
      <c r="D303">
        <v>0.92923076923100001</v>
      </c>
    </row>
    <row r="304" spans="3:22">
      <c r="C304">
        <v>8</v>
      </c>
      <c r="D304">
        <v>0.93230769230800004</v>
      </c>
    </row>
    <row r="305" spans="3:4">
      <c r="C305">
        <v>8</v>
      </c>
      <c r="D305">
        <v>0.93538461538499995</v>
      </c>
    </row>
    <row r="306" spans="3:4">
      <c r="C306">
        <v>8</v>
      </c>
      <c r="D306">
        <v>0.93846153846199998</v>
      </c>
    </row>
    <row r="307" spans="3:4">
      <c r="C307">
        <v>8</v>
      </c>
      <c r="D307">
        <v>0.94153846153800003</v>
      </c>
    </row>
    <row r="308" spans="3:4">
      <c r="C308">
        <v>8</v>
      </c>
      <c r="D308">
        <v>0.94461538461500005</v>
      </c>
    </row>
    <row r="309" spans="3:4">
      <c r="C309">
        <v>8</v>
      </c>
      <c r="D309">
        <v>0.94769230769199997</v>
      </c>
    </row>
    <row r="310" spans="3:4">
      <c r="C310">
        <v>9</v>
      </c>
      <c r="D310">
        <v>0.950769230769</v>
      </c>
    </row>
    <row r="311" spans="3:4">
      <c r="C311">
        <v>10</v>
      </c>
      <c r="D311">
        <v>0.95384615384600002</v>
      </c>
    </row>
    <row r="312" spans="3:4">
      <c r="C312">
        <v>10</v>
      </c>
      <c r="D312">
        <v>0.95692307692300005</v>
      </c>
    </row>
    <row r="313" spans="3:4">
      <c r="C313">
        <v>10</v>
      </c>
      <c r="D313">
        <v>0.96</v>
      </c>
    </row>
    <row r="314" spans="3:4">
      <c r="C314">
        <v>10</v>
      </c>
      <c r="D314">
        <v>0.96307692307699999</v>
      </c>
    </row>
    <row r="315" spans="3:4">
      <c r="C315">
        <v>10</v>
      </c>
      <c r="D315">
        <v>0.96615384615400002</v>
      </c>
    </row>
    <row r="316" spans="3:4">
      <c r="C316">
        <v>11</v>
      </c>
      <c r="D316">
        <v>0.96923076923100004</v>
      </c>
    </row>
    <row r="317" spans="3:4">
      <c r="C317">
        <v>11</v>
      </c>
      <c r="D317">
        <v>0.97230769230799996</v>
      </c>
    </row>
    <row r="318" spans="3:4">
      <c r="C318">
        <v>12</v>
      </c>
      <c r="D318">
        <v>0.97538461538499999</v>
      </c>
    </row>
    <row r="319" spans="3:4">
      <c r="C319">
        <v>13</v>
      </c>
      <c r="D319">
        <v>0.97846153846200001</v>
      </c>
    </row>
    <row r="320" spans="3:4">
      <c r="C320">
        <v>15</v>
      </c>
      <c r="D320">
        <v>0.98153846153799995</v>
      </c>
    </row>
    <row r="321" spans="3:4">
      <c r="C321">
        <v>19</v>
      </c>
      <c r="D321">
        <v>0.98461538461499998</v>
      </c>
    </row>
    <row r="322" spans="3:4">
      <c r="C322">
        <v>19</v>
      </c>
      <c r="D322">
        <v>0.987692307692</v>
      </c>
    </row>
    <row r="323" spans="3:4">
      <c r="C323">
        <v>21</v>
      </c>
      <c r="D323">
        <v>0.99076923076900003</v>
      </c>
    </row>
    <row r="324" spans="3:4">
      <c r="C324">
        <v>26</v>
      </c>
      <c r="D324">
        <v>0.99384615384599995</v>
      </c>
    </row>
    <row r="325" spans="3:4">
      <c r="C325">
        <v>78</v>
      </c>
      <c r="D325">
        <v>0.99692307692299997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workbookViewId="0"/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4.1666666666699999E-2</v>
      </c>
      <c r="C2">
        <v>1</v>
      </c>
      <c r="D2">
        <v>7.0422535211300003E-3</v>
      </c>
      <c r="E2">
        <v>1</v>
      </c>
      <c r="F2">
        <v>0.04</v>
      </c>
      <c r="G2">
        <v>1</v>
      </c>
      <c r="H2">
        <v>1.1363636363600001E-2</v>
      </c>
      <c r="I2">
        <v>1</v>
      </c>
      <c r="J2">
        <v>3.2258064516099999E-2</v>
      </c>
      <c r="K2">
        <v>1</v>
      </c>
      <c r="L2">
        <v>0.125</v>
      </c>
      <c r="M2">
        <v>1</v>
      </c>
      <c r="N2">
        <v>3.5714285714299999E-2</v>
      </c>
      <c r="O2">
        <v>2</v>
      </c>
      <c r="P2">
        <v>0.14285714285699999</v>
      </c>
      <c r="Q2">
        <v>1</v>
      </c>
      <c r="R2">
        <v>0.14285714285699999</v>
      </c>
      <c r="S2">
        <v>1</v>
      </c>
      <c r="T2">
        <v>0.1</v>
      </c>
      <c r="U2">
        <v>1</v>
      </c>
      <c r="V2">
        <v>7.6335877862599997E-3</v>
      </c>
      <c r="W2">
        <v>1</v>
      </c>
      <c r="X2">
        <v>9.4339622641499993E-3</v>
      </c>
      <c r="Y2">
        <v>1</v>
      </c>
      <c r="Z2">
        <v>3.125E-2</v>
      </c>
    </row>
    <row r="3" spans="1:26">
      <c r="A3">
        <v>1</v>
      </c>
      <c r="B3">
        <v>8.3333333333299994E-2</v>
      </c>
      <c r="C3">
        <v>1</v>
      </c>
      <c r="D3">
        <v>1.40845070423E-2</v>
      </c>
      <c r="E3">
        <v>1</v>
      </c>
      <c r="F3">
        <v>0.08</v>
      </c>
      <c r="G3">
        <v>1</v>
      </c>
      <c r="H3">
        <v>2.2727272727300001E-2</v>
      </c>
      <c r="I3">
        <v>1</v>
      </c>
      <c r="J3">
        <v>6.4516129032300001E-2</v>
      </c>
      <c r="K3">
        <v>1</v>
      </c>
      <c r="L3">
        <v>0.25</v>
      </c>
      <c r="M3">
        <v>1</v>
      </c>
      <c r="N3">
        <v>7.1428571428599999E-2</v>
      </c>
      <c r="O3">
        <v>2</v>
      </c>
      <c r="P3">
        <v>0.28571428571399998</v>
      </c>
      <c r="Q3">
        <v>1</v>
      </c>
      <c r="R3">
        <v>0.28571428571399998</v>
      </c>
      <c r="S3">
        <v>1</v>
      </c>
      <c r="T3">
        <v>0.2</v>
      </c>
      <c r="U3">
        <v>1</v>
      </c>
      <c r="V3">
        <v>1.52671755725E-2</v>
      </c>
      <c r="W3">
        <v>1</v>
      </c>
      <c r="X3">
        <v>1.8867924528299999E-2</v>
      </c>
      <c r="Y3">
        <v>1</v>
      </c>
      <c r="Z3">
        <v>6.25E-2</v>
      </c>
    </row>
    <row r="4" spans="1:26">
      <c r="A4">
        <v>1</v>
      </c>
      <c r="B4">
        <v>0.125</v>
      </c>
      <c r="C4">
        <v>1</v>
      </c>
      <c r="D4">
        <v>2.1126760563400002E-2</v>
      </c>
      <c r="E4">
        <v>1</v>
      </c>
      <c r="F4">
        <v>0.12</v>
      </c>
      <c r="G4">
        <v>1</v>
      </c>
      <c r="H4">
        <v>3.4090909090899998E-2</v>
      </c>
      <c r="I4">
        <v>1</v>
      </c>
      <c r="J4">
        <v>9.67741935484E-2</v>
      </c>
      <c r="K4">
        <v>1</v>
      </c>
      <c r="L4">
        <v>0.375</v>
      </c>
      <c r="M4">
        <v>1</v>
      </c>
      <c r="N4">
        <v>0.10714285714299999</v>
      </c>
      <c r="O4">
        <v>7</v>
      </c>
      <c r="P4">
        <v>0.428571428571</v>
      </c>
      <c r="Q4">
        <v>1</v>
      </c>
      <c r="R4">
        <v>0.428571428571</v>
      </c>
      <c r="S4">
        <v>2</v>
      </c>
      <c r="T4">
        <v>0.3</v>
      </c>
      <c r="U4">
        <v>1</v>
      </c>
      <c r="V4">
        <v>2.2900763358800001E-2</v>
      </c>
      <c r="W4">
        <v>1</v>
      </c>
      <c r="X4">
        <v>2.8301886792500001E-2</v>
      </c>
      <c r="Y4">
        <v>1</v>
      </c>
      <c r="Z4">
        <v>9.375E-2</v>
      </c>
    </row>
    <row r="5" spans="1:26">
      <c r="A5">
        <v>1</v>
      </c>
      <c r="B5">
        <v>0.166666666667</v>
      </c>
      <c r="C5">
        <v>1</v>
      </c>
      <c r="D5">
        <v>2.81690140845E-2</v>
      </c>
      <c r="E5">
        <v>1</v>
      </c>
      <c r="F5">
        <v>0.16</v>
      </c>
      <c r="G5">
        <v>1</v>
      </c>
      <c r="H5">
        <v>4.5454545454499999E-2</v>
      </c>
      <c r="I5">
        <v>1</v>
      </c>
      <c r="J5">
        <v>0.12903225806499999</v>
      </c>
      <c r="K5">
        <v>4</v>
      </c>
      <c r="L5">
        <v>0.5</v>
      </c>
      <c r="M5">
        <v>1</v>
      </c>
      <c r="N5">
        <v>0.14285714285699999</v>
      </c>
      <c r="O5">
        <v>8</v>
      </c>
      <c r="P5">
        <v>0.57142857142900005</v>
      </c>
      <c r="Q5">
        <v>2</v>
      </c>
      <c r="R5">
        <v>0.57142857142900005</v>
      </c>
      <c r="S5">
        <v>3</v>
      </c>
      <c r="T5">
        <v>0.4</v>
      </c>
      <c r="U5">
        <v>1</v>
      </c>
      <c r="V5">
        <v>3.0534351144999999E-2</v>
      </c>
      <c r="W5">
        <v>1</v>
      </c>
      <c r="X5">
        <v>3.7735849056599997E-2</v>
      </c>
      <c r="Y5">
        <v>1</v>
      </c>
      <c r="Z5">
        <v>0.125</v>
      </c>
    </row>
    <row r="6" spans="1:26">
      <c r="A6">
        <v>1</v>
      </c>
      <c r="B6">
        <v>0.208333333333</v>
      </c>
      <c r="C6">
        <v>1</v>
      </c>
      <c r="D6">
        <v>3.5211267605599998E-2</v>
      </c>
      <c r="E6">
        <v>1</v>
      </c>
      <c r="F6">
        <v>0.2</v>
      </c>
      <c r="G6">
        <v>1</v>
      </c>
      <c r="H6">
        <v>5.6818181818200003E-2</v>
      </c>
      <c r="I6">
        <v>1</v>
      </c>
      <c r="J6">
        <v>0.16129032258100001</v>
      </c>
      <c r="K6">
        <v>4</v>
      </c>
      <c r="L6">
        <v>0.625</v>
      </c>
      <c r="M6">
        <v>1</v>
      </c>
      <c r="N6">
        <v>0.178571428571</v>
      </c>
      <c r="O6">
        <v>39</v>
      </c>
      <c r="P6">
        <v>0.71428571428599996</v>
      </c>
      <c r="Q6">
        <v>36</v>
      </c>
      <c r="R6">
        <v>0.71428571428599996</v>
      </c>
      <c r="S6">
        <v>4</v>
      </c>
      <c r="T6">
        <v>0.5</v>
      </c>
      <c r="U6">
        <v>1</v>
      </c>
      <c r="V6">
        <v>3.8167938931300001E-2</v>
      </c>
      <c r="W6">
        <v>1</v>
      </c>
      <c r="X6">
        <v>4.7169811320799997E-2</v>
      </c>
      <c r="Y6">
        <v>1</v>
      </c>
      <c r="Z6">
        <v>0.15625</v>
      </c>
    </row>
    <row r="7" spans="1:26">
      <c r="A7">
        <v>1</v>
      </c>
      <c r="B7">
        <v>0.25</v>
      </c>
      <c r="C7">
        <v>1</v>
      </c>
      <c r="D7">
        <v>4.2253521126800003E-2</v>
      </c>
      <c r="E7">
        <v>1</v>
      </c>
      <c r="F7">
        <v>0.24</v>
      </c>
      <c r="G7">
        <v>1</v>
      </c>
      <c r="H7">
        <v>6.8181818181799997E-2</v>
      </c>
      <c r="I7">
        <v>1</v>
      </c>
      <c r="J7">
        <v>0.19354838709700001</v>
      </c>
      <c r="K7">
        <v>8</v>
      </c>
      <c r="L7">
        <v>0.75</v>
      </c>
      <c r="M7">
        <v>1</v>
      </c>
      <c r="N7">
        <v>0.21428571428599999</v>
      </c>
      <c r="O7">
        <v>76</v>
      </c>
      <c r="P7">
        <v>0.85714285714299998</v>
      </c>
      <c r="Q7">
        <v>88</v>
      </c>
      <c r="R7">
        <v>0.85714285714299998</v>
      </c>
      <c r="S7">
        <v>6</v>
      </c>
      <c r="T7">
        <v>0.6</v>
      </c>
      <c r="U7">
        <v>1</v>
      </c>
      <c r="V7">
        <v>4.5801526717600002E-2</v>
      </c>
      <c r="W7">
        <v>1</v>
      </c>
      <c r="X7">
        <v>5.66037735849E-2</v>
      </c>
      <c r="Y7">
        <v>1</v>
      </c>
      <c r="Z7">
        <v>0.1875</v>
      </c>
    </row>
    <row r="8" spans="1:26">
      <c r="A8">
        <v>1</v>
      </c>
      <c r="B8">
        <v>0.29166666666699997</v>
      </c>
      <c r="C8">
        <v>1</v>
      </c>
      <c r="D8">
        <v>4.9295774647899998E-2</v>
      </c>
      <c r="E8">
        <v>1</v>
      </c>
      <c r="F8">
        <v>0.28000000000000003</v>
      </c>
      <c r="G8">
        <v>1</v>
      </c>
      <c r="H8">
        <v>7.9545454545499994E-2</v>
      </c>
      <c r="I8">
        <v>1</v>
      </c>
      <c r="J8">
        <v>0.225806451613</v>
      </c>
      <c r="K8">
        <v>5132</v>
      </c>
      <c r="L8">
        <v>0.875</v>
      </c>
      <c r="M8">
        <v>1</v>
      </c>
      <c r="N8">
        <v>0.25</v>
      </c>
      <c r="S8">
        <v>14</v>
      </c>
      <c r="T8">
        <v>0.7</v>
      </c>
      <c r="U8">
        <v>1</v>
      </c>
      <c r="V8">
        <v>5.3435114503800001E-2</v>
      </c>
      <c r="W8">
        <v>1</v>
      </c>
      <c r="X8">
        <v>6.6037735849099999E-2</v>
      </c>
      <c r="Y8">
        <v>1</v>
      </c>
      <c r="Z8">
        <v>0.21875</v>
      </c>
    </row>
    <row r="9" spans="1:26">
      <c r="A9">
        <v>1</v>
      </c>
      <c r="B9">
        <v>0.33333333333300003</v>
      </c>
      <c r="C9">
        <v>1</v>
      </c>
      <c r="D9">
        <v>5.6338028169E-2</v>
      </c>
      <c r="E9">
        <v>1</v>
      </c>
      <c r="F9">
        <v>0.32</v>
      </c>
      <c r="G9">
        <v>1</v>
      </c>
      <c r="H9">
        <v>9.0909090909100002E-2</v>
      </c>
      <c r="I9">
        <v>1</v>
      </c>
      <c r="J9">
        <v>0.258064516129</v>
      </c>
      <c r="M9">
        <v>1</v>
      </c>
      <c r="N9">
        <v>0.28571428571399998</v>
      </c>
      <c r="S9">
        <v>19</v>
      </c>
      <c r="T9">
        <v>0.8</v>
      </c>
      <c r="U9">
        <v>1</v>
      </c>
      <c r="V9">
        <v>6.1068702290100002E-2</v>
      </c>
      <c r="W9">
        <v>1</v>
      </c>
      <c r="X9">
        <v>7.5471698113199995E-2</v>
      </c>
      <c r="Y9">
        <v>1</v>
      </c>
      <c r="Z9">
        <v>0.25</v>
      </c>
    </row>
    <row r="10" spans="1:26">
      <c r="A10">
        <v>1</v>
      </c>
      <c r="B10">
        <v>0.375</v>
      </c>
      <c r="C10">
        <v>1</v>
      </c>
      <c r="D10">
        <v>6.3380281690100002E-2</v>
      </c>
      <c r="E10">
        <v>1</v>
      </c>
      <c r="F10">
        <v>0.36</v>
      </c>
      <c r="G10">
        <v>1</v>
      </c>
      <c r="H10">
        <v>0.10227272727300001</v>
      </c>
      <c r="I10">
        <v>1</v>
      </c>
      <c r="J10">
        <v>0.29032258064499999</v>
      </c>
      <c r="M10">
        <v>1</v>
      </c>
      <c r="N10">
        <v>0.321428571429</v>
      </c>
      <c r="S10">
        <v>20</v>
      </c>
      <c r="T10">
        <v>0.9</v>
      </c>
      <c r="U10">
        <v>1</v>
      </c>
      <c r="V10">
        <v>6.8702290076299993E-2</v>
      </c>
      <c r="W10">
        <v>1</v>
      </c>
      <c r="X10">
        <v>8.4905660377399994E-2</v>
      </c>
      <c r="Y10">
        <v>1</v>
      </c>
      <c r="Z10">
        <v>0.28125</v>
      </c>
    </row>
    <row r="11" spans="1:26">
      <c r="A11">
        <v>1</v>
      </c>
      <c r="B11">
        <v>0.41666666666699997</v>
      </c>
      <c r="C11">
        <v>1</v>
      </c>
      <c r="D11">
        <v>7.04225352113E-2</v>
      </c>
      <c r="E11">
        <v>1</v>
      </c>
      <c r="F11">
        <v>0.4</v>
      </c>
      <c r="G11">
        <v>1</v>
      </c>
      <c r="H11">
        <v>0.11363636363600001</v>
      </c>
      <c r="I11">
        <v>1</v>
      </c>
      <c r="J11">
        <v>0.32258064516099999</v>
      </c>
      <c r="M11">
        <v>1</v>
      </c>
      <c r="N11">
        <v>0.35714285714299998</v>
      </c>
      <c r="U11">
        <v>1</v>
      </c>
      <c r="V11">
        <v>7.6335877862600002E-2</v>
      </c>
      <c r="W11">
        <v>1</v>
      </c>
      <c r="X11">
        <v>9.4339622641500004E-2</v>
      </c>
      <c r="Y11">
        <v>1</v>
      </c>
      <c r="Z11">
        <v>0.3125</v>
      </c>
    </row>
    <row r="12" spans="1:26">
      <c r="A12">
        <v>1</v>
      </c>
      <c r="B12">
        <v>0.45833333333300003</v>
      </c>
      <c r="C12">
        <v>1</v>
      </c>
      <c r="D12">
        <v>7.7464788732399995E-2</v>
      </c>
      <c r="E12">
        <v>1</v>
      </c>
      <c r="F12">
        <v>0.44</v>
      </c>
      <c r="G12">
        <v>1</v>
      </c>
      <c r="H12">
        <v>0.125</v>
      </c>
      <c r="I12">
        <v>1</v>
      </c>
      <c r="J12">
        <v>0.35483870967699999</v>
      </c>
      <c r="M12">
        <v>1</v>
      </c>
      <c r="N12">
        <v>0.39285714285700002</v>
      </c>
      <c r="U12">
        <v>1</v>
      </c>
      <c r="V12">
        <v>8.3969465648899996E-2</v>
      </c>
      <c r="W12">
        <v>1</v>
      </c>
      <c r="X12">
        <v>0.103773584906</v>
      </c>
      <c r="Y12">
        <v>1</v>
      </c>
      <c r="Z12">
        <v>0.34375</v>
      </c>
    </row>
    <row r="13" spans="1:26">
      <c r="A13">
        <v>1</v>
      </c>
      <c r="B13">
        <v>0.5</v>
      </c>
      <c r="C13">
        <v>1</v>
      </c>
      <c r="D13">
        <v>8.4507042253500003E-2</v>
      </c>
      <c r="E13">
        <v>1</v>
      </c>
      <c r="F13">
        <v>0.48</v>
      </c>
      <c r="G13">
        <v>1</v>
      </c>
      <c r="H13">
        <v>0.13636363636400001</v>
      </c>
      <c r="I13">
        <v>1</v>
      </c>
      <c r="J13">
        <v>0.38709677419400002</v>
      </c>
      <c r="M13">
        <v>2</v>
      </c>
      <c r="N13">
        <v>0.428571428571</v>
      </c>
      <c r="U13">
        <v>1</v>
      </c>
      <c r="V13">
        <v>9.1603053435100001E-2</v>
      </c>
      <c r="W13">
        <v>1</v>
      </c>
      <c r="X13">
        <v>0.11320754717000001</v>
      </c>
      <c r="Y13">
        <v>1</v>
      </c>
      <c r="Z13">
        <v>0.375</v>
      </c>
    </row>
    <row r="14" spans="1:26">
      <c r="A14">
        <v>1</v>
      </c>
      <c r="B14">
        <v>0.54166666666700003</v>
      </c>
      <c r="C14">
        <v>1</v>
      </c>
      <c r="D14">
        <v>9.1549295774599998E-2</v>
      </c>
      <c r="E14">
        <v>1</v>
      </c>
      <c r="F14">
        <v>0.52</v>
      </c>
      <c r="G14">
        <v>1</v>
      </c>
      <c r="H14">
        <v>0.14772727272700001</v>
      </c>
      <c r="I14">
        <v>1</v>
      </c>
      <c r="J14">
        <v>0.41935483871000001</v>
      </c>
      <c r="M14">
        <v>2</v>
      </c>
      <c r="N14">
        <v>0.46428571428600002</v>
      </c>
      <c r="U14">
        <v>1</v>
      </c>
      <c r="V14">
        <v>9.9236641221399996E-2</v>
      </c>
      <c r="W14">
        <v>1</v>
      </c>
      <c r="X14">
        <v>0.122641509434</v>
      </c>
      <c r="Y14">
        <v>1</v>
      </c>
      <c r="Z14">
        <v>0.40625</v>
      </c>
    </row>
    <row r="15" spans="1:26">
      <c r="A15">
        <v>1</v>
      </c>
      <c r="B15">
        <v>0.58333333333299997</v>
      </c>
      <c r="C15">
        <v>1</v>
      </c>
      <c r="D15">
        <v>9.8591549295799996E-2</v>
      </c>
      <c r="E15">
        <v>1</v>
      </c>
      <c r="F15">
        <v>0.56000000000000005</v>
      </c>
      <c r="G15">
        <v>1</v>
      </c>
      <c r="H15">
        <v>0.15909090909099999</v>
      </c>
      <c r="I15">
        <v>1</v>
      </c>
      <c r="J15">
        <v>0.45161290322600001</v>
      </c>
      <c r="M15">
        <v>2</v>
      </c>
      <c r="N15">
        <v>0.5</v>
      </c>
      <c r="U15">
        <v>1</v>
      </c>
      <c r="V15">
        <v>0.106870229008</v>
      </c>
      <c r="W15">
        <v>1</v>
      </c>
      <c r="X15">
        <v>0.13207547169799999</v>
      </c>
      <c r="Y15">
        <v>1</v>
      </c>
      <c r="Z15">
        <v>0.4375</v>
      </c>
    </row>
    <row r="16" spans="1:26">
      <c r="A16">
        <v>1</v>
      </c>
      <c r="B16">
        <v>0.625</v>
      </c>
      <c r="C16">
        <v>1</v>
      </c>
      <c r="D16">
        <v>0.10563380281699999</v>
      </c>
      <c r="E16">
        <v>1</v>
      </c>
      <c r="F16">
        <v>0.6</v>
      </c>
      <c r="G16">
        <v>1</v>
      </c>
      <c r="H16">
        <v>0.17045454545499999</v>
      </c>
      <c r="I16">
        <v>1</v>
      </c>
      <c r="J16">
        <v>0.483870967742</v>
      </c>
      <c r="M16">
        <v>2</v>
      </c>
      <c r="N16">
        <v>0.53571428571400004</v>
      </c>
      <c r="U16">
        <v>1</v>
      </c>
      <c r="V16">
        <v>0.114503816794</v>
      </c>
      <c r="W16">
        <v>1</v>
      </c>
      <c r="X16">
        <v>0.141509433962</v>
      </c>
      <c r="Y16">
        <v>1</v>
      </c>
      <c r="Z16">
        <v>0.46875</v>
      </c>
    </row>
    <row r="17" spans="1:26">
      <c r="A17">
        <v>2</v>
      </c>
      <c r="B17">
        <v>0.66666666666700003</v>
      </c>
      <c r="C17">
        <v>1</v>
      </c>
      <c r="D17">
        <v>0.112676056338</v>
      </c>
      <c r="E17">
        <v>1</v>
      </c>
      <c r="F17">
        <v>0.64</v>
      </c>
      <c r="G17">
        <v>1</v>
      </c>
      <c r="H17">
        <v>0.181818181818</v>
      </c>
      <c r="I17">
        <v>1</v>
      </c>
      <c r="J17">
        <v>0.516129032258</v>
      </c>
      <c r="M17">
        <v>2</v>
      </c>
      <c r="N17">
        <v>0.57142857142900005</v>
      </c>
      <c r="U17">
        <v>1</v>
      </c>
      <c r="V17">
        <v>0.12213740458</v>
      </c>
      <c r="W17">
        <v>1</v>
      </c>
      <c r="X17">
        <v>0.150943396226</v>
      </c>
      <c r="Y17">
        <v>1</v>
      </c>
      <c r="Z17">
        <v>0.5</v>
      </c>
    </row>
    <row r="18" spans="1:26">
      <c r="A18">
        <v>2</v>
      </c>
      <c r="B18">
        <v>0.70833333333299997</v>
      </c>
      <c r="C18">
        <v>1</v>
      </c>
      <c r="D18">
        <v>0.119718309859</v>
      </c>
      <c r="E18">
        <v>2</v>
      </c>
      <c r="F18">
        <v>0.68</v>
      </c>
      <c r="G18">
        <v>1</v>
      </c>
      <c r="H18">
        <v>0.193181818182</v>
      </c>
      <c r="I18">
        <v>1</v>
      </c>
      <c r="J18">
        <v>0.54838709677399999</v>
      </c>
      <c r="M18">
        <v>2</v>
      </c>
      <c r="N18">
        <v>0.60714285714299998</v>
      </c>
      <c r="U18">
        <v>1</v>
      </c>
      <c r="V18">
        <v>0.12977099236600001</v>
      </c>
      <c r="W18">
        <v>1</v>
      </c>
      <c r="X18">
        <v>0.16037735849099999</v>
      </c>
      <c r="Y18">
        <v>1</v>
      </c>
      <c r="Z18">
        <v>0.53125</v>
      </c>
    </row>
    <row r="19" spans="1:26">
      <c r="A19">
        <v>2</v>
      </c>
      <c r="B19">
        <v>0.75</v>
      </c>
      <c r="C19">
        <v>1</v>
      </c>
      <c r="D19">
        <v>0.12676056338</v>
      </c>
      <c r="E19">
        <v>3</v>
      </c>
      <c r="F19">
        <v>0.72</v>
      </c>
      <c r="G19">
        <v>1</v>
      </c>
      <c r="H19">
        <v>0.20454545454500001</v>
      </c>
      <c r="I19">
        <v>1</v>
      </c>
      <c r="J19">
        <v>0.58064516128999999</v>
      </c>
      <c r="M19">
        <v>2</v>
      </c>
      <c r="N19">
        <v>0.64285714285700002</v>
      </c>
      <c r="U19">
        <v>1</v>
      </c>
      <c r="V19">
        <v>0.137404580153</v>
      </c>
      <c r="W19">
        <v>1</v>
      </c>
      <c r="X19">
        <v>0.16981132075499999</v>
      </c>
      <c r="Y19">
        <v>1</v>
      </c>
      <c r="Z19">
        <v>0.5625</v>
      </c>
    </row>
    <row r="20" spans="1:26">
      <c r="A20">
        <v>2</v>
      </c>
      <c r="B20">
        <v>0.79166666666700003</v>
      </c>
      <c r="C20">
        <v>1</v>
      </c>
      <c r="D20">
        <v>0.13380281690099999</v>
      </c>
      <c r="E20">
        <v>3</v>
      </c>
      <c r="F20">
        <v>0.76</v>
      </c>
      <c r="G20">
        <v>1</v>
      </c>
      <c r="H20">
        <v>0.21590909090900001</v>
      </c>
      <c r="I20">
        <v>1</v>
      </c>
      <c r="J20">
        <v>0.61290322580599998</v>
      </c>
      <c r="M20">
        <v>3</v>
      </c>
      <c r="N20">
        <v>0.67857142857099995</v>
      </c>
      <c r="U20">
        <v>1</v>
      </c>
      <c r="V20">
        <v>0.14503816793900001</v>
      </c>
      <c r="W20">
        <v>1</v>
      </c>
      <c r="X20">
        <v>0.179245283019</v>
      </c>
      <c r="Y20">
        <v>1</v>
      </c>
      <c r="Z20">
        <v>0.59375</v>
      </c>
    </row>
    <row r="21" spans="1:26">
      <c r="A21">
        <v>2</v>
      </c>
      <c r="B21">
        <v>0.83333333333299997</v>
      </c>
      <c r="C21">
        <v>1</v>
      </c>
      <c r="D21">
        <v>0.14084507042300001</v>
      </c>
      <c r="E21">
        <v>4</v>
      </c>
      <c r="F21">
        <v>0.8</v>
      </c>
      <c r="G21">
        <v>1</v>
      </c>
      <c r="H21">
        <v>0.22727272727299999</v>
      </c>
      <c r="I21">
        <v>1</v>
      </c>
      <c r="J21">
        <v>0.64516129032299996</v>
      </c>
      <c r="M21">
        <v>3</v>
      </c>
      <c r="N21">
        <v>0.71428571428599996</v>
      </c>
      <c r="U21">
        <v>1</v>
      </c>
      <c r="V21">
        <v>0.152671755725</v>
      </c>
      <c r="W21">
        <v>1</v>
      </c>
      <c r="X21">
        <v>0.18867924528300001</v>
      </c>
      <c r="Y21">
        <v>1</v>
      </c>
      <c r="Z21">
        <v>0.625</v>
      </c>
    </row>
    <row r="22" spans="1:26">
      <c r="A22">
        <v>3</v>
      </c>
      <c r="B22">
        <v>0.875</v>
      </c>
      <c r="C22">
        <v>1</v>
      </c>
      <c r="D22">
        <v>0.147887323944</v>
      </c>
      <c r="E22">
        <v>5</v>
      </c>
      <c r="F22">
        <v>0.84</v>
      </c>
      <c r="G22">
        <v>1</v>
      </c>
      <c r="H22">
        <v>0.23863636363599999</v>
      </c>
      <c r="I22">
        <v>1</v>
      </c>
      <c r="J22">
        <v>0.67741935483899995</v>
      </c>
      <c r="M22">
        <v>3</v>
      </c>
      <c r="N22">
        <v>0.75</v>
      </c>
      <c r="U22">
        <v>1</v>
      </c>
      <c r="V22">
        <v>0.16030534351100001</v>
      </c>
      <c r="W22">
        <v>1</v>
      </c>
      <c r="X22">
        <v>0.19811320754699999</v>
      </c>
      <c r="Y22">
        <v>1</v>
      </c>
      <c r="Z22">
        <v>0.65625</v>
      </c>
    </row>
    <row r="23" spans="1:26">
      <c r="A23">
        <v>3</v>
      </c>
      <c r="B23">
        <v>0.91666666666700003</v>
      </c>
      <c r="C23">
        <v>1</v>
      </c>
      <c r="D23">
        <v>0.154929577465</v>
      </c>
      <c r="E23">
        <v>10</v>
      </c>
      <c r="F23">
        <v>0.88</v>
      </c>
      <c r="G23">
        <v>1</v>
      </c>
      <c r="H23">
        <v>0.25</v>
      </c>
      <c r="I23">
        <v>1</v>
      </c>
      <c r="J23">
        <v>0.70967741935499995</v>
      </c>
      <c r="M23">
        <v>4</v>
      </c>
      <c r="N23">
        <v>0.78571428571400004</v>
      </c>
      <c r="U23">
        <v>1</v>
      </c>
      <c r="V23">
        <v>0.167938931298</v>
      </c>
      <c r="W23">
        <v>1</v>
      </c>
      <c r="X23">
        <v>0.20754716981099999</v>
      </c>
      <c r="Y23">
        <v>1</v>
      </c>
      <c r="Z23">
        <v>0.6875</v>
      </c>
    </row>
    <row r="24" spans="1:26">
      <c r="A24">
        <v>180</v>
      </c>
      <c r="B24">
        <v>0.95833333333299997</v>
      </c>
      <c r="C24">
        <v>1</v>
      </c>
      <c r="D24">
        <v>0.16197183098599999</v>
      </c>
      <c r="E24">
        <v>49</v>
      </c>
      <c r="F24">
        <v>0.92</v>
      </c>
      <c r="G24">
        <v>1</v>
      </c>
      <c r="H24">
        <v>0.26136363636400001</v>
      </c>
      <c r="I24">
        <v>2</v>
      </c>
      <c r="J24">
        <v>0.74193548387099995</v>
      </c>
      <c r="M24">
        <v>5</v>
      </c>
      <c r="N24">
        <v>0.82142857142900005</v>
      </c>
      <c r="U24">
        <v>1</v>
      </c>
      <c r="V24">
        <v>0.17557251908400001</v>
      </c>
      <c r="W24">
        <v>1</v>
      </c>
      <c r="X24">
        <v>0.216981132075</v>
      </c>
      <c r="Y24">
        <v>1</v>
      </c>
      <c r="Z24">
        <v>0.71875</v>
      </c>
    </row>
    <row r="25" spans="1:26">
      <c r="C25">
        <v>1</v>
      </c>
      <c r="D25">
        <v>0.16901408450700001</v>
      </c>
      <c r="E25">
        <v>202</v>
      </c>
      <c r="F25">
        <v>0.96</v>
      </c>
      <c r="G25">
        <v>1</v>
      </c>
      <c r="H25">
        <v>0.27272727272699998</v>
      </c>
      <c r="I25">
        <v>2</v>
      </c>
      <c r="J25">
        <v>0.77419354838700005</v>
      </c>
      <c r="M25">
        <v>6</v>
      </c>
      <c r="N25">
        <v>0.85714285714299998</v>
      </c>
      <c r="U25">
        <v>1</v>
      </c>
      <c r="V25">
        <v>0.18320610687</v>
      </c>
      <c r="W25">
        <v>1</v>
      </c>
      <c r="X25">
        <v>0.22641509434000001</v>
      </c>
      <c r="Y25">
        <v>1</v>
      </c>
      <c r="Z25">
        <v>0.75</v>
      </c>
    </row>
    <row r="26" spans="1:26">
      <c r="C26">
        <v>1</v>
      </c>
      <c r="D26">
        <v>0.176056338028</v>
      </c>
      <c r="G26">
        <v>1</v>
      </c>
      <c r="H26">
        <v>0.28409090909099999</v>
      </c>
      <c r="I26">
        <v>2</v>
      </c>
      <c r="J26">
        <v>0.80645161290300005</v>
      </c>
      <c r="M26">
        <v>8</v>
      </c>
      <c r="N26">
        <v>0.89285714285700002</v>
      </c>
      <c r="U26">
        <v>1</v>
      </c>
      <c r="V26">
        <v>0.19083969465600001</v>
      </c>
      <c r="W26">
        <v>1</v>
      </c>
      <c r="X26">
        <v>0.23584905660399999</v>
      </c>
      <c r="Y26">
        <v>2</v>
      </c>
      <c r="Z26">
        <v>0.78125</v>
      </c>
    </row>
    <row r="27" spans="1:26">
      <c r="C27">
        <v>1</v>
      </c>
      <c r="D27">
        <v>0.18309859154899999</v>
      </c>
      <c r="G27">
        <v>1</v>
      </c>
      <c r="H27">
        <v>0.29545454545499999</v>
      </c>
      <c r="I27">
        <v>2</v>
      </c>
      <c r="J27">
        <v>0.83870967741900004</v>
      </c>
      <c r="M27">
        <v>36</v>
      </c>
      <c r="N27">
        <v>0.92857142857099995</v>
      </c>
      <c r="U27">
        <v>1</v>
      </c>
      <c r="V27">
        <v>0.198473282443</v>
      </c>
      <c r="W27">
        <v>1</v>
      </c>
      <c r="X27">
        <v>0.245283018868</v>
      </c>
      <c r="Y27">
        <v>2</v>
      </c>
      <c r="Z27">
        <v>0.8125</v>
      </c>
    </row>
    <row r="28" spans="1:26">
      <c r="C28">
        <v>1</v>
      </c>
      <c r="D28">
        <v>0.19014084507000001</v>
      </c>
      <c r="G28">
        <v>1</v>
      </c>
      <c r="H28">
        <v>0.30681818181800002</v>
      </c>
      <c r="I28">
        <v>2</v>
      </c>
      <c r="J28">
        <v>0.87096774193500004</v>
      </c>
      <c r="M28">
        <v>255</v>
      </c>
      <c r="N28">
        <v>0.96428571428599996</v>
      </c>
      <c r="U28">
        <v>1</v>
      </c>
      <c r="V28">
        <v>0.20610687022900001</v>
      </c>
      <c r="W28">
        <v>1</v>
      </c>
      <c r="X28">
        <v>0.25471698113199998</v>
      </c>
      <c r="Y28">
        <v>3</v>
      </c>
      <c r="Z28">
        <v>0.84375</v>
      </c>
    </row>
    <row r="29" spans="1:26">
      <c r="C29">
        <v>1</v>
      </c>
      <c r="D29">
        <v>0.19718309859200001</v>
      </c>
      <c r="G29">
        <v>1</v>
      </c>
      <c r="H29">
        <v>0.31818181818199998</v>
      </c>
      <c r="I29">
        <v>3</v>
      </c>
      <c r="J29">
        <v>0.90322580645200001</v>
      </c>
      <c r="U29">
        <v>1</v>
      </c>
      <c r="V29">
        <v>0.213740458015</v>
      </c>
      <c r="W29">
        <v>1</v>
      </c>
      <c r="X29">
        <v>0.26415094339599998</v>
      </c>
      <c r="Y29">
        <v>4</v>
      </c>
      <c r="Z29">
        <v>0.875</v>
      </c>
    </row>
    <row r="30" spans="1:26">
      <c r="C30">
        <v>1</v>
      </c>
      <c r="D30">
        <v>0.204225352113</v>
      </c>
      <c r="G30">
        <v>1</v>
      </c>
      <c r="H30">
        <v>0.32954545454500001</v>
      </c>
      <c r="I30">
        <v>6</v>
      </c>
      <c r="J30">
        <v>0.93548387096800001</v>
      </c>
      <c r="U30">
        <v>1</v>
      </c>
      <c r="V30">
        <v>0.22137404580200001</v>
      </c>
      <c r="W30">
        <v>1</v>
      </c>
      <c r="X30">
        <v>0.27358490565999999</v>
      </c>
      <c r="Y30">
        <v>4</v>
      </c>
      <c r="Z30">
        <v>0.90625</v>
      </c>
    </row>
    <row r="31" spans="1:26">
      <c r="C31">
        <v>1</v>
      </c>
      <c r="D31">
        <v>0.21126760563399999</v>
      </c>
      <c r="G31">
        <v>1</v>
      </c>
      <c r="H31">
        <v>0.34090909090900001</v>
      </c>
      <c r="I31">
        <v>269</v>
      </c>
      <c r="J31">
        <v>0.967741935484</v>
      </c>
      <c r="U31">
        <v>1</v>
      </c>
      <c r="V31">
        <v>0.229007633588</v>
      </c>
      <c r="W31">
        <v>1</v>
      </c>
      <c r="X31">
        <v>0.28301886792499997</v>
      </c>
      <c r="Y31">
        <v>6</v>
      </c>
      <c r="Z31">
        <v>0.9375</v>
      </c>
    </row>
    <row r="32" spans="1:26">
      <c r="C32">
        <v>1</v>
      </c>
      <c r="D32">
        <v>0.21830985915500001</v>
      </c>
      <c r="G32">
        <v>1</v>
      </c>
      <c r="H32">
        <v>0.35227272727300002</v>
      </c>
      <c r="U32">
        <v>1</v>
      </c>
      <c r="V32">
        <v>0.23664122137400001</v>
      </c>
      <c r="W32">
        <v>1</v>
      </c>
      <c r="X32">
        <v>0.29245283018899998</v>
      </c>
      <c r="Y32">
        <v>305</v>
      </c>
      <c r="Z32">
        <v>0.96875</v>
      </c>
    </row>
    <row r="33" spans="3:24">
      <c r="C33">
        <v>1</v>
      </c>
      <c r="D33">
        <v>0.225352112676</v>
      </c>
      <c r="G33">
        <v>1</v>
      </c>
      <c r="H33">
        <v>0.36363636363599999</v>
      </c>
      <c r="U33">
        <v>1</v>
      </c>
      <c r="V33">
        <v>0.24427480915999999</v>
      </c>
      <c r="W33">
        <v>1</v>
      </c>
      <c r="X33">
        <v>0.30188679245299999</v>
      </c>
    </row>
    <row r="34" spans="3:24">
      <c r="C34">
        <v>1</v>
      </c>
      <c r="D34">
        <v>0.23239436619699999</v>
      </c>
      <c r="G34">
        <v>1</v>
      </c>
      <c r="H34">
        <v>0.375</v>
      </c>
      <c r="U34">
        <v>1</v>
      </c>
      <c r="V34">
        <v>0.25190839694700001</v>
      </c>
      <c r="W34">
        <v>1</v>
      </c>
      <c r="X34">
        <v>0.31132075471699999</v>
      </c>
    </row>
    <row r="35" spans="3:24">
      <c r="C35">
        <v>1</v>
      </c>
      <c r="D35">
        <v>0.23943661971800001</v>
      </c>
      <c r="G35">
        <v>1</v>
      </c>
      <c r="H35">
        <v>0.38636363636400001</v>
      </c>
      <c r="U35">
        <v>1</v>
      </c>
      <c r="V35">
        <v>0.259541984733</v>
      </c>
      <c r="W35">
        <v>1</v>
      </c>
      <c r="X35">
        <v>0.320754716981</v>
      </c>
    </row>
    <row r="36" spans="3:24">
      <c r="C36">
        <v>1</v>
      </c>
      <c r="D36">
        <v>0.246478873239</v>
      </c>
      <c r="G36">
        <v>1</v>
      </c>
      <c r="H36">
        <v>0.39772727272699998</v>
      </c>
      <c r="U36">
        <v>1</v>
      </c>
      <c r="V36">
        <v>0.26717557251899998</v>
      </c>
      <c r="W36">
        <v>1</v>
      </c>
      <c r="X36">
        <v>0.33018867924500001</v>
      </c>
    </row>
    <row r="37" spans="3:24">
      <c r="C37">
        <v>1</v>
      </c>
      <c r="D37">
        <v>0.25352112676100003</v>
      </c>
      <c r="G37">
        <v>1</v>
      </c>
      <c r="H37">
        <v>0.40909090909099999</v>
      </c>
      <c r="U37">
        <v>1</v>
      </c>
      <c r="V37">
        <v>0.27480916030500002</v>
      </c>
      <c r="W37">
        <v>1</v>
      </c>
      <c r="X37">
        <v>0.33962264150900001</v>
      </c>
    </row>
    <row r="38" spans="3:24">
      <c r="C38">
        <v>1</v>
      </c>
      <c r="D38">
        <v>0.26056338028199999</v>
      </c>
      <c r="G38">
        <v>1</v>
      </c>
      <c r="H38">
        <v>0.42045454545499999</v>
      </c>
      <c r="U38">
        <v>1</v>
      </c>
      <c r="V38">
        <v>0.28244274809199998</v>
      </c>
      <c r="W38">
        <v>1</v>
      </c>
      <c r="X38">
        <v>0.349056603774</v>
      </c>
    </row>
    <row r="39" spans="3:24">
      <c r="C39">
        <v>1</v>
      </c>
      <c r="D39">
        <v>0.26760563380300001</v>
      </c>
      <c r="G39">
        <v>1</v>
      </c>
      <c r="H39">
        <v>0.43181818181800002</v>
      </c>
      <c r="U39">
        <v>1</v>
      </c>
      <c r="V39">
        <v>0.29007633587800002</v>
      </c>
      <c r="W39">
        <v>1</v>
      </c>
      <c r="X39">
        <v>0.358490566038</v>
      </c>
    </row>
    <row r="40" spans="3:24">
      <c r="C40">
        <v>1</v>
      </c>
      <c r="D40">
        <v>0.27464788732399997</v>
      </c>
      <c r="G40">
        <v>1</v>
      </c>
      <c r="H40">
        <v>0.44318181818199998</v>
      </c>
      <c r="U40">
        <v>1</v>
      </c>
      <c r="V40">
        <v>0.29770992366400001</v>
      </c>
      <c r="W40">
        <v>1</v>
      </c>
      <c r="X40">
        <v>0.36792452830200001</v>
      </c>
    </row>
    <row r="41" spans="3:24">
      <c r="C41">
        <v>1</v>
      </c>
      <c r="D41">
        <v>0.28169014084499999</v>
      </c>
      <c r="G41">
        <v>1</v>
      </c>
      <c r="H41">
        <v>0.45454545454500001</v>
      </c>
      <c r="U41">
        <v>1</v>
      </c>
      <c r="V41">
        <v>0.30534351144999999</v>
      </c>
      <c r="W41">
        <v>1</v>
      </c>
      <c r="X41">
        <v>0.37735849056600002</v>
      </c>
    </row>
    <row r="42" spans="3:24">
      <c r="C42">
        <v>1</v>
      </c>
      <c r="D42">
        <v>0.28873239436600001</v>
      </c>
      <c r="G42">
        <v>1</v>
      </c>
      <c r="H42">
        <v>0.46590909090900001</v>
      </c>
      <c r="U42">
        <v>1</v>
      </c>
      <c r="V42">
        <v>0.31297709923700001</v>
      </c>
      <c r="W42">
        <v>1</v>
      </c>
      <c r="X42">
        <v>0.38679245283000002</v>
      </c>
    </row>
    <row r="43" spans="3:24">
      <c r="C43">
        <v>1</v>
      </c>
      <c r="D43">
        <v>0.29577464788699998</v>
      </c>
      <c r="G43">
        <v>1</v>
      </c>
      <c r="H43">
        <v>0.47727272727300002</v>
      </c>
      <c r="U43">
        <v>1</v>
      </c>
      <c r="V43">
        <v>0.320610687023</v>
      </c>
      <c r="W43">
        <v>1</v>
      </c>
      <c r="X43">
        <v>0.39622641509399997</v>
      </c>
    </row>
    <row r="44" spans="3:24">
      <c r="C44">
        <v>1</v>
      </c>
      <c r="D44">
        <v>0.30281690140799999</v>
      </c>
      <c r="G44">
        <v>1</v>
      </c>
      <c r="H44">
        <v>0.48863636363599999</v>
      </c>
      <c r="U44">
        <v>1</v>
      </c>
      <c r="V44">
        <v>0.32824427480899998</v>
      </c>
      <c r="W44">
        <v>1</v>
      </c>
      <c r="X44">
        <v>0.40566037735799998</v>
      </c>
    </row>
    <row r="45" spans="3:24">
      <c r="C45">
        <v>1</v>
      </c>
      <c r="D45">
        <v>0.30985915492999999</v>
      </c>
      <c r="G45">
        <v>1</v>
      </c>
      <c r="H45">
        <v>0.5</v>
      </c>
      <c r="U45">
        <v>1</v>
      </c>
      <c r="V45">
        <v>0.33587786259500002</v>
      </c>
      <c r="W45">
        <v>1</v>
      </c>
      <c r="X45">
        <v>0.41509433962300002</v>
      </c>
    </row>
    <row r="46" spans="3:24">
      <c r="C46">
        <v>1</v>
      </c>
      <c r="D46">
        <v>0.31690140845100001</v>
      </c>
      <c r="G46">
        <v>1</v>
      </c>
      <c r="H46">
        <v>0.51136363636399995</v>
      </c>
      <c r="U46">
        <v>1</v>
      </c>
      <c r="V46">
        <v>0.34351145038199998</v>
      </c>
      <c r="W46">
        <v>1</v>
      </c>
      <c r="X46">
        <v>0.42452830188700003</v>
      </c>
    </row>
    <row r="47" spans="3:24">
      <c r="C47">
        <v>1</v>
      </c>
      <c r="D47">
        <v>0.32394366197199997</v>
      </c>
      <c r="G47">
        <v>1</v>
      </c>
      <c r="H47">
        <v>0.52272727272700004</v>
      </c>
      <c r="U47">
        <v>1</v>
      </c>
      <c r="V47">
        <v>0.35114503816800002</v>
      </c>
      <c r="W47">
        <v>1</v>
      </c>
      <c r="X47">
        <v>0.43396226415099998</v>
      </c>
    </row>
    <row r="48" spans="3:24">
      <c r="C48">
        <v>1</v>
      </c>
      <c r="D48">
        <v>0.33098591549299999</v>
      </c>
      <c r="G48">
        <v>1</v>
      </c>
      <c r="H48">
        <v>0.53409090909099999</v>
      </c>
      <c r="U48">
        <v>1</v>
      </c>
      <c r="V48">
        <v>0.35877862595400001</v>
      </c>
      <c r="W48">
        <v>1</v>
      </c>
      <c r="X48">
        <v>0.44339622641499998</v>
      </c>
    </row>
    <row r="49" spans="3:24">
      <c r="C49">
        <v>1</v>
      </c>
      <c r="D49">
        <v>0.33802816901400001</v>
      </c>
      <c r="G49">
        <v>1</v>
      </c>
      <c r="H49">
        <v>0.54545454545500005</v>
      </c>
      <c r="U49">
        <v>1</v>
      </c>
      <c r="V49">
        <v>0.36641221373999999</v>
      </c>
      <c r="W49">
        <v>1</v>
      </c>
      <c r="X49">
        <v>0.45283018867899999</v>
      </c>
    </row>
    <row r="50" spans="3:24">
      <c r="C50">
        <v>1</v>
      </c>
      <c r="D50">
        <v>0.34507042253499998</v>
      </c>
      <c r="G50">
        <v>1</v>
      </c>
      <c r="H50">
        <v>0.55681818181800002</v>
      </c>
      <c r="U50">
        <v>1</v>
      </c>
      <c r="V50">
        <v>0.37404580152700001</v>
      </c>
      <c r="W50">
        <v>1</v>
      </c>
      <c r="X50">
        <v>0.462264150943</v>
      </c>
    </row>
    <row r="51" spans="3:24">
      <c r="C51">
        <v>1</v>
      </c>
      <c r="D51">
        <v>0.352112676056</v>
      </c>
      <c r="G51">
        <v>1</v>
      </c>
      <c r="H51">
        <v>0.56818181818199998</v>
      </c>
      <c r="U51">
        <v>1</v>
      </c>
      <c r="V51">
        <v>0.38167938931299999</v>
      </c>
      <c r="W51">
        <v>1</v>
      </c>
      <c r="X51">
        <v>0.47169811320799998</v>
      </c>
    </row>
    <row r="52" spans="3:24">
      <c r="C52">
        <v>1</v>
      </c>
      <c r="D52">
        <v>0.35915492957700001</v>
      </c>
      <c r="G52">
        <v>1</v>
      </c>
      <c r="H52">
        <v>0.57954545454499995</v>
      </c>
      <c r="U52">
        <v>1</v>
      </c>
      <c r="V52">
        <v>0.38931297709899998</v>
      </c>
      <c r="W52">
        <v>1</v>
      </c>
      <c r="X52">
        <v>0.48113207547199999</v>
      </c>
    </row>
    <row r="53" spans="3:24">
      <c r="C53">
        <v>1</v>
      </c>
      <c r="D53">
        <v>0.36619718309900001</v>
      </c>
      <c r="G53">
        <v>1</v>
      </c>
      <c r="H53">
        <v>0.59090909090900001</v>
      </c>
      <c r="U53">
        <v>1</v>
      </c>
      <c r="V53">
        <v>0.39694656488500002</v>
      </c>
      <c r="W53">
        <v>1</v>
      </c>
      <c r="X53">
        <v>0.49056603773599999</v>
      </c>
    </row>
    <row r="54" spans="3:24">
      <c r="C54">
        <v>1</v>
      </c>
      <c r="D54">
        <v>0.37323943661999998</v>
      </c>
      <c r="G54">
        <v>1</v>
      </c>
      <c r="H54">
        <v>0.60227272727299996</v>
      </c>
      <c r="U54">
        <v>1</v>
      </c>
      <c r="V54">
        <v>0.40458015267199998</v>
      </c>
      <c r="W54">
        <v>1</v>
      </c>
      <c r="X54">
        <v>0.5</v>
      </c>
    </row>
    <row r="55" spans="3:24">
      <c r="C55">
        <v>1</v>
      </c>
      <c r="D55">
        <v>0.380281690141</v>
      </c>
      <c r="G55">
        <v>1</v>
      </c>
      <c r="H55">
        <v>0.61363636363600005</v>
      </c>
      <c r="U55">
        <v>1</v>
      </c>
      <c r="V55">
        <v>0.41221374045800002</v>
      </c>
      <c r="W55">
        <v>1</v>
      </c>
      <c r="X55">
        <v>0.50943396226399995</v>
      </c>
    </row>
    <row r="56" spans="3:24">
      <c r="C56">
        <v>1</v>
      </c>
      <c r="D56">
        <v>0.38732394366200001</v>
      </c>
      <c r="G56">
        <v>1</v>
      </c>
      <c r="H56">
        <v>0.625</v>
      </c>
      <c r="U56">
        <v>1</v>
      </c>
      <c r="V56">
        <v>0.41984732824400001</v>
      </c>
      <c r="W56">
        <v>1</v>
      </c>
      <c r="X56">
        <v>0.51886792452800001</v>
      </c>
    </row>
    <row r="57" spans="3:24">
      <c r="C57">
        <v>1</v>
      </c>
      <c r="D57">
        <v>0.39436619718299998</v>
      </c>
      <c r="G57">
        <v>1</v>
      </c>
      <c r="H57">
        <v>0.63636363636399995</v>
      </c>
      <c r="U57">
        <v>1</v>
      </c>
      <c r="V57">
        <v>0.42748091603100002</v>
      </c>
      <c r="W57">
        <v>1</v>
      </c>
      <c r="X57">
        <v>0.52830188679199996</v>
      </c>
    </row>
    <row r="58" spans="3:24">
      <c r="C58">
        <v>1</v>
      </c>
      <c r="D58">
        <v>0.401408450704</v>
      </c>
      <c r="G58">
        <v>1</v>
      </c>
      <c r="H58">
        <v>0.64772727272700004</v>
      </c>
      <c r="U58">
        <v>1</v>
      </c>
      <c r="V58">
        <v>0.43511450381700001</v>
      </c>
      <c r="W58">
        <v>1</v>
      </c>
      <c r="X58">
        <v>0.537735849057</v>
      </c>
    </row>
    <row r="59" spans="3:24">
      <c r="C59">
        <v>1</v>
      </c>
      <c r="D59">
        <v>0.40845070422500002</v>
      </c>
      <c r="G59">
        <v>1</v>
      </c>
      <c r="H59">
        <v>0.65909090909099999</v>
      </c>
      <c r="U59">
        <v>1</v>
      </c>
      <c r="V59">
        <v>0.44274809160299999</v>
      </c>
      <c r="W59">
        <v>1</v>
      </c>
      <c r="X59">
        <v>0.54716981132099995</v>
      </c>
    </row>
    <row r="60" spans="3:24">
      <c r="C60">
        <v>1</v>
      </c>
      <c r="D60">
        <v>0.41549295774599998</v>
      </c>
      <c r="G60">
        <v>1</v>
      </c>
      <c r="H60">
        <v>0.67045454545500005</v>
      </c>
      <c r="U60">
        <v>1</v>
      </c>
      <c r="V60">
        <v>0.45038167938899998</v>
      </c>
      <c r="W60">
        <v>1</v>
      </c>
      <c r="X60">
        <v>0.55660377358500002</v>
      </c>
    </row>
    <row r="61" spans="3:24">
      <c r="C61">
        <v>1</v>
      </c>
      <c r="D61">
        <v>0.42253521126799998</v>
      </c>
      <c r="G61">
        <v>2</v>
      </c>
      <c r="H61">
        <v>0.68181818181800002</v>
      </c>
      <c r="U61">
        <v>1</v>
      </c>
      <c r="V61">
        <v>0.458015267176</v>
      </c>
      <c r="W61">
        <v>1</v>
      </c>
      <c r="X61">
        <v>0.56603773584899997</v>
      </c>
    </row>
    <row r="62" spans="3:24">
      <c r="C62">
        <v>1</v>
      </c>
      <c r="D62">
        <v>0.429577464789</v>
      </c>
      <c r="G62">
        <v>2</v>
      </c>
      <c r="H62">
        <v>0.69318181818199998</v>
      </c>
      <c r="U62">
        <v>1</v>
      </c>
      <c r="V62">
        <v>0.46564885496199998</v>
      </c>
      <c r="W62">
        <v>1</v>
      </c>
      <c r="X62">
        <v>0.57547169811300003</v>
      </c>
    </row>
    <row r="63" spans="3:24">
      <c r="C63">
        <v>1</v>
      </c>
      <c r="D63">
        <v>0.43661971831000002</v>
      </c>
      <c r="G63">
        <v>2</v>
      </c>
      <c r="H63">
        <v>0.70454545454499995</v>
      </c>
      <c r="U63">
        <v>1</v>
      </c>
      <c r="V63">
        <v>0.47328244274800002</v>
      </c>
      <c r="W63">
        <v>1</v>
      </c>
      <c r="X63">
        <v>0.58490566037699998</v>
      </c>
    </row>
    <row r="64" spans="3:24">
      <c r="C64">
        <v>1</v>
      </c>
      <c r="D64">
        <v>0.44366197183099998</v>
      </c>
      <c r="G64">
        <v>2</v>
      </c>
      <c r="H64">
        <v>0.71590909090900001</v>
      </c>
      <c r="U64">
        <v>1</v>
      </c>
      <c r="V64">
        <v>0.48091603053400001</v>
      </c>
      <c r="W64">
        <v>1</v>
      </c>
      <c r="X64">
        <v>0.59433962264200002</v>
      </c>
    </row>
    <row r="65" spans="3:24">
      <c r="C65">
        <v>1</v>
      </c>
      <c r="D65">
        <v>0.450704225352</v>
      </c>
      <c r="G65">
        <v>2</v>
      </c>
      <c r="H65">
        <v>0.72727272727299996</v>
      </c>
      <c r="U65">
        <v>1</v>
      </c>
      <c r="V65">
        <v>0.48854961832100002</v>
      </c>
      <c r="W65">
        <v>1</v>
      </c>
      <c r="X65">
        <v>0.60377358490599997</v>
      </c>
    </row>
    <row r="66" spans="3:24">
      <c r="C66">
        <v>1</v>
      </c>
      <c r="D66">
        <v>0.45774647887300002</v>
      </c>
      <c r="G66">
        <v>2</v>
      </c>
      <c r="H66">
        <v>0.73863636363600005</v>
      </c>
      <c r="U66">
        <v>1</v>
      </c>
      <c r="V66">
        <v>0.49618320610700001</v>
      </c>
      <c r="W66">
        <v>1</v>
      </c>
      <c r="X66">
        <v>0.61320754717000003</v>
      </c>
    </row>
    <row r="67" spans="3:24">
      <c r="C67">
        <v>1</v>
      </c>
      <c r="D67">
        <v>0.46478873239399998</v>
      </c>
      <c r="G67">
        <v>2</v>
      </c>
      <c r="H67">
        <v>0.75</v>
      </c>
      <c r="U67">
        <v>1</v>
      </c>
      <c r="V67">
        <v>0.50381679389300005</v>
      </c>
      <c r="W67">
        <v>1</v>
      </c>
      <c r="X67">
        <v>0.62264150943399998</v>
      </c>
    </row>
    <row r="68" spans="3:24">
      <c r="C68">
        <v>1</v>
      </c>
      <c r="D68">
        <v>0.471830985915</v>
      </c>
      <c r="G68">
        <v>2</v>
      </c>
      <c r="H68">
        <v>0.76136363636399995</v>
      </c>
      <c r="U68">
        <v>1</v>
      </c>
      <c r="V68">
        <v>0.51145038167900003</v>
      </c>
      <c r="W68">
        <v>1</v>
      </c>
      <c r="X68">
        <v>0.63207547169800005</v>
      </c>
    </row>
    <row r="69" spans="3:24">
      <c r="C69">
        <v>1</v>
      </c>
      <c r="D69">
        <v>0.478873239437</v>
      </c>
      <c r="G69">
        <v>2</v>
      </c>
      <c r="H69">
        <v>0.77272727272700004</v>
      </c>
      <c r="U69">
        <v>1</v>
      </c>
      <c r="V69">
        <v>0.51908396946599999</v>
      </c>
      <c r="W69">
        <v>1</v>
      </c>
      <c r="X69">
        <v>0.641509433962</v>
      </c>
    </row>
    <row r="70" spans="3:24">
      <c r="C70">
        <v>1</v>
      </c>
      <c r="D70">
        <v>0.48591549295800002</v>
      </c>
      <c r="G70">
        <v>3</v>
      </c>
      <c r="H70">
        <v>0.78409090909099999</v>
      </c>
      <c r="U70">
        <v>1</v>
      </c>
      <c r="V70">
        <v>0.52671755725199998</v>
      </c>
      <c r="W70">
        <v>1</v>
      </c>
      <c r="X70">
        <v>0.65094339622599995</v>
      </c>
    </row>
    <row r="71" spans="3:24">
      <c r="C71">
        <v>1</v>
      </c>
      <c r="D71">
        <v>0.49295774647899998</v>
      </c>
      <c r="G71">
        <v>4</v>
      </c>
      <c r="H71">
        <v>0.79545454545500005</v>
      </c>
      <c r="U71">
        <v>1</v>
      </c>
      <c r="V71">
        <v>0.53435114503799996</v>
      </c>
      <c r="W71">
        <v>1</v>
      </c>
      <c r="X71">
        <v>0.66037735849099999</v>
      </c>
    </row>
    <row r="72" spans="3:24">
      <c r="C72">
        <v>1</v>
      </c>
      <c r="D72">
        <v>0.5</v>
      </c>
      <c r="G72">
        <v>4</v>
      </c>
      <c r="H72">
        <v>0.80681818181800002</v>
      </c>
      <c r="U72">
        <v>1</v>
      </c>
      <c r="V72">
        <v>0.54198473282399995</v>
      </c>
      <c r="W72">
        <v>1</v>
      </c>
      <c r="X72">
        <v>0.66981132075500005</v>
      </c>
    </row>
    <row r="73" spans="3:24">
      <c r="C73">
        <v>1</v>
      </c>
      <c r="D73">
        <v>0.50704225352099996</v>
      </c>
      <c r="G73">
        <v>4</v>
      </c>
      <c r="H73">
        <v>0.81818181818199998</v>
      </c>
      <c r="U73">
        <v>1</v>
      </c>
      <c r="V73">
        <v>0.54961832061100002</v>
      </c>
      <c r="W73">
        <v>1</v>
      </c>
      <c r="X73">
        <v>0.679245283019</v>
      </c>
    </row>
    <row r="74" spans="3:24">
      <c r="C74">
        <v>1</v>
      </c>
      <c r="D74">
        <v>0.51408450704200004</v>
      </c>
      <c r="G74">
        <v>4</v>
      </c>
      <c r="H74">
        <v>0.82954545454499995</v>
      </c>
      <c r="U74">
        <v>1</v>
      </c>
      <c r="V74">
        <v>0.55725190839700001</v>
      </c>
      <c r="W74">
        <v>2</v>
      </c>
      <c r="X74">
        <v>0.68867924528299995</v>
      </c>
    </row>
    <row r="75" spans="3:24">
      <c r="C75">
        <v>1</v>
      </c>
      <c r="D75">
        <v>0.521126760563</v>
      </c>
      <c r="G75">
        <v>4</v>
      </c>
      <c r="H75">
        <v>0.84090909090900001</v>
      </c>
      <c r="U75">
        <v>1</v>
      </c>
      <c r="V75">
        <v>0.56488549618299999</v>
      </c>
      <c r="W75">
        <v>2</v>
      </c>
      <c r="X75">
        <v>0.69811320754700001</v>
      </c>
    </row>
    <row r="76" spans="3:24">
      <c r="C76">
        <v>1</v>
      </c>
      <c r="D76">
        <v>0.52816901408500005</v>
      </c>
      <c r="G76">
        <v>5</v>
      </c>
      <c r="H76">
        <v>0.85227272727299996</v>
      </c>
      <c r="U76">
        <v>1</v>
      </c>
      <c r="V76">
        <v>0.57251908396899998</v>
      </c>
      <c r="W76">
        <v>2</v>
      </c>
      <c r="X76">
        <v>0.70754716981099997</v>
      </c>
    </row>
    <row r="77" spans="3:24">
      <c r="C77">
        <v>1</v>
      </c>
      <c r="D77">
        <v>0.53521126760600002</v>
      </c>
      <c r="G77">
        <v>5</v>
      </c>
      <c r="H77">
        <v>0.86363636363600005</v>
      </c>
      <c r="U77">
        <v>1</v>
      </c>
      <c r="V77">
        <v>0.58015267175600005</v>
      </c>
      <c r="W77">
        <v>2</v>
      </c>
      <c r="X77">
        <v>0.71698113207500003</v>
      </c>
    </row>
    <row r="78" spans="3:24">
      <c r="C78">
        <v>1</v>
      </c>
      <c r="D78">
        <v>0.54225352112699998</v>
      </c>
      <c r="G78">
        <v>5</v>
      </c>
      <c r="H78">
        <v>0.875</v>
      </c>
      <c r="U78">
        <v>1</v>
      </c>
      <c r="V78">
        <v>0.58778625954200003</v>
      </c>
      <c r="W78">
        <v>2</v>
      </c>
      <c r="X78">
        <v>0.72641509433999996</v>
      </c>
    </row>
    <row r="79" spans="3:24">
      <c r="C79">
        <v>1</v>
      </c>
      <c r="D79">
        <v>0.54929577464799995</v>
      </c>
      <c r="G79">
        <v>6</v>
      </c>
      <c r="H79">
        <v>0.88636363636399995</v>
      </c>
      <c r="U79">
        <v>1</v>
      </c>
      <c r="V79">
        <v>0.59541984732800002</v>
      </c>
      <c r="W79">
        <v>2</v>
      </c>
      <c r="X79">
        <v>0.73584905660400002</v>
      </c>
    </row>
    <row r="80" spans="3:24">
      <c r="C80">
        <v>1</v>
      </c>
      <c r="D80">
        <v>0.55633802816900002</v>
      </c>
      <c r="G80">
        <v>6</v>
      </c>
      <c r="H80">
        <v>0.89772727272700004</v>
      </c>
      <c r="U80">
        <v>1</v>
      </c>
      <c r="V80">
        <v>0.60305343511499998</v>
      </c>
      <c r="W80">
        <v>2</v>
      </c>
      <c r="X80">
        <v>0.74528301886799997</v>
      </c>
    </row>
    <row r="81" spans="3:24">
      <c r="C81">
        <v>1</v>
      </c>
      <c r="D81">
        <v>0.56338028168999998</v>
      </c>
      <c r="G81">
        <v>10</v>
      </c>
      <c r="H81">
        <v>0.90909090909099999</v>
      </c>
      <c r="U81">
        <v>1</v>
      </c>
      <c r="V81">
        <v>0.61068702290099997</v>
      </c>
      <c r="W81">
        <v>2</v>
      </c>
      <c r="X81">
        <v>0.75471698113200003</v>
      </c>
    </row>
    <row r="82" spans="3:24">
      <c r="C82">
        <v>1</v>
      </c>
      <c r="D82">
        <v>0.57042253521099995</v>
      </c>
      <c r="G82">
        <v>10</v>
      </c>
      <c r="H82">
        <v>0.92045454545500005</v>
      </c>
      <c r="U82">
        <v>1</v>
      </c>
      <c r="V82">
        <v>0.61832061068699995</v>
      </c>
      <c r="W82">
        <v>2</v>
      </c>
      <c r="X82">
        <v>0.76415094339599998</v>
      </c>
    </row>
    <row r="83" spans="3:24">
      <c r="C83">
        <v>1</v>
      </c>
      <c r="D83">
        <v>0.57746478873200002</v>
      </c>
      <c r="G83">
        <v>11</v>
      </c>
      <c r="H83">
        <v>0.93181818181800002</v>
      </c>
      <c r="U83">
        <v>1</v>
      </c>
      <c r="V83">
        <v>0.62595419847300005</v>
      </c>
      <c r="W83">
        <v>2</v>
      </c>
      <c r="X83">
        <v>0.77358490566000004</v>
      </c>
    </row>
    <row r="84" spans="3:24">
      <c r="C84">
        <v>1</v>
      </c>
      <c r="D84">
        <v>0.58450704225399996</v>
      </c>
      <c r="G84">
        <v>13</v>
      </c>
      <c r="H84">
        <v>0.94318181818199998</v>
      </c>
      <c r="U84">
        <v>1</v>
      </c>
      <c r="V84">
        <v>0.63358778626000001</v>
      </c>
      <c r="W84">
        <v>2</v>
      </c>
      <c r="X84">
        <v>0.78301886792499997</v>
      </c>
    </row>
    <row r="85" spans="3:24">
      <c r="C85">
        <v>1</v>
      </c>
      <c r="D85">
        <v>0.59154929577500004</v>
      </c>
      <c r="G85">
        <v>28</v>
      </c>
      <c r="H85">
        <v>0.95454545454499995</v>
      </c>
      <c r="U85">
        <v>1</v>
      </c>
      <c r="V85">
        <v>0.64122137404599999</v>
      </c>
      <c r="W85">
        <v>2</v>
      </c>
      <c r="X85">
        <v>0.79245283018900003</v>
      </c>
    </row>
    <row r="86" spans="3:24">
      <c r="C86">
        <v>1</v>
      </c>
      <c r="D86">
        <v>0.598591549296</v>
      </c>
      <c r="G86">
        <v>36</v>
      </c>
      <c r="H86">
        <v>0.96590909090900001</v>
      </c>
      <c r="U86">
        <v>1</v>
      </c>
      <c r="V86">
        <v>0.64885496183199998</v>
      </c>
      <c r="W86">
        <v>2</v>
      </c>
      <c r="X86">
        <v>0.80188679245299999</v>
      </c>
    </row>
    <row r="87" spans="3:24">
      <c r="C87">
        <v>1</v>
      </c>
      <c r="D87">
        <v>0.60563380281699997</v>
      </c>
      <c r="G87">
        <v>37</v>
      </c>
      <c r="H87">
        <v>0.97727272727299996</v>
      </c>
      <c r="U87">
        <v>1</v>
      </c>
      <c r="V87">
        <v>0.65648854961799996</v>
      </c>
      <c r="W87">
        <v>2</v>
      </c>
      <c r="X87">
        <v>0.81132075471700005</v>
      </c>
    </row>
    <row r="88" spans="3:24">
      <c r="C88">
        <v>1</v>
      </c>
      <c r="D88">
        <v>0.61267605633800004</v>
      </c>
      <c r="G88">
        <v>229</v>
      </c>
      <c r="H88">
        <v>0.98863636363600005</v>
      </c>
      <c r="U88">
        <v>1</v>
      </c>
      <c r="V88">
        <v>0.66412213740500003</v>
      </c>
      <c r="W88">
        <v>2</v>
      </c>
      <c r="X88">
        <v>0.820754716981</v>
      </c>
    </row>
    <row r="89" spans="3:24">
      <c r="C89">
        <v>1</v>
      </c>
      <c r="D89">
        <v>0.619718309859</v>
      </c>
      <c r="U89">
        <v>1</v>
      </c>
      <c r="V89">
        <v>0.67175572519100002</v>
      </c>
      <c r="W89">
        <v>2</v>
      </c>
      <c r="X89">
        <v>0.83018867924499995</v>
      </c>
    </row>
    <row r="90" spans="3:24">
      <c r="C90">
        <v>1</v>
      </c>
      <c r="D90">
        <v>0.62676056337999997</v>
      </c>
      <c r="U90">
        <v>1</v>
      </c>
      <c r="V90">
        <v>0.679389312977</v>
      </c>
      <c r="W90">
        <v>2</v>
      </c>
      <c r="X90">
        <v>0.83962264150900001</v>
      </c>
    </row>
    <row r="91" spans="3:24">
      <c r="C91">
        <v>1</v>
      </c>
      <c r="D91">
        <v>0.63380281690100004</v>
      </c>
      <c r="U91">
        <v>1</v>
      </c>
      <c r="V91">
        <v>0.68702290076299999</v>
      </c>
      <c r="W91">
        <v>2</v>
      </c>
      <c r="X91">
        <v>0.84905660377400005</v>
      </c>
    </row>
    <row r="92" spans="3:24">
      <c r="C92">
        <v>1</v>
      </c>
      <c r="D92">
        <v>0.64084507042299999</v>
      </c>
      <c r="U92">
        <v>1</v>
      </c>
      <c r="V92">
        <v>0.69465648854999995</v>
      </c>
      <c r="W92">
        <v>3</v>
      </c>
      <c r="X92">
        <v>0.858490566038</v>
      </c>
    </row>
    <row r="93" spans="3:24">
      <c r="C93">
        <v>1</v>
      </c>
      <c r="D93">
        <v>0.64788732394399995</v>
      </c>
      <c r="U93">
        <v>1</v>
      </c>
      <c r="V93">
        <v>0.70229007633600005</v>
      </c>
      <c r="W93">
        <v>3</v>
      </c>
      <c r="X93">
        <v>0.86792452830199995</v>
      </c>
    </row>
    <row r="94" spans="3:24">
      <c r="C94">
        <v>1</v>
      </c>
      <c r="D94">
        <v>0.65492957746500002</v>
      </c>
      <c r="U94">
        <v>1</v>
      </c>
      <c r="V94">
        <v>0.70992366412200003</v>
      </c>
      <c r="W94">
        <v>3</v>
      </c>
      <c r="X94">
        <v>0.87735849056600002</v>
      </c>
    </row>
    <row r="95" spans="3:24">
      <c r="C95">
        <v>1</v>
      </c>
      <c r="D95">
        <v>0.66197183098599999</v>
      </c>
      <c r="U95">
        <v>1</v>
      </c>
      <c r="V95">
        <v>0.71755725190800002</v>
      </c>
      <c r="W95">
        <v>3</v>
      </c>
      <c r="X95">
        <v>0.88679245282999997</v>
      </c>
    </row>
    <row r="96" spans="3:24">
      <c r="C96">
        <v>1</v>
      </c>
      <c r="D96">
        <v>0.66901408450699995</v>
      </c>
      <c r="U96">
        <v>1</v>
      </c>
      <c r="V96">
        <v>0.72519083969499998</v>
      </c>
      <c r="W96">
        <v>3</v>
      </c>
      <c r="X96">
        <v>0.89622641509400003</v>
      </c>
    </row>
    <row r="97" spans="3:24">
      <c r="C97">
        <v>1</v>
      </c>
      <c r="D97">
        <v>0.67605633802800003</v>
      </c>
      <c r="U97">
        <v>2</v>
      </c>
      <c r="V97">
        <v>0.73282442748099996</v>
      </c>
      <c r="W97">
        <v>4</v>
      </c>
      <c r="X97">
        <v>0.90566037735799998</v>
      </c>
    </row>
    <row r="98" spans="3:24">
      <c r="C98">
        <v>1</v>
      </c>
      <c r="D98">
        <v>0.68309859154899999</v>
      </c>
      <c r="U98">
        <v>2</v>
      </c>
      <c r="V98">
        <v>0.74045801526699995</v>
      </c>
      <c r="W98">
        <v>4</v>
      </c>
      <c r="X98">
        <v>0.91509433962300002</v>
      </c>
    </row>
    <row r="99" spans="3:24">
      <c r="C99">
        <v>1</v>
      </c>
      <c r="D99">
        <v>0.69014084506999995</v>
      </c>
      <c r="U99">
        <v>2</v>
      </c>
      <c r="V99">
        <v>0.74809160305300004</v>
      </c>
      <c r="W99">
        <v>4</v>
      </c>
      <c r="X99">
        <v>0.92452830188699997</v>
      </c>
    </row>
    <row r="100" spans="3:24">
      <c r="C100">
        <v>1</v>
      </c>
      <c r="D100">
        <v>0.69718309859200001</v>
      </c>
      <c r="U100">
        <v>2</v>
      </c>
      <c r="V100">
        <v>0.75572519084000001</v>
      </c>
      <c r="W100">
        <v>4</v>
      </c>
      <c r="X100">
        <v>0.93396226415100003</v>
      </c>
    </row>
    <row r="101" spans="3:24">
      <c r="C101">
        <v>1</v>
      </c>
      <c r="D101">
        <v>0.70422535211299997</v>
      </c>
      <c r="U101">
        <v>2</v>
      </c>
      <c r="V101">
        <v>0.76335877862599999</v>
      </c>
      <c r="W101">
        <v>6</v>
      </c>
      <c r="X101">
        <v>0.94339622641499998</v>
      </c>
    </row>
    <row r="102" spans="3:24">
      <c r="C102">
        <v>1</v>
      </c>
      <c r="D102">
        <v>0.71126760563400004</v>
      </c>
      <c r="U102">
        <v>2</v>
      </c>
      <c r="V102">
        <v>0.77099236641199997</v>
      </c>
      <c r="W102">
        <v>6</v>
      </c>
      <c r="X102">
        <v>0.95283018867900005</v>
      </c>
    </row>
    <row r="103" spans="3:24">
      <c r="C103">
        <v>1</v>
      </c>
      <c r="D103">
        <v>0.71830985915500001</v>
      </c>
      <c r="U103">
        <v>2</v>
      </c>
      <c r="V103">
        <v>0.77862595419799996</v>
      </c>
      <c r="W103">
        <v>7</v>
      </c>
      <c r="X103">
        <v>0.962264150943</v>
      </c>
    </row>
    <row r="104" spans="3:24">
      <c r="C104">
        <v>1</v>
      </c>
      <c r="D104">
        <v>0.72535211267599997</v>
      </c>
      <c r="U104">
        <v>2</v>
      </c>
      <c r="V104">
        <v>0.78625954198500003</v>
      </c>
      <c r="W104">
        <v>9</v>
      </c>
      <c r="X104">
        <v>0.97169811320800004</v>
      </c>
    </row>
    <row r="105" spans="3:24">
      <c r="C105">
        <v>1</v>
      </c>
      <c r="D105">
        <v>0.73239436619700005</v>
      </c>
      <c r="U105">
        <v>2</v>
      </c>
      <c r="V105">
        <v>0.79389312977100002</v>
      </c>
      <c r="W105">
        <v>25</v>
      </c>
      <c r="X105">
        <v>0.98113207547199999</v>
      </c>
    </row>
    <row r="106" spans="3:24">
      <c r="C106">
        <v>2</v>
      </c>
      <c r="D106">
        <v>0.73943661971800001</v>
      </c>
      <c r="U106">
        <v>2</v>
      </c>
      <c r="V106">
        <v>0.801526717557</v>
      </c>
      <c r="W106">
        <v>529</v>
      </c>
      <c r="X106">
        <v>0.99056603773600005</v>
      </c>
    </row>
    <row r="107" spans="3:24">
      <c r="C107">
        <v>2</v>
      </c>
      <c r="D107">
        <v>0.74647887323899997</v>
      </c>
      <c r="U107">
        <v>2</v>
      </c>
      <c r="V107">
        <v>0.80916030534399996</v>
      </c>
    </row>
    <row r="108" spans="3:24">
      <c r="C108">
        <v>2</v>
      </c>
      <c r="D108">
        <v>0.75352112676100003</v>
      </c>
      <c r="U108">
        <v>2</v>
      </c>
      <c r="V108">
        <v>0.81679389312999995</v>
      </c>
    </row>
    <row r="109" spans="3:24">
      <c r="C109">
        <v>2</v>
      </c>
      <c r="D109">
        <v>0.76056338028199999</v>
      </c>
      <c r="U109">
        <v>2</v>
      </c>
      <c r="V109">
        <v>0.82442748091600004</v>
      </c>
    </row>
    <row r="110" spans="3:24">
      <c r="C110">
        <v>2</v>
      </c>
      <c r="D110">
        <v>0.76760563380299995</v>
      </c>
      <c r="U110">
        <v>2</v>
      </c>
      <c r="V110">
        <v>0.83206106870200003</v>
      </c>
    </row>
    <row r="111" spans="3:24">
      <c r="C111">
        <v>2</v>
      </c>
      <c r="D111">
        <v>0.77464788732400003</v>
      </c>
      <c r="U111">
        <v>2</v>
      </c>
      <c r="V111">
        <v>0.83969465648899999</v>
      </c>
    </row>
    <row r="112" spans="3:24">
      <c r="C112">
        <v>2</v>
      </c>
      <c r="D112">
        <v>0.78169014084499999</v>
      </c>
      <c r="U112">
        <v>2</v>
      </c>
      <c r="V112">
        <v>0.84732824427499998</v>
      </c>
    </row>
    <row r="113" spans="3:22">
      <c r="C113">
        <v>2</v>
      </c>
      <c r="D113">
        <v>0.78873239436599996</v>
      </c>
      <c r="U113">
        <v>3</v>
      </c>
      <c r="V113">
        <v>0.85496183206099996</v>
      </c>
    </row>
    <row r="114" spans="3:22">
      <c r="C114">
        <v>2</v>
      </c>
      <c r="D114">
        <v>0.79577464788700003</v>
      </c>
      <c r="U114">
        <v>3</v>
      </c>
      <c r="V114">
        <v>0.86259541984699994</v>
      </c>
    </row>
    <row r="115" spans="3:22">
      <c r="C115">
        <v>2</v>
      </c>
      <c r="D115">
        <v>0.80281690140799999</v>
      </c>
      <c r="U115">
        <v>3</v>
      </c>
      <c r="V115">
        <v>0.87022900763400002</v>
      </c>
    </row>
    <row r="116" spans="3:22">
      <c r="C116">
        <v>2</v>
      </c>
      <c r="D116">
        <v>0.80985915493000005</v>
      </c>
      <c r="U116">
        <v>3</v>
      </c>
      <c r="V116">
        <v>0.87786259542</v>
      </c>
    </row>
    <row r="117" spans="3:22">
      <c r="C117">
        <v>2</v>
      </c>
      <c r="D117">
        <v>0.81690140845100001</v>
      </c>
      <c r="U117">
        <v>3</v>
      </c>
      <c r="V117">
        <v>0.88549618320599999</v>
      </c>
    </row>
    <row r="118" spans="3:22">
      <c r="C118">
        <v>2</v>
      </c>
      <c r="D118">
        <v>0.82394366197199997</v>
      </c>
      <c r="U118">
        <v>3</v>
      </c>
      <c r="V118">
        <v>0.89312977099199997</v>
      </c>
    </row>
    <row r="119" spans="3:22">
      <c r="C119">
        <v>2</v>
      </c>
      <c r="D119">
        <v>0.83098591549300005</v>
      </c>
      <c r="U119">
        <v>3</v>
      </c>
      <c r="V119">
        <v>0.90076335877900005</v>
      </c>
    </row>
    <row r="120" spans="3:22">
      <c r="C120">
        <v>2</v>
      </c>
      <c r="D120">
        <v>0.83802816901400001</v>
      </c>
      <c r="U120">
        <v>3</v>
      </c>
      <c r="V120">
        <v>0.90839694656500003</v>
      </c>
    </row>
    <row r="121" spans="3:22">
      <c r="C121">
        <v>2</v>
      </c>
      <c r="D121">
        <v>0.84507042253499998</v>
      </c>
      <c r="U121">
        <v>3</v>
      </c>
      <c r="V121">
        <v>0.91603053435100001</v>
      </c>
    </row>
    <row r="122" spans="3:22">
      <c r="C122">
        <v>2</v>
      </c>
      <c r="D122">
        <v>0.85211267605600005</v>
      </c>
      <c r="U122">
        <v>3</v>
      </c>
      <c r="V122">
        <v>0.923664122137</v>
      </c>
    </row>
    <row r="123" spans="3:22">
      <c r="C123">
        <v>2</v>
      </c>
      <c r="D123">
        <v>0.85915492957700001</v>
      </c>
      <c r="U123">
        <v>3</v>
      </c>
      <c r="V123">
        <v>0.93129770992399996</v>
      </c>
    </row>
    <row r="124" spans="3:22">
      <c r="C124">
        <v>2</v>
      </c>
      <c r="D124">
        <v>0.86619718309899996</v>
      </c>
      <c r="U124">
        <v>4</v>
      </c>
      <c r="V124">
        <v>0.93893129770999995</v>
      </c>
    </row>
    <row r="125" spans="3:22">
      <c r="C125">
        <v>2</v>
      </c>
      <c r="D125">
        <v>0.87323943662000003</v>
      </c>
      <c r="U125">
        <v>5</v>
      </c>
      <c r="V125">
        <v>0.94656488549600004</v>
      </c>
    </row>
    <row r="126" spans="3:22">
      <c r="C126">
        <v>2</v>
      </c>
      <c r="D126">
        <v>0.880281690141</v>
      </c>
      <c r="U126">
        <v>6</v>
      </c>
      <c r="V126">
        <v>0.95419847328200003</v>
      </c>
    </row>
    <row r="127" spans="3:22">
      <c r="C127">
        <v>2</v>
      </c>
      <c r="D127">
        <v>0.88732394366199996</v>
      </c>
      <c r="U127">
        <v>7</v>
      </c>
      <c r="V127">
        <v>0.96183206106899999</v>
      </c>
    </row>
    <row r="128" spans="3:22">
      <c r="C128">
        <v>2</v>
      </c>
      <c r="D128">
        <v>0.89436619718300003</v>
      </c>
      <c r="U128">
        <v>9</v>
      </c>
      <c r="V128">
        <v>0.96946564885499997</v>
      </c>
    </row>
    <row r="129" spans="3:22">
      <c r="C129">
        <v>3</v>
      </c>
      <c r="D129">
        <v>0.901408450704</v>
      </c>
      <c r="U129">
        <v>10</v>
      </c>
      <c r="V129">
        <v>0.97709923664099996</v>
      </c>
    </row>
    <row r="130" spans="3:22">
      <c r="C130">
        <v>3</v>
      </c>
      <c r="D130">
        <v>0.90845070422499996</v>
      </c>
      <c r="U130">
        <v>11</v>
      </c>
      <c r="V130">
        <v>0.98473282442700005</v>
      </c>
    </row>
    <row r="131" spans="3:22">
      <c r="C131">
        <v>3</v>
      </c>
      <c r="D131">
        <v>0.91549295774600004</v>
      </c>
      <c r="U131">
        <v>581</v>
      </c>
      <c r="V131">
        <v>0.99236641221400002</v>
      </c>
    </row>
    <row r="132" spans="3:22">
      <c r="C132">
        <v>3</v>
      </c>
      <c r="D132">
        <v>0.92253521126799998</v>
      </c>
    </row>
    <row r="133" spans="3:22">
      <c r="C133">
        <v>3</v>
      </c>
      <c r="D133">
        <v>0.92957746478900005</v>
      </c>
    </row>
    <row r="134" spans="3:22">
      <c r="C134">
        <v>4</v>
      </c>
      <c r="D134">
        <v>0.93661971831000002</v>
      </c>
    </row>
    <row r="135" spans="3:22">
      <c r="C135">
        <v>4</v>
      </c>
      <c r="D135">
        <v>0.94366197183099998</v>
      </c>
    </row>
    <row r="136" spans="3:22">
      <c r="C136">
        <v>4</v>
      </c>
      <c r="D136">
        <v>0.95070422535200005</v>
      </c>
    </row>
    <row r="137" spans="3:22">
      <c r="C137">
        <v>4</v>
      </c>
      <c r="D137">
        <v>0.95774647887300002</v>
      </c>
    </row>
    <row r="138" spans="3:22">
      <c r="C138">
        <v>6</v>
      </c>
      <c r="D138">
        <v>0.96478873239399998</v>
      </c>
    </row>
    <row r="139" spans="3:22">
      <c r="C139">
        <v>8</v>
      </c>
      <c r="D139">
        <v>0.97183098591499995</v>
      </c>
    </row>
    <row r="140" spans="3:22">
      <c r="C140">
        <v>10</v>
      </c>
      <c r="D140">
        <v>0.978873239437</v>
      </c>
    </row>
    <row r="141" spans="3:22">
      <c r="C141">
        <v>13</v>
      </c>
      <c r="D141">
        <v>0.98591549295799996</v>
      </c>
    </row>
    <row r="142" spans="3:22">
      <c r="C142">
        <v>625</v>
      </c>
      <c r="D142">
        <v>0.99295774647900004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"/>
  <sheetViews>
    <sheetView workbookViewId="0">
      <selection activeCell="G1" sqref="G1:H1048576"/>
    </sheetView>
  </sheetViews>
  <sheetFormatPr baseColWidth="10" defaultRowHeight="15" x14ac:dyDescent="0"/>
  <sheetData>
    <row r="1" spans="1:26">
      <c r="A1">
        <v>1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2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</row>
    <row r="2" spans="1:26">
      <c r="A2">
        <v>1</v>
      </c>
      <c r="B2">
        <v>3.7037037037000002E-2</v>
      </c>
      <c r="C2">
        <v>1</v>
      </c>
      <c r="D2">
        <v>5.4644808743199999E-3</v>
      </c>
      <c r="E2">
        <v>1</v>
      </c>
      <c r="F2">
        <v>1.5625E-2</v>
      </c>
      <c r="G2">
        <v>1</v>
      </c>
      <c r="H2">
        <v>1.9607843137300001E-2</v>
      </c>
      <c r="I2">
        <v>1</v>
      </c>
      <c r="J2">
        <v>1.6393442623E-2</v>
      </c>
      <c r="K2">
        <v>1</v>
      </c>
      <c r="L2">
        <v>7.6923076923100006E-2</v>
      </c>
      <c r="M2">
        <v>1</v>
      </c>
      <c r="N2">
        <v>2.3809523809500001E-2</v>
      </c>
      <c r="O2">
        <v>2</v>
      </c>
      <c r="P2">
        <v>0.1</v>
      </c>
      <c r="Q2">
        <v>2</v>
      </c>
      <c r="R2">
        <v>0.1</v>
      </c>
      <c r="S2">
        <v>1</v>
      </c>
      <c r="T2">
        <v>8.3333333333299994E-2</v>
      </c>
      <c r="U2">
        <v>1</v>
      </c>
      <c r="V2">
        <v>5.9171597633100002E-3</v>
      </c>
      <c r="W2">
        <v>1</v>
      </c>
      <c r="X2">
        <v>6.7567567567600002E-3</v>
      </c>
      <c r="Y2">
        <v>1</v>
      </c>
      <c r="Z2">
        <v>1.2658227848099999E-2</v>
      </c>
    </row>
    <row r="3" spans="1:26">
      <c r="A3">
        <v>2</v>
      </c>
      <c r="B3">
        <v>7.4074074074099994E-2</v>
      </c>
      <c r="C3">
        <v>1</v>
      </c>
      <c r="D3">
        <v>1.0928961748600001E-2</v>
      </c>
      <c r="E3">
        <v>1</v>
      </c>
      <c r="F3">
        <v>3.125E-2</v>
      </c>
      <c r="G3">
        <v>1</v>
      </c>
      <c r="H3">
        <v>3.9215686274499999E-2</v>
      </c>
      <c r="I3">
        <v>1</v>
      </c>
      <c r="J3">
        <v>3.2786885245899997E-2</v>
      </c>
      <c r="K3">
        <v>2</v>
      </c>
      <c r="L3">
        <v>0.15384615384600001</v>
      </c>
      <c r="M3">
        <v>1</v>
      </c>
      <c r="N3">
        <v>4.7619047619000002E-2</v>
      </c>
      <c r="O3">
        <v>2</v>
      </c>
      <c r="P3">
        <v>0.2</v>
      </c>
      <c r="Q3">
        <v>4</v>
      </c>
      <c r="R3">
        <v>0.2</v>
      </c>
      <c r="S3">
        <v>2</v>
      </c>
      <c r="T3">
        <v>0.166666666667</v>
      </c>
      <c r="U3">
        <v>1</v>
      </c>
      <c r="V3">
        <v>1.1834319526600001E-2</v>
      </c>
      <c r="W3">
        <v>1</v>
      </c>
      <c r="X3">
        <v>1.3513513513500001E-2</v>
      </c>
      <c r="Y3">
        <v>1</v>
      </c>
      <c r="Z3">
        <v>2.5316455696199999E-2</v>
      </c>
    </row>
    <row r="4" spans="1:26">
      <c r="A4">
        <v>2</v>
      </c>
      <c r="B4">
        <v>0.111111111111</v>
      </c>
      <c r="C4">
        <v>1</v>
      </c>
      <c r="D4">
        <v>1.6393442623E-2</v>
      </c>
      <c r="E4">
        <v>1</v>
      </c>
      <c r="F4">
        <v>4.6875E-2</v>
      </c>
      <c r="G4">
        <v>1</v>
      </c>
      <c r="H4">
        <v>5.8823529411800003E-2</v>
      </c>
      <c r="I4">
        <v>1</v>
      </c>
      <c r="J4">
        <v>4.9180327868900003E-2</v>
      </c>
      <c r="K4">
        <v>2</v>
      </c>
      <c r="L4">
        <v>0.23076923076899999</v>
      </c>
      <c r="M4">
        <v>1</v>
      </c>
      <c r="N4">
        <v>7.1428571428599999E-2</v>
      </c>
      <c r="O4">
        <v>4</v>
      </c>
      <c r="P4">
        <v>0.3</v>
      </c>
      <c r="Q4">
        <v>6</v>
      </c>
      <c r="R4">
        <v>0.3</v>
      </c>
      <c r="S4">
        <v>2</v>
      </c>
      <c r="T4">
        <v>0.25</v>
      </c>
      <c r="U4">
        <v>1</v>
      </c>
      <c r="V4">
        <v>1.77514792899E-2</v>
      </c>
      <c r="W4">
        <v>1</v>
      </c>
      <c r="X4">
        <v>2.0270270270300001E-2</v>
      </c>
      <c r="Y4">
        <v>1</v>
      </c>
      <c r="Z4">
        <v>3.7974683544300003E-2</v>
      </c>
    </row>
    <row r="5" spans="1:26">
      <c r="A5">
        <v>2</v>
      </c>
      <c r="B5">
        <v>0.14814814814800001</v>
      </c>
      <c r="C5">
        <v>1</v>
      </c>
      <c r="D5">
        <v>2.1857923497300001E-2</v>
      </c>
      <c r="E5">
        <v>1</v>
      </c>
      <c r="F5">
        <v>6.25E-2</v>
      </c>
      <c r="G5">
        <v>1</v>
      </c>
      <c r="H5">
        <v>7.8431372548999997E-2</v>
      </c>
      <c r="I5">
        <v>1</v>
      </c>
      <c r="J5">
        <v>6.5573770491799993E-2</v>
      </c>
      <c r="K5">
        <v>2</v>
      </c>
      <c r="L5">
        <v>0.30769230769200001</v>
      </c>
      <c r="M5">
        <v>2</v>
      </c>
      <c r="N5">
        <v>9.5238095238100007E-2</v>
      </c>
      <c r="O5">
        <v>6</v>
      </c>
      <c r="P5">
        <v>0.4</v>
      </c>
      <c r="Q5">
        <v>8</v>
      </c>
      <c r="R5">
        <v>0.4</v>
      </c>
      <c r="S5">
        <v>2</v>
      </c>
      <c r="T5">
        <v>0.33333333333300003</v>
      </c>
      <c r="U5">
        <v>1</v>
      </c>
      <c r="V5">
        <v>2.3668639053300002E-2</v>
      </c>
      <c r="W5">
        <v>1</v>
      </c>
      <c r="X5">
        <v>2.7027027027000002E-2</v>
      </c>
      <c r="Y5">
        <v>1</v>
      </c>
      <c r="Z5">
        <v>5.0632911392399997E-2</v>
      </c>
    </row>
    <row r="6" spans="1:26">
      <c r="A6">
        <v>2</v>
      </c>
      <c r="B6">
        <v>0.18518518518499999</v>
      </c>
      <c r="C6">
        <v>1</v>
      </c>
      <c r="D6">
        <v>2.7322404371599999E-2</v>
      </c>
      <c r="E6">
        <v>1</v>
      </c>
      <c r="F6">
        <v>7.8125E-2</v>
      </c>
      <c r="G6">
        <v>1</v>
      </c>
      <c r="H6">
        <v>9.8039215686300002E-2</v>
      </c>
      <c r="I6">
        <v>1</v>
      </c>
      <c r="J6">
        <v>8.19672131148E-2</v>
      </c>
      <c r="K6">
        <v>2</v>
      </c>
      <c r="L6">
        <v>0.384615384615</v>
      </c>
      <c r="M6">
        <v>2</v>
      </c>
      <c r="N6">
        <v>0.119047619048</v>
      </c>
      <c r="O6">
        <v>8</v>
      </c>
      <c r="P6">
        <v>0.5</v>
      </c>
      <c r="Q6">
        <v>9</v>
      </c>
      <c r="R6">
        <v>0.5</v>
      </c>
      <c r="S6">
        <v>3</v>
      </c>
      <c r="T6">
        <v>0.41666666666699997</v>
      </c>
      <c r="U6">
        <v>1</v>
      </c>
      <c r="V6">
        <v>2.9585798816599999E-2</v>
      </c>
      <c r="W6">
        <v>1</v>
      </c>
      <c r="X6">
        <v>3.3783783783800002E-2</v>
      </c>
      <c r="Y6">
        <v>1</v>
      </c>
      <c r="Z6">
        <v>6.3291139240500005E-2</v>
      </c>
    </row>
    <row r="7" spans="1:26">
      <c r="A7">
        <v>2</v>
      </c>
      <c r="B7">
        <v>0.222222222222</v>
      </c>
      <c r="C7">
        <v>1</v>
      </c>
      <c r="D7">
        <v>3.2786885245899997E-2</v>
      </c>
      <c r="E7">
        <v>1</v>
      </c>
      <c r="F7">
        <v>9.375E-2</v>
      </c>
      <c r="G7">
        <v>1</v>
      </c>
      <c r="H7">
        <v>0.11764705882400001</v>
      </c>
      <c r="I7">
        <v>1</v>
      </c>
      <c r="J7">
        <v>9.8360655737700003E-2</v>
      </c>
      <c r="K7">
        <v>4</v>
      </c>
      <c r="L7">
        <v>0.46153846153799999</v>
      </c>
      <c r="M7">
        <v>2</v>
      </c>
      <c r="N7">
        <v>0.14285714285699999</v>
      </c>
      <c r="O7">
        <v>11</v>
      </c>
      <c r="P7">
        <v>0.6</v>
      </c>
      <c r="Q7">
        <v>15</v>
      </c>
      <c r="R7">
        <v>0.6</v>
      </c>
      <c r="S7">
        <v>4</v>
      </c>
      <c r="T7">
        <v>0.5</v>
      </c>
      <c r="U7">
        <v>1</v>
      </c>
      <c r="V7">
        <v>3.5502958579899997E-2</v>
      </c>
      <c r="W7">
        <v>1</v>
      </c>
      <c r="X7">
        <v>4.0540540540499999E-2</v>
      </c>
      <c r="Y7">
        <v>1</v>
      </c>
      <c r="Z7">
        <v>7.5949367088600006E-2</v>
      </c>
    </row>
    <row r="8" spans="1:26">
      <c r="A8">
        <v>3</v>
      </c>
      <c r="B8">
        <v>0.25925925925900001</v>
      </c>
      <c r="C8">
        <v>1</v>
      </c>
      <c r="D8">
        <v>3.8251366120199998E-2</v>
      </c>
      <c r="E8">
        <v>1</v>
      </c>
      <c r="F8">
        <v>0.109375</v>
      </c>
      <c r="G8">
        <v>1</v>
      </c>
      <c r="H8">
        <v>0.13725490196099999</v>
      </c>
      <c r="I8">
        <v>1</v>
      </c>
      <c r="J8">
        <v>0.11475409836100001</v>
      </c>
      <c r="K8">
        <v>4</v>
      </c>
      <c r="L8">
        <v>0.53846153846199996</v>
      </c>
      <c r="M8">
        <v>2</v>
      </c>
      <c r="N8">
        <v>0.166666666667</v>
      </c>
      <c r="O8">
        <v>15</v>
      </c>
      <c r="P8">
        <v>0.7</v>
      </c>
      <c r="Q8">
        <v>15</v>
      </c>
      <c r="R8">
        <v>0.7</v>
      </c>
      <c r="S8">
        <v>6</v>
      </c>
      <c r="T8">
        <v>0.58333333333299997</v>
      </c>
      <c r="U8">
        <v>1</v>
      </c>
      <c r="V8">
        <v>4.1420118343200002E-2</v>
      </c>
      <c r="W8">
        <v>1</v>
      </c>
      <c r="X8">
        <v>4.7297297297299999E-2</v>
      </c>
      <c r="Y8">
        <v>1</v>
      </c>
      <c r="Z8">
        <v>8.8607594936699993E-2</v>
      </c>
    </row>
    <row r="9" spans="1:26">
      <c r="A9">
        <v>3</v>
      </c>
      <c r="B9">
        <v>0.29629629629600002</v>
      </c>
      <c r="C9">
        <v>1</v>
      </c>
      <c r="D9">
        <v>4.3715846994499999E-2</v>
      </c>
      <c r="E9">
        <v>1</v>
      </c>
      <c r="F9">
        <v>0.125</v>
      </c>
      <c r="G9">
        <v>1</v>
      </c>
      <c r="H9">
        <v>0.15686274509799999</v>
      </c>
      <c r="I9">
        <v>1</v>
      </c>
      <c r="J9">
        <v>0.131147540984</v>
      </c>
      <c r="K9">
        <v>8</v>
      </c>
      <c r="L9">
        <v>0.615384615385</v>
      </c>
      <c r="M9">
        <v>2</v>
      </c>
      <c r="N9">
        <v>0.19047619047600001</v>
      </c>
      <c r="O9">
        <v>18</v>
      </c>
      <c r="P9">
        <v>0.8</v>
      </c>
      <c r="Q9">
        <v>18</v>
      </c>
      <c r="R9">
        <v>0.8</v>
      </c>
      <c r="S9">
        <v>7</v>
      </c>
      <c r="T9">
        <v>0.66666666666700003</v>
      </c>
      <c r="U9">
        <v>1</v>
      </c>
      <c r="V9">
        <v>4.73372781065E-2</v>
      </c>
      <c r="W9">
        <v>1</v>
      </c>
      <c r="X9">
        <v>5.4054054054099999E-2</v>
      </c>
      <c r="Y9">
        <v>1</v>
      </c>
      <c r="Z9">
        <v>0.101265822785</v>
      </c>
    </row>
    <row r="10" spans="1:26">
      <c r="A10">
        <v>4</v>
      </c>
      <c r="B10">
        <v>0.33333333333300003</v>
      </c>
      <c r="C10">
        <v>1</v>
      </c>
      <c r="D10">
        <v>4.9180327868900003E-2</v>
      </c>
      <c r="E10">
        <v>1</v>
      </c>
      <c r="F10">
        <v>0.140625</v>
      </c>
      <c r="G10">
        <v>1</v>
      </c>
      <c r="H10">
        <v>0.176470588235</v>
      </c>
      <c r="I10">
        <v>1</v>
      </c>
      <c r="J10">
        <v>0.14754098360699999</v>
      </c>
      <c r="K10">
        <v>12</v>
      </c>
      <c r="L10">
        <v>0.69230769230800004</v>
      </c>
      <c r="M10">
        <v>2</v>
      </c>
      <c r="N10">
        <v>0.21428571428599999</v>
      </c>
      <c r="O10">
        <v>68</v>
      </c>
      <c r="P10">
        <v>0.9</v>
      </c>
      <c r="Q10">
        <v>51</v>
      </c>
      <c r="R10">
        <v>0.9</v>
      </c>
      <c r="S10">
        <v>10</v>
      </c>
      <c r="T10">
        <v>0.75</v>
      </c>
      <c r="U10">
        <v>1</v>
      </c>
      <c r="V10">
        <v>5.3254437869799998E-2</v>
      </c>
      <c r="W10">
        <v>1</v>
      </c>
      <c r="X10">
        <v>6.0810810810800003E-2</v>
      </c>
      <c r="Y10">
        <v>1</v>
      </c>
      <c r="Z10">
        <v>0.113924050633</v>
      </c>
    </row>
    <row r="11" spans="1:26">
      <c r="A11">
        <v>4</v>
      </c>
      <c r="B11">
        <v>0.37037037036999998</v>
      </c>
      <c r="C11">
        <v>1</v>
      </c>
      <c r="D11">
        <v>5.4644808743199998E-2</v>
      </c>
      <c r="E11">
        <v>1</v>
      </c>
      <c r="F11">
        <v>0.15625</v>
      </c>
      <c r="G11">
        <v>1</v>
      </c>
      <c r="H11">
        <v>0.19607843137299999</v>
      </c>
      <c r="I11">
        <v>1</v>
      </c>
      <c r="J11">
        <v>0.16393442623000001</v>
      </c>
      <c r="K11">
        <v>15</v>
      </c>
      <c r="L11">
        <v>0.76923076923099998</v>
      </c>
      <c r="M11">
        <v>2</v>
      </c>
      <c r="N11">
        <v>0.23809523809499999</v>
      </c>
      <c r="S11">
        <v>15</v>
      </c>
      <c r="T11">
        <v>0.83333333333299997</v>
      </c>
      <c r="U11">
        <v>1</v>
      </c>
      <c r="V11">
        <v>5.9171597633100002E-2</v>
      </c>
      <c r="W11">
        <v>1</v>
      </c>
      <c r="X11">
        <v>6.7567567567600004E-2</v>
      </c>
      <c r="Y11">
        <v>1</v>
      </c>
      <c r="Z11">
        <v>0.12658227848100001</v>
      </c>
    </row>
    <row r="12" spans="1:26">
      <c r="A12">
        <v>4</v>
      </c>
      <c r="B12">
        <v>0.40740740740699999</v>
      </c>
      <c r="C12">
        <v>1</v>
      </c>
      <c r="D12">
        <v>6.0109289617499999E-2</v>
      </c>
      <c r="E12">
        <v>1</v>
      </c>
      <c r="F12">
        <v>0.171875</v>
      </c>
      <c r="G12">
        <v>1</v>
      </c>
      <c r="H12">
        <v>0.21568627451</v>
      </c>
      <c r="I12">
        <v>1</v>
      </c>
      <c r="J12">
        <v>0.180327868852</v>
      </c>
      <c r="K12">
        <v>35</v>
      </c>
      <c r="L12">
        <v>0.84615384615400002</v>
      </c>
      <c r="M12">
        <v>2</v>
      </c>
      <c r="N12">
        <v>0.26190476190500001</v>
      </c>
      <c r="S12">
        <v>18</v>
      </c>
      <c r="T12">
        <v>0.91666666666700003</v>
      </c>
      <c r="U12">
        <v>1</v>
      </c>
      <c r="V12">
        <v>6.5088757396399993E-2</v>
      </c>
      <c r="W12">
        <v>1</v>
      </c>
      <c r="X12">
        <v>7.4324324324300001E-2</v>
      </c>
      <c r="Y12">
        <v>1</v>
      </c>
      <c r="Z12">
        <v>0.13924050632900001</v>
      </c>
    </row>
    <row r="13" spans="1:26">
      <c r="A13">
        <v>4</v>
      </c>
      <c r="B13">
        <v>0.444444444444</v>
      </c>
      <c r="C13">
        <v>1</v>
      </c>
      <c r="D13">
        <v>6.5573770491799993E-2</v>
      </c>
      <c r="E13">
        <v>1</v>
      </c>
      <c r="F13">
        <v>0.1875</v>
      </c>
      <c r="G13">
        <v>2</v>
      </c>
      <c r="H13">
        <v>0.23529411764700001</v>
      </c>
      <c r="I13">
        <v>1</v>
      </c>
      <c r="J13">
        <v>0.19672131147499999</v>
      </c>
      <c r="K13">
        <v>5064</v>
      </c>
      <c r="L13">
        <v>0.92307692307699996</v>
      </c>
      <c r="M13">
        <v>2</v>
      </c>
      <c r="N13">
        <v>0.28571428571399998</v>
      </c>
      <c r="U13">
        <v>1</v>
      </c>
      <c r="V13">
        <v>7.1005917159799994E-2</v>
      </c>
      <c r="W13">
        <v>1</v>
      </c>
      <c r="X13">
        <v>8.1081081081100001E-2</v>
      </c>
      <c r="Y13">
        <v>1</v>
      </c>
      <c r="Z13">
        <v>0.15189873417700001</v>
      </c>
    </row>
    <row r="14" spans="1:26">
      <c r="A14">
        <v>4</v>
      </c>
      <c r="B14">
        <v>0.48148148148100001</v>
      </c>
      <c r="C14">
        <v>1</v>
      </c>
      <c r="D14">
        <v>7.1038251366099994E-2</v>
      </c>
      <c r="E14">
        <v>1</v>
      </c>
      <c r="F14">
        <v>0.203125</v>
      </c>
      <c r="G14">
        <v>2</v>
      </c>
      <c r="H14">
        <v>0.25490196078400001</v>
      </c>
      <c r="I14">
        <v>1</v>
      </c>
      <c r="J14">
        <v>0.21311475409799999</v>
      </c>
      <c r="M14">
        <v>2</v>
      </c>
      <c r="N14">
        <v>0.30952380952399999</v>
      </c>
      <c r="U14">
        <v>1</v>
      </c>
      <c r="V14">
        <v>7.6923076923100006E-2</v>
      </c>
      <c r="W14">
        <v>1</v>
      </c>
      <c r="X14">
        <v>8.7837837837799998E-2</v>
      </c>
      <c r="Y14">
        <v>1</v>
      </c>
      <c r="Z14">
        <v>0.164556962025</v>
      </c>
    </row>
    <row r="15" spans="1:26">
      <c r="A15">
        <v>4</v>
      </c>
      <c r="B15">
        <v>0.51851851851899999</v>
      </c>
      <c r="C15">
        <v>1</v>
      </c>
      <c r="D15">
        <v>7.6502732240399995E-2</v>
      </c>
      <c r="E15">
        <v>1</v>
      </c>
      <c r="F15">
        <v>0.21875</v>
      </c>
      <c r="G15">
        <v>2</v>
      </c>
      <c r="H15">
        <v>0.27450980392199997</v>
      </c>
      <c r="I15">
        <v>1</v>
      </c>
      <c r="J15">
        <v>0.22950819672100001</v>
      </c>
      <c r="M15">
        <v>2</v>
      </c>
      <c r="N15">
        <v>0.33333333333300003</v>
      </c>
      <c r="U15">
        <v>1</v>
      </c>
      <c r="V15">
        <v>8.2840236686400004E-2</v>
      </c>
      <c r="W15">
        <v>1</v>
      </c>
      <c r="X15">
        <v>9.4594594594599998E-2</v>
      </c>
      <c r="Y15">
        <v>1</v>
      </c>
      <c r="Z15">
        <v>0.177215189873</v>
      </c>
    </row>
    <row r="16" spans="1:26">
      <c r="A16">
        <v>6</v>
      </c>
      <c r="B16">
        <v>0.555555555556</v>
      </c>
      <c r="C16">
        <v>1</v>
      </c>
      <c r="D16">
        <v>8.19672131148E-2</v>
      </c>
      <c r="E16">
        <v>1</v>
      </c>
      <c r="F16">
        <v>0.234375</v>
      </c>
      <c r="G16">
        <v>2</v>
      </c>
      <c r="H16">
        <v>0.29411764705900001</v>
      </c>
      <c r="I16">
        <v>1</v>
      </c>
      <c r="J16">
        <v>0.245901639344</v>
      </c>
      <c r="M16">
        <v>2</v>
      </c>
      <c r="N16">
        <v>0.35714285714299998</v>
      </c>
      <c r="U16">
        <v>1</v>
      </c>
      <c r="V16">
        <v>8.8757396449700002E-2</v>
      </c>
      <c r="W16">
        <v>1</v>
      </c>
      <c r="X16">
        <v>0.101351351351</v>
      </c>
      <c r="Y16">
        <v>1</v>
      </c>
      <c r="Z16">
        <v>0.189873417722</v>
      </c>
    </row>
    <row r="17" spans="1:26">
      <c r="A17">
        <v>7</v>
      </c>
      <c r="B17">
        <v>0.59259259259300001</v>
      </c>
      <c r="C17">
        <v>1</v>
      </c>
      <c r="D17">
        <v>8.7431693989100001E-2</v>
      </c>
      <c r="E17">
        <v>1</v>
      </c>
      <c r="F17">
        <v>0.25</v>
      </c>
      <c r="G17">
        <v>2</v>
      </c>
      <c r="H17">
        <v>0.31372549019599999</v>
      </c>
      <c r="I17">
        <v>1</v>
      </c>
      <c r="J17">
        <v>0.26229508196700002</v>
      </c>
      <c r="M17">
        <v>2</v>
      </c>
      <c r="N17">
        <v>0.38095238095200001</v>
      </c>
      <c r="U17">
        <v>1</v>
      </c>
      <c r="V17">
        <v>9.4674556213E-2</v>
      </c>
      <c r="W17">
        <v>1</v>
      </c>
      <c r="X17">
        <v>0.10810810810800001</v>
      </c>
      <c r="Y17">
        <v>1</v>
      </c>
      <c r="Z17">
        <v>0.20253164557</v>
      </c>
    </row>
    <row r="18" spans="1:26">
      <c r="A18">
        <v>7</v>
      </c>
      <c r="B18">
        <v>0.62962962963000002</v>
      </c>
      <c r="C18">
        <v>1</v>
      </c>
      <c r="D18">
        <v>9.2896174863400002E-2</v>
      </c>
      <c r="E18">
        <v>1</v>
      </c>
      <c r="F18">
        <v>0.265625</v>
      </c>
      <c r="G18">
        <v>2</v>
      </c>
      <c r="H18">
        <v>0.33333333333300003</v>
      </c>
      <c r="I18">
        <v>1</v>
      </c>
      <c r="J18">
        <v>0.27868852458999999</v>
      </c>
      <c r="M18">
        <v>3</v>
      </c>
      <c r="N18">
        <v>0.40476190476200002</v>
      </c>
      <c r="U18">
        <v>1</v>
      </c>
      <c r="V18">
        <v>0.100591715976</v>
      </c>
      <c r="W18">
        <v>1</v>
      </c>
      <c r="X18">
        <v>0.114864864865</v>
      </c>
      <c r="Y18">
        <v>1</v>
      </c>
      <c r="Z18">
        <v>0.215189873418</v>
      </c>
    </row>
    <row r="19" spans="1:26">
      <c r="A19">
        <v>8</v>
      </c>
      <c r="B19">
        <v>0.66666666666700003</v>
      </c>
      <c r="C19">
        <v>1</v>
      </c>
      <c r="D19">
        <v>9.8360655737700003E-2</v>
      </c>
      <c r="E19">
        <v>1</v>
      </c>
      <c r="F19">
        <v>0.28125</v>
      </c>
      <c r="G19">
        <v>2</v>
      </c>
      <c r="H19">
        <v>0.35294117647099998</v>
      </c>
      <c r="I19">
        <v>1</v>
      </c>
      <c r="J19">
        <v>0.29508196721300001</v>
      </c>
      <c r="M19">
        <v>3</v>
      </c>
      <c r="N19">
        <v>0.428571428571</v>
      </c>
      <c r="U19">
        <v>1</v>
      </c>
      <c r="V19">
        <v>0.10650887573999999</v>
      </c>
      <c r="W19">
        <v>1</v>
      </c>
      <c r="X19">
        <v>0.12162162162200001</v>
      </c>
      <c r="Y19">
        <v>1</v>
      </c>
      <c r="Z19">
        <v>0.227848101266</v>
      </c>
    </row>
    <row r="20" spans="1:26">
      <c r="A20">
        <v>11</v>
      </c>
      <c r="B20">
        <v>0.70370370370400004</v>
      </c>
      <c r="C20">
        <v>1</v>
      </c>
      <c r="D20">
        <v>0.103825136612</v>
      </c>
      <c r="E20">
        <v>1</v>
      </c>
      <c r="F20">
        <v>0.296875</v>
      </c>
      <c r="G20">
        <v>2</v>
      </c>
      <c r="H20">
        <v>0.37254901960800002</v>
      </c>
      <c r="I20">
        <v>1</v>
      </c>
      <c r="J20">
        <v>0.31147540983599997</v>
      </c>
      <c r="M20">
        <v>3</v>
      </c>
      <c r="N20">
        <v>0.45238095238100001</v>
      </c>
      <c r="U20">
        <v>1</v>
      </c>
      <c r="V20">
        <v>0.112426035503</v>
      </c>
      <c r="W20">
        <v>1</v>
      </c>
      <c r="X20">
        <v>0.12837837837800001</v>
      </c>
      <c r="Y20">
        <v>1</v>
      </c>
      <c r="Z20">
        <v>0.24050632911399999</v>
      </c>
    </row>
    <row r="21" spans="1:26">
      <c r="A21">
        <v>12</v>
      </c>
      <c r="B21">
        <v>0.74074074074100005</v>
      </c>
      <c r="C21">
        <v>1</v>
      </c>
      <c r="D21">
        <v>0.109289617486</v>
      </c>
      <c r="E21">
        <v>1</v>
      </c>
      <c r="F21">
        <v>0.3125</v>
      </c>
      <c r="G21">
        <v>2</v>
      </c>
      <c r="H21">
        <v>0.392156862745</v>
      </c>
      <c r="I21">
        <v>1</v>
      </c>
      <c r="J21">
        <v>0.32786885245899999</v>
      </c>
      <c r="M21">
        <v>4</v>
      </c>
      <c r="N21">
        <v>0.47619047618999999</v>
      </c>
      <c r="U21">
        <v>1</v>
      </c>
      <c r="V21">
        <v>0.118343195266</v>
      </c>
      <c r="W21">
        <v>1</v>
      </c>
      <c r="X21">
        <v>0.135135135135</v>
      </c>
      <c r="Y21">
        <v>1</v>
      </c>
      <c r="Z21">
        <v>0.25316455696200002</v>
      </c>
    </row>
    <row r="22" spans="1:26">
      <c r="A22">
        <v>12</v>
      </c>
      <c r="B22">
        <v>0.77777777777799995</v>
      </c>
      <c r="C22">
        <v>1</v>
      </c>
      <c r="D22">
        <v>0.11475409836100001</v>
      </c>
      <c r="E22">
        <v>2</v>
      </c>
      <c r="F22">
        <v>0.328125</v>
      </c>
      <c r="G22">
        <v>2</v>
      </c>
      <c r="H22">
        <v>0.41176470588199998</v>
      </c>
      <c r="I22">
        <v>1</v>
      </c>
      <c r="J22">
        <v>0.34426229508200001</v>
      </c>
      <c r="M22">
        <v>4</v>
      </c>
      <c r="N22">
        <v>0.5</v>
      </c>
      <c r="U22">
        <v>1</v>
      </c>
      <c r="V22">
        <v>0.12426035503000001</v>
      </c>
      <c r="W22">
        <v>1</v>
      </c>
      <c r="X22">
        <v>0.14189189189199999</v>
      </c>
      <c r="Y22">
        <v>1</v>
      </c>
      <c r="Z22">
        <v>0.26582278480999999</v>
      </c>
    </row>
    <row r="23" spans="1:26">
      <c r="A23">
        <v>14</v>
      </c>
      <c r="B23">
        <v>0.81481481481499995</v>
      </c>
      <c r="C23">
        <v>1</v>
      </c>
      <c r="D23">
        <v>0.120218579235</v>
      </c>
      <c r="E23">
        <v>2</v>
      </c>
      <c r="F23">
        <v>0.34375</v>
      </c>
      <c r="G23">
        <v>2</v>
      </c>
      <c r="H23">
        <v>0.43137254902</v>
      </c>
      <c r="I23">
        <v>1</v>
      </c>
      <c r="J23">
        <v>0.36065573770499998</v>
      </c>
      <c r="M23">
        <v>4</v>
      </c>
      <c r="N23">
        <v>0.52380952381000001</v>
      </c>
      <c r="U23">
        <v>1</v>
      </c>
      <c r="V23">
        <v>0.13017751479299999</v>
      </c>
      <c r="W23">
        <v>1</v>
      </c>
      <c r="X23">
        <v>0.14864864864899999</v>
      </c>
      <c r="Y23">
        <v>2</v>
      </c>
      <c r="Z23">
        <v>0.27848101265800002</v>
      </c>
    </row>
    <row r="24" spans="1:26">
      <c r="A24">
        <v>14</v>
      </c>
      <c r="B24">
        <v>0.85185185185199996</v>
      </c>
      <c r="C24">
        <v>1</v>
      </c>
      <c r="D24">
        <v>0.12568306010899999</v>
      </c>
      <c r="E24">
        <v>2</v>
      </c>
      <c r="F24">
        <v>0.359375</v>
      </c>
      <c r="G24">
        <v>2</v>
      </c>
      <c r="H24">
        <v>0.45098039215699998</v>
      </c>
      <c r="I24">
        <v>1</v>
      </c>
      <c r="J24">
        <v>0.377049180328</v>
      </c>
      <c r="M24">
        <v>4</v>
      </c>
      <c r="N24">
        <v>0.54761904761900004</v>
      </c>
      <c r="U24">
        <v>1</v>
      </c>
      <c r="V24">
        <v>0.13609467455599999</v>
      </c>
      <c r="W24">
        <v>1</v>
      </c>
      <c r="X24">
        <v>0.155405405405</v>
      </c>
      <c r="Y24">
        <v>2</v>
      </c>
      <c r="Z24">
        <v>0.29113924050599999</v>
      </c>
    </row>
    <row r="25" spans="1:26">
      <c r="A25">
        <v>15</v>
      </c>
      <c r="B25">
        <v>0.88888888888899997</v>
      </c>
      <c r="C25">
        <v>1</v>
      </c>
      <c r="D25">
        <v>0.131147540984</v>
      </c>
      <c r="E25">
        <v>2</v>
      </c>
      <c r="F25">
        <v>0.375</v>
      </c>
      <c r="G25">
        <v>2</v>
      </c>
      <c r="H25">
        <v>0.47058823529400001</v>
      </c>
      <c r="I25">
        <v>1</v>
      </c>
      <c r="J25">
        <v>0.39344262295100002</v>
      </c>
      <c r="M25">
        <v>4</v>
      </c>
      <c r="N25">
        <v>0.57142857142900005</v>
      </c>
      <c r="U25">
        <v>1</v>
      </c>
      <c r="V25">
        <v>0.14201183432</v>
      </c>
      <c r="W25">
        <v>1</v>
      </c>
      <c r="X25">
        <v>0.162162162162</v>
      </c>
      <c r="Y25">
        <v>2</v>
      </c>
      <c r="Z25">
        <v>0.30379746835400001</v>
      </c>
    </row>
    <row r="26" spans="1:26">
      <c r="A26">
        <v>18</v>
      </c>
      <c r="B26">
        <v>0.92592592592599998</v>
      </c>
      <c r="C26">
        <v>1</v>
      </c>
      <c r="D26">
        <v>0.136612021858</v>
      </c>
      <c r="E26">
        <v>2</v>
      </c>
      <c r="F26">
        <v>0.390625</v>
      </c>
      <c r="G26">
        <v>2</v>
      </c>
      <c r="H26">
        <v>0.49019607843099999</v>
      </c>
      <c r="I26">
        <v>2</v>
      </c>
      <c r="J26">
        <v>0.40983606557399999</v>
      </c>
      <c r="M26">
        <v>4</v>
      </c>
      <c r="N26">
        <v>0.59523809523799998</v>
      </c>
      <c r="U26">
        <v>1</v>
      </c>
      <c r="V26">
        <v>0.147928994083</v>
      </c>
      <c r="W26">
        <v>1</v>
      </c>
      <c r="X26">
        <v>0.16891891891899999</v>
      </c>
      <c r="Y26">
        <v>2</v>
      </c>
      <c r="Z26">
        <v>0.31645569620300001</v>
      </c>
    </row>
    <row r="27" spans="1:26">
      <c r="A27">
        <v>46</v>
      </c>
      <c r="B27">
        <v>0.96296296296299999</v>
      </c>
      <c r="C27">
        <v>1</v>
      </c>
      <c r="D27">
        <v>0.14207650273200001</v>
      </c>
      <c r="E27">
        <v>2</v>
      </c>
      <c r="F27">
        <v>0.40625</v>
      </c>
      <c r="G27">
        <v>2</v>
      </c>
      <c r="H27">
        <v>0.50980392156900001</v>
      </c>
      <c r="I27">
        <v>2</v>
      </c>
      <c r="J27">
        <v>0.42622950819700001</v>
      </c>
      <c r="M27">
        <v>6</v>
      </c>
      <c r="N27">
        <v>0.61904761904799999</v>
      </c>
      <c r="U27">
        <v>1</v>
      </c>
      <c r="V27">
        <v>0.15384615384600001</v>
      </c>
      <c r="W27">
        <v>1</v>
      </c>
      <c r="X27">
        <v>0.17567567567600001</v>
      </c>
      <c r="Y27">
        <v>2</v>
      </c>
      <c r="Z27">
        <v>0.32911392405099998</v>
      </c>
    </row>
    <row r="28" spans="1:26">
      <c r="C28">
        <v>1</v>
      </c>
      <c r="D28">
        <v>0.14754098360699999</v>
      </c>
      <c r="E28">
        <v>2</v>
      </c>
      <c r="F28">
        <v>0.421875</v>
      </c>
      <c r="G28">
        <v>2</v>
      </c>
      <c r="H28">
        <v>0.52941176470600004</v>
      </c>
      <c r="I28">
        <v>2</v>
      </c>
      <c r="J28">
        <v>0.44262295082000003</v>
      </c>
      <c r="M28">
        <v>6</v>
      </c>
      <c r="N28">
        <v>0.64285714285700002</v>
      </c>
      <c r="U28">
        <v>1</v>
      </c>
      <c r="V28">
        <v>0.15976331360900001</v>
      </c>
      <c r="W28">
        <v>1</v>
      </c>
      <c r="X28">
        <v>0.182432432432</v>
      </c>
      <c r="Y28">
        <v>2</v>
      </c>
      <c r="Z28">
        <v>0.34177215189900001</v>
      </c>
    </row>
    <row r="29" spans="1:26">
      <c r="C29">
        <v>1</v>
      </c>
      <c r="D29">
        <v>0.153005464481</v>
      </c>
      <c r="E29">
        <v>2</v>
      </c>
      <c r="F29">
        <v>0.4375</v>
      </c>
      <c r="G29">
        <v>2</v>
      </c>
      <c r="H29">
        <v>0.54901960784299997</v>
      </c>
      <c r="I29">
        <v>2</v>
      </c>
      <c r="J29">
        <v>0.45901639344299999</v>
      </c>
      <c r="M29">
        <v>7</v>
      </c>
      <c r="N29">
        <v>0.66666666666700003</v>
      </c>
      <c r="U29">
        <v>1</v>
      </c>
      <c r="V29">
        <v>0.16568047337299999</v>
      </c>
      <c r="W29">
        <v>1</v>
      </c>
      <c r="X29">
        <v>0.18918918918899999</v>
      </c>
      <c r="Y29">
        <v>2</v>
      </c>
      <c r="Z29">
        <v>0.35443037974699998</v>
      </c>
    </row>
    <row r="30" spans="1:26">
      <c r="C30">
        <v>1</v>
      </c>
      <c r="D30">
        <v>0.158469945355</v>
      </c>
      <c r="E30">
        <v>2</v>
      </c>
      <c r="F30">
        <v>0.453125</v>
      </c>
      <c r="G30">
        <v>2</v>
      </c>
      <c r="H30">
        <v>0.56862745098</v>
      </c>
      <c r="I30">
        <v>2</v>
      </c>
      <c r="J30">
        <v>0.47540983606600001</v>
      </c>
      <c r="M30">
        <v>7</v>
      </c>
      <c r="N30">
        <v>0.69047619047599995</v>
      </c>
      <c r="U30">
        <v>1</v>
      </c>
      <c r="V30">
        <v>0.17159763313599999</v>
      </c>
      <c r="W30">
        <v>1</v>
      </c>
      <c r="X30">
        <v>0.19594594594600001</v>
      </c>
      <c r="Y30">
        <v>2</v>
      </c>
      <c r="Z30">
        <v>0.367088607595</v>
      </c>
    </row>
    <row r="31" spans="1:26">
      <c r="C31">
        <v>1</v>
      </c>
      <c r="D31">
        <v>0.16393442623000001</v>
      </c>
      <c r="E31">
        <v>2</v>
      </c>
      <c r="F31">
        <v>0.46875</v>
      </c>
      <c r="G31">
        <v>2</v>
      </c>
      <c r="H31">
        <v>0.58823529411800002</v>
      </c>
      <c r="I31">
        <v>2</v>
      </c>
      <c r="J31">
        <v>0.49180327868899998</v>
      </c>
      <c r="M31">
        <v>8</v>
      </c>
      <c r="N31">
        <v>0.71428571428599996</v>
      </c>
      <c r="U31">
        <v>1</v>
      </c>
      <c r="V31">
        <v>0.17751479289899999</v>
      </c>
      <c r="W31">
        <v>1</v>
      </c>
      <c r="X31">
        <v>0.202702702703</v>
      </c>
      <c r="Y31">
        <v>2</v>
      </c>
      <c r="Z31">
        <v>0.37974683544299997</v>
      </c>
    </row>
    <row r="32" spans="1:26">
      <c r="C32">
        <v>1</v>
      </c>
      <c r="D32">
        <v>0.16939890710399999</v>
      </c>
      <c r="E32">
        <v>2</v>
      </c>
      <c r="F32">
        <v>0.484375</v>
      </c>
      <c r="G32">
        <v>3</v>
      </c>
      <c r="H32">
        <v>0.60784313725500005</v>
      </c>
      <c r="I32">
        <v>2</v>
      </c>
      <c r="J32">
        <v>0.50819672131100002</v>
      </c>
      <c r="M32">
        <v>9</v>
      </c>
      <c r="N32">
        <v>0.73809523809499999</v>
      </c>
      <c r="U32">
        <v>1</v>
      </c>
      <c r="V32">
        <v>0.183431952663</v>
      </c>
      <c r="W32">
        <v>1</v>
      </c>
      <c r="X32">
        <v>0.20945945945899999</v>
      </c>
      <c r="Y32">
        <v>2</v>
      </c>
      <c r="Z32">
        <v>0.392405063291</v>
      </c>
    </row>
    <row r="33" spans="3:26">
      <c r="C33">
        <v>1</v>
      </c>
      <c r="D33">
        <v>0.174863387978</v>
      </c>
      <c r="E33">
        <v>2</v>
      </c>
      <c r="F33">
        <v>0.5</v>
      </c>
      <c r="G33">
        <v>3</v>
      </c>
      <c r="H33">
        <v>0.62745098039199998</v>
      </c>
      <c r="I33">
        <v>2</v>
      </c>
      <c r="J33">
        <v>0.52459016393400004</v>
      </c>
      <c r="M33">
        <v>10</v>
      </c>
      <c r="N33">
        <v>0.76190476190500001</v>
      </c>
      <c r="U33">
        <v>1</v>
      </c>
      <c r="V33">
        <v>0.189349112426</v>
      </c>
      <c r="W33">
        <v>1</v>
      </c>
      <c r="X33">
        <v>0.21621621621600001</v>
      </c>
      <c r="Y33">
        <v>2</v>
      </c>
      <c r="Z33">
        <v>0.40506329113900003</v>
      </c>
    </row>
    <row r="34" spans="3:26">
      <c r="C34">
        <v>1</v>
      </c>
      <c r="D34">
        <v>0.180327868852</v>
      </c>
      <c r="E34">
        <v>2</v>
      </c>
      <c r="F34">
        <v>0.515625</v>
      </c>
      <c r="G34">
        <v>4</v>
      </c>
      <c r="H34">
        <v>0.64705882352900002</v>
      </c>
      <c r="I34">
        <v>2</v>
      </c>
      <c r="J34">
        <v>0.54098360655699995</v>
      </c>
      <c r="M34">
        <v>11</v>
      </c>
      <c r="N34">
        <v>0.78571428571400004</v>
      </c>
      <c r="U34">
        <v>1</v>
      </c>
      <c r="V34">
        <v>0.195266272189</v>
      </c>
      <c r="W34">
        <v>1</v>
      </c>
      <c r="X34">
        <v>0.22297297297300001</v>
      </c>
      <c r="Y34">
        <v>2</v>
      </c>
      <c r="Z34">
        <v>0.417721518987</v>
      </c>
    </row>
    <row r="35" spans="3:26">
      <c r="C35">
        <v>1</v>
      </c>
      <c r="D35">
        <v>0.18579234972700001</v>
      </c>
      <c r="E35">
        <v>2</v>
      </c>
      <c r="F35">
        <v>0.53125</v>
      </c>
      <c r="G35">
        <v>4</v>
      </c>
      <c r="H35">
        <v>0.66666666666700003</v>
      </c>
      <c r="I35">
        <v>2</v>
      </c>
      <c r="J35">
        <v>0.55737704917999997</v>
      </c>
      <c r="M35">
        <v>11</v>
      </c>
      <c r="N35">
        <v>0.80952380952400005</v>
      </c>
      <c r="U35">
        <v>1</v>
      </c>
      <c r="V35">
        <v>0.20118343195300001</v>
      </c>
      <c r="W35">
        <v>1</v>
      </c>
      <c r="X35">
        <v>0.22972972973</v>
      </c>
      <c r="Y35">
        <v>2</v>
      </c>
      <c r="Z35">
        <v>0.43037974683500002</v>
      </c>
    </row>
    <row r="36" spans="3:26">
      <c r="C36">
        <v>1</v>
      </c>
      <c r="D36">
        <v>0.19125683060099999</v>
      </c>
      <c r="E36">
        <v>2</v>
      </c>
      <c r="F36">
        <v>0.546875</v>
      </c>
      <c r="G36">
        <v>4</v>
      </c>
      <c r="H36">
        <v>0.68627450980399995</v>
      </c>
      <c r="I36">
        <v>2</v>
      </c>
      <c r="J36">
        <v>0.57377049180299999</v>
      </c>
      <c r="M36">
        <v>12</v>
      </c>
      <c r="N36">
        <v>0.83333333333299997</v>
      </c>
      <c r="U36">
        <v>1</v>
      </c>
      <c r="V36">
        <v>0.20710059171600001</v>
      </c>
      <c r="W36">
        <v>1</v>
      </c>
      <c r="X36">
        <v>0.23648648648600001</v>
      </c>
      <c r="Y36">
        <v>2</v>
      </c>
      <c r="Z36">
        <v>0.44303797468400002</v>
      </c>
    </row>
    <row r="37" spans="3:26">
      <c r="C37">
        <v>1</v>
      </c>
      <c r="D37">
        <v>0.19672131147499999</v>
      </c>
      <c r="E37">
        <v>2</v>
      </c>
      <c r="F37">
        <v>0.5625</v>
      </c>
      <c r="G37">
        <v>4</v>
      </c>
      <c r="H37">
        <v>0.70588235294099999</v>
      </c>
      <c r="I37">
        <v>3</v>
      </c>
      <c r="J37">
        <v>0.59016393442600001</v>
      </c>
      <c r="M37">
        <v>13</v>
      </c>
      <c r="N37">
        <v>0.85714285714299998</v>
      </c>
      <c r="U37">
        <v>1</v>
      </c>
      <c r="V37">
        <v>0.21301775147900001</v>
      </c>
      <c r="W37">
        <v>1</v>
      </c>
      <c r="X37">
        <v>0.24324324324300001</v>
      </c>
      <c r="Y37">
        <v>2</v>
      </c>
      <c r="Z37">
        <v>0.45569620253199999</v>
      </c>
    </row>
    <row r="38" spans="3:26">
      <c r="C38">
        <v>1</v>
      </c>
      <c r="D38">
        <v>0.20218579235</v>
      </c>
      <c r="E38">
        <v>2</v>
      </c>
      <c r="F38">
        <v>0.578125</v>
      </c>
      <c r="G38">
        <v>4</v>
      </c>
      <c r="H38">
        <v>0.72549019607800003</v>
      </c>
      <c r="I38">
        <v>3</v>
      </c>
      <c r="J38">
        <v>0.60655737704900003</v>
      </c>
      <c r="M38">
        <v>14</v>
      </c>
      <c r="N38">
        <v>0.88095238095200001</v>
      </c>
      <c r="U38">
        <v>1</v>
      </c>
      <c r="V38">
        <v>0.21893491124299999</v>
      </c>
      <c r="W38">
        <v>1</v>
      </c>
      <c r="X38">
        <v>0.25</v>
      </c>
      <c r="Y38">
        <v>2</v>
      </c>
      <c r="Z38">
        <v>0.46835443038000002</v>
      </c>
    </row>
    <row r="39" spans="3:26">
      <c r="C39">
        <v>1</v>
      </c>
      <c r="D39">
        <v>0.20765027322400001</v>
      </c>
      <c r="E39">
        <v>2</v>
      </c>
      <c r="F39">
        <v>0.59375</v>
      </c>
      <c r="G39">
        <v>4</v>
      </c>
      <c r="H39">
        <v>0.74509803921600004</v>
      </c>
      <c r="I39">
        <v>3</v>
      </c>
      <c r="J39">
        <v>0.62295081967199994</v>
      </c>
      <c r="M39">
        <v>14</v>
      </c>
      <c r="N39">
        <v>0.90476190476200002</v>
      </c>
      <c r="U39">
        <v>1</v>
      </c>
      <c r="V39">
        <v>0.22485207100599999</v>
      </c>
      <c r="W39">
        <v>1</v>
      </c>
      <c r="X39">
        <v>0.25675675675699999</v>
      </c>
      <c r="Y39">
        <v>2</v>
      </c>
      <c r="Z39">
        <v>0.48101265822799999</v>
      </c>
    </row>
    <row r="40" spans="3:26">
      <c r="C40">
        <v>1</v>
      </c>
      <c r="D40">
        <v>0.21311475409799999</v>
      </c>
      <c r="E40">
        <v>2</v>
      </c>
      <c r="F40">
        <v>0.609375</v>
      </c>
      <c r="G40">
        <v>4</v>
      </c>
      <c r="H40">
        <v>0.76470588235299997</v>
      </c>
      <c r="I40">
        <v>4</v>
      </c>
      <c r="J40">
        <v>0.63934426229499997</v>
      </c>
      <c r="M40">
        <v>15</v>
      </c>
      <c r="N40">
        <v>0.92857142857099995</v>
      </c>
      <c r="U40">
        <v>1</v>
      </c>
      <c r="V40">
        <v>0.23076923076899999</v>
      </c>
      <c r="W40">
        <v>1</v>
      </c>
      <c r="X40">
        <v>0.26351351351399999</v>
      </c>
      <c r="Y40">
        <v>2</v>
      </c>
      <c r="Z40">
        <v>0.49367088607600002</v>
      </c>
    </row>
    <row r="41" spans="3:26">
      <c r="C41">
        <v>1</v>
      </c>
      <c r="D41">
        <v>0.218579234973</v>
      </c>
      <c r="E41">
        <v>2</v>
      </c>
      <c r="F41">
        <v>0.625</v>
      </c>
      <c r="G41">
        <v>5</v>
      </c>
      <c r="H41">
        <v>0.78431372549</v>
      </c>
      <c r="I41">
        <v>4</v>
      </c>
      <c r="J41">
        <v>0.65573770491799999</v>
      </c>
      <c r="M41">
        <v>16</v>
      </c>
      <c r="N41">
        <v>0.95238095238099996</v>
      </c>
      <c r="U41">
        <v>1</v>
      </c>
      <c r="V41">
        <v>0.236686390533</v>
      </c>
      <c r="W41">
        <v>1</v>
      </c>
      <c r="X41">
        <v>0.27027027027</v>
      </c>
      <c r="Y41">
        <v>2</v>
      </c>
      <c r="Z41">
        <v>0.50632911392400004</v>
      </c>
    </row>
    <row r="42" spans="3:26">
      <c r="C42">
        <v>1</v>
      </c>
      <c r="D42">
        <v>0.224043715847</v>
      </c>
      <c r="E42">
        <v>2</v>
      </c>
      <c r="F42">
        <v>0.640625</v>
      </c>
      <c r="G42">
        <v>7</v>
      </c>
      <c r="H42">
        <v>0.80392156862700004</v>
      </c>
      <c r="I42">
        <v>4</v>
      </c>
      <c r="J42">
        <v>0.67213114754100001</v>
      </c>
      <c r="M42">
        <v>127</v>
      </c>
      <c r="N42">
        <v>0.97619047618999999</v>
      </c>
      <c r="U42">
        <v>1</v>
      </c>
      <c r="V42">
        <v>0.242603550296</v>
      </c>
      <c r="W42">
        <v>1</v>
      </c>
      <c r="X42">
        <v>0.27702702702699999</v>
      </c>
      <c r="Y42">
        <v>2</v>
      </c>
      <c r="Z42">
        <v>0.51898734177200001</v>
      </c>
    </row>
    <row r="43" spans="3:26">
      <c r="C43">
        <v>1</v>
      </c>
      <c r="D43">
        <v>0.22950819672100001</v>
      </c>
      <c r="E43">
        <v>3</v>
      </c>
      <c r="F43">
        <v>0.65625</v>
      </c>
      <c r="G43">
        <v>7</v>
      </c>
      <c r="H43">
        <v>0.82352941176500005</v>
      </c>
      <c r="I43">
        <v>4</v>
      </c>
      <c r="J43">
        <v>0.68852459016400003</v>
      </c>
      <c r="U43">
        <v>1</v>
      </c>
      <c r="V43">
        <v>0.24852071005900001</v>
      </c>
      <c r="W43">
        <v>1</v>
      </c>
      <c r="X43">
        <v>0.28378378378399999</v>
      </c>
      <c r="Y43">
        <v>2</v>
      </c>
      <c r="Z43">
        <v>0.53164556961999998</v>
      </c>
    </row>
    <row r="44" spans="3:26">
      <c r="C44">
        <v>1</v>
      </c>
      <c r="D44">
        <v>0.23497267759599999</v>
      </c>
      <c r="E44">
        <v>3</v>
      </c>
      <c r="F44">
        <v>0.671875</v>
      </c>
      <c r="G44">
        <v>8</v>
      </c>
      <c r="H44">
        <v>0.84313725490199998</v>
      </c>
      <c r="I44">
        <v>4</v>
      </c>
      <c r="J44">
        <v>0.70491803278700005</v>
      </c>
      <c r="U44">
        <v>1</v>
      </c>
      <c r="V44">
        <v>0.25443786982200001</v>
      </c>
      <c r="W44">
        <v>1</v>
      </c>
      <c r="X44">
        <v>0.29054054054099998</v>
      </c>
      <c r="Y44">
        <v>2</v>
      </c>
      <c r="Z44">
        <v>0.54430379746799995</v>
      </c>
    </row>
    <row r="45" spans="3:26">
      <c r="C45">
        <v>1</v>
      </c>
      <c r="D45">
        <v>0.24043715847</v>
      </c>
      <c r="E45">
        <v>3</v>
      </c>
      <c r="F45">
        <v>0.6875</v>
      </c>
      <c r="G45">
        <v>11</v>
      </c>
      <c r="H45">
        <v>0.86274509803900001</v>
      </c>
      <c r="I45">
        <v>5</v>
      </c>
      <c r="J45">
        <v>0.72131147540999996</v>
      </c>
      <c r="U45">
        <v>1</v>
      </c>
      <c r="V45">
        <v>0.26035502958599999</v>
      </c>
      <c r="W45">
        <v>1</v>
      </c>
      <c r="X45">
        <v>0.297297297297</v>
      </c>
      <c r="Y45">
        <v>2</v>
      </c>
      <c r="Z45">
        <v>0.55696202531600003</v>
      </c>
    </row>
    <row r="46" spans="3:26">
      <c r="C46">
        <v>1</v>
      </c>
      <c r="D46">
        <v>0.245901639344</v>
      </c>
      <c r="E46">
        <v>3</v>
      </c>
      <c r="F46">
        <v>0.703125</v>
      </c>
      <c r="G46">
        <v>12</v>
      </c>
      <c r="H46">
        <v>0.88235294117600005</v>
      </c>
      <c r="I46">
        <v>5</v>
      </c>
      <c r="J46">
        <v>0.73770491803299998</v>
      </c>
      <c r="U46">
        <v>1</v>
      </c>
      <c r="V46">
        <v>0.26627218934899999</v>
      </c>
      <c r="W46">
        <v>1</v>
      </c>
      <c r="X46">
        <v>0.30405405405399999</v>
      </c>
      <c r="Y46">
        <v>2</v>
      </c>
      <c r="Z46">
        <v>0.56962025316499998</v>
      </c>
    </row>
    <row r="47" spans="3:26">
      <c r="C47">
        <v>1</v>
      </c>
      <c r="D47">
        <v>0.25136612021900001</v>
      </c>
      <c r="E47">
        <v>3</v>
      </c>
      <c r="F47">
        <v>0.71875</v>
      </c>
      <c r="G47">
        <v>12</v>
      </c>
      <c r="H47">
        <v>0.90196078431399995</v>
      </c>
      <c r="I47">
        <v>6</v>
      </c>
      <c r="J47">
        <v>0.754098360656</v>
      </c>
      <c r="U47">
        <v>1</v>
      </c>
      <c r="V47">
        <v>0.27218934911199999</v>
      </c>
      <c r="W47">
        <v>1</v>
      </c>
      <c r="X47">
        <v>0.31081081081099998</v>
      </c>
      <c r="Y47">
        <v>2</v>
      </c>
      <c r="Z47">
        <v>0.58227848101299995</v>
      </c>
    </row>
    <row r="48" spans="3:26">
      <c r="C48">
        <v>1</v>
      </c>
      <c r="D48">
        <v>0.25683060109299999</v>
      </c>
      <c r="E48">
        <v>3</v>
      </c>
      <c r="F48">
        <v>0.734375</v>
      </c>
      <c r="G48">
        <v>14</v>
      </c>
      <c r="H48">
        <v>0.92156862745099999</v>
      </c>
      <c r="I48">
        <v>7</v>
      </c>
      <c r="J48">
        <v>0.77049180327900002</v>
      </c>
      <c r="U48">
        <v>1</v>
      </c>
      <c r="V48">
        <v>0.27810650887600002</v>
      </c>
      <c r="W48">
        <v>1</v>
      </c>
      <c r="X48">
        <v>0.31756756756799998</v>
      </c>
      <c r="Y48">
        <v>2</v>
      </c>
      <c r="Z48">
        <v>0.59493670886100003</v>
      </c>
    </row>
    <row r="49" spans="3:26">
      <c r="C49">
        <v>1</v>
      </c>
      <c r="D49">
        <v>0.26229508196700002</v>
      </c>
      <c r="E49">
        <v>4</v>
      </c>
      <c r="F49">
        <v>0.75</v>
      </c>
      <c r="G49">
        <v>15</v>
      </c>
      <c r="H49">
        <v>0.94117647058800002</v>
      </c>
      <c r="I49">
        <v>8</v>
      </c>
      <c r="J49">
        <v>0.78688524590200004</v>
      </c>
      <c r="U49">
        <v>1</v>
      </c>
      <c r="V49">
        <v>0.28402366863900003</v>
      </c>
      <c r="W49">
        <v>1</v>
      </c>
      <c r="X49">
        <v>0.32432432432399999</v>
      </c>
      <c r="Y49">
        <v>2</v>
      </c>
      <c r="Z49">
        <v>0.607594936709</v>
      </c>
    </row>
    <row r="50" spans="3:26">
      <c r="C50">
        <v>1</v>
      </c>
      <c r="D50">
        <v>0.26775956284199998</v>
      </c>
      <c r="E50">
        <v>4</v>
      </c>
      <c r="F50">
        <v>0.765625</v>
      </c>
      <c r="G50">
        <v>34</v>
      </c>
      <c r="H50">
        <v>0.96078431372499995</v>
      </c>
      <c r="I50">
        <v>8</v>
      </c>
      <c r="J50">
        <v>0.80327868852499995</v>
      </c>
      <c r="U50">
        <v>1</v>
      </c>
      <c r="V50">
        <v>0.28994082840199997</v>
      </c>
      <c r="W50">
        <v>1</v>
      </c>
      <c r="X50">
        <v>0.33108108108099998</v>
      </c>
      <c r="Y50">
        <v>2</v>
      </c>
      <c r="Z50">
        <v>0.62025316455699997</v>
      </c>
    </row>
    <row r="51" spans="3:26">
      <c r="C51">
        <v>1</v>
      </c>
      <c r="D51">
        <v>0.27322404371600001</v>
      </c>
      <c r="E51">
        <v>4</v>
      </c>
      <c r="F51">
        <v>0.78125</v>
      </c>
      <c r="G51">
        <v>293</v>
      </c>
      <c r="H51">
        <v>0.98039215686299996</v>
      </c>
      <c r="I51">
        <v>9</v>
      </c>
      <c r="J51">
        <v>0.81967213114799997</v>
      </c>
      <c r="U51">
        <v>1</v>
      </c>
      <c r="V51">
        <v>0.29585798816600001</v>
      </c>
      <c r="W51">
        <v>1</v>
      </c>
      <c r="X51">
        <v>0.33783783783799998</v>
      </c>
      <c r="Y51">
        <v>2</v>
      </c>
      <c r="Z51">
        <v>0.63291139240500005</v>
      </c>
    </row>
    <row r="52" spans="3:26">
      <c r="C52">
        <v>1</v>
      </c>
      <c r="D52">
        <v>0.27868852458999999</v>
      </c>
      <c r="E52">
        <v>4</v>
      </c>
      <c r="F52">
        <v>0.796875</v>
      </c>
      <c r="I52">
        <v>9</v>
      </c>
      <c r="J52">
        <v>0.83606557377000001</v>
      </c>
      <c r="U52">
        <v>1</v>
      </c>
      <c r="V52">
        <v>0.30177514792900001</v>
      </c>
      <c r="W52">
        <v>1</v>
      </c>
      <c r="X52">
        <v>0.34459459459500003</v>
      </c>
      <c r="Y52">
        <v>4</v>
      </c>
      <c r="Z52">
        <v>0.64556962025300002</v>
      </c>
    </row>
    <row r="53" spans="3:26">
      <c r="C53">
        <v>1</v>
      </c>
      <c r="D53">
        <v>0.28415300546400002</v>
      </c>
      <c r="E53">
        <v>4</v>
      </c>
      <c r="F53">
        <v>0.8125</v>
      </c>
      <c r="I53">
        <v>9</v>
      </c>
      <c r="J53">
        <v>0.85245901639300004</v>
      </c>
      <c r="U53">
        <v>1</v>
      </c>
      <c r="V53">
        <v>0.30769230769200001</v>
      </c>
      <c r="W53">
        <v>1</v>
      </c>
      <c r="X53">
        <v>0.35135135135099999</v>
      </c>
      <c r="Y53">
        <v>4</v>
      </c>
      <c r="Z53">
        <v>0.65822784810099999</v>
      </c>
    </row>
    <row r="54" spans="3:26">
      <c r="C54">
        <v>1</v>
      </c>
      <c r="D54">
        <v>0.28961748633899997</v>
      </c>
      <c r="E54">
        <v>4</v>
      </c>
      <c r="F54">
        <v>0.828125</v>
      </c>
      <c r="I54">
        <v>10</v>
      </c>
      <c r="J54">
        <v>0.86885245901599995</v>
      </c>
      <c r="U54">
        <v>1</v>
      </c>
      <c r="V54">
        <v>0.31360946745599999</v>
      </c>
      <c r="W54">
        <v>1</v>
      </c>
      <c r="X54">
        <v>0.35810810810799998</v>
      </c>
      <c r="Y54">
        <v>4</v>
      </c>
      <c r="Z54">
        <v>0.67088607594899996</v>
      </c>
    </row>
    <row r="55" spans="3:26">
      <c r="C55">
        <v>1</v>
      </c>
      <c r="D55">
        <v>0.29508196721300001</v>
      </c>
      <c r="E55">
        <v>5</v>
      </c>
      <c r="F55">
        <v>0.84375</v>
      </c>
      <c r="I55">
        <v>10</v>
      </c>
      <c r="J55">
        <v>0.88524590163899997</v>
      </c>
      <c r="U55">
        <v>2</v>
      </c>
      <c r="V55">
        <v>0.31952662721899999</v>
      </c>
      <c r="W55">
        <v>1</v>
      </c>
      <c r="X55">
        <v>0.36486486486500003</v>
      </c>
      <c r="Y55">
        <v>4</v>
      </c>
      <c r="Z55">
        <v>0.68354430379700004</v>
      </c>
    </row>
    <row r="56" spans="3:26">
      <c r="C56">
        <v>1</v>
      </c>
      <c r="D56">
        <v>0.30054644808699998</v>
      </c>
      <c r="E56">
        <v>5</v>
      </c>
      <c r="F56">
        <v>0.859375</v>
      </c>
      <c r="I56">
        <v>11</v>
      </c>
      <c r="J56">
        <v>0.90163934426199999</v>
      </c>
      <c r="U56">
        <v>2</v>
      </c>
      <c r="V56">
        <v>0.32544378698199999</v>
      </c>
      <c r="W56">
        <v>1</v>
      </c>
      <c r="X56">
        <v>0.37162162162200002</v>
      </c>
      <c r="Y56">
        <v>4</v>
      </c>
      <c r="Z56">
        <v>0.69620253164599999</v>
      </c>
    </row>
    <row r="57" spans="3:26">
      <c r="C57">
        <v>1</v>
      </c>
      <c r="D57">
        <v>0.306010928962</v>
      </c>
      <c r="E57">
        <v>6</v>
      </c>
      <c r="F57">
        <v>0.875</v>
      </c>
      <c r="I57">
        <v>13</v>
      </c>
      <c r="J57">
        <v>0.91803278688500001</v>
      </c>
      <c r="U57">
        <v>2</v>
      </c>
      <c r="V57">
        <v>0.33136094674599997</v>
      </c>
      <c r="W57">
        <v>1</v>
      </c>
      <c r="X57">
        <v>0.37837837837799998</v>
      </c>
      <c r="Y57">
        <v>4</v>
      </c>
      <c r="Z57">
        <v>0.70886075949399996</v>
      </c>
    </row>
    <row r="58" spans="3:26">
      <c r="C58">
        <v>1</v>
      </c>
      <c r="D58">
        <v>0.31147540983599997</v>
      </c>
      <c r="E58">
        <v>6</v>
      </c>
      <c r="F58">
        <v>0.890625</v>
      </c>
      <c r="I58">
        <v>16</v>
      </c>
      <c r="J58">
        <v>0.93442622950800003</v>
      </c>
      <c r="U58">
        <v>2</v>
      </c>
      <c r="V58">
        <v>0.33727810650899998</v>
      </c>
      <c r="W58">
        <v>2</v>
      </c>
      <c r="X58">
        <v>0.38513513513499997</v>
      </c>
      <c r="Y58">
        <v>4</v>
      </c>
      <c r="Z58">
        <v>0.72151898734200004</v>
      </c>
    </row>
    <row r="59" spans="3:26">
      <c r="C59">
        <v>1</v>
      </c>
      <c r="D59">
        <v>0.31693989071000001</v>
      </c>
      <c r="E59">
        <v>8</v>
      </c>
      <c r="F59">
        <v>0.90625</v>
      </c>
      <c r="I59">
        <v>21</v>
      </c>
      <c r="J59">
        <v>0.95081967213100005</v>
      </c>
      <c r="U59">
        <v>2</v>
      </c>
      <c r="V59">
        <v>0.34319526627199998</v>
      </c>
      <c r="W59">
        <v>2</v>
      </c>
      <c r="X59">
        <v>0.39189189189200002</v>
      </c>
      <c r="Y59">
        <v>4</v>
      </c>
      <c r="Z59">
        <v>0.73417721519000001</v>
      </c>
    </row>
    <row r="60" spans="3:26">
      <c r="C60">
        <v>1</v>
      </c>
      <c r="D60">
        <v>0.32240437158500002</v>
      </c>
      <c r="E60">
        <v>12</v>
      </c>
      <c r="F60">
        <v>0.921875</v>
      </c>
      <c r="I60">
        <v>28</v>
      </c>
      <c r="J60">
        <v>0.96721311475399996</v>
      </c>
      <c r="U60">
        <v>2</v>
      </c>
      <c r="V60">
        <v>0.34911242603600001</v>
      </c>
      <c r="W60">
        <v>2</v>
      </c>
      <c r="X60">
        <v>0.39864864864900001</v>
      </c>
      <c r="Y60">
        <v>4</v>
      </c>
      <c r="Z60">
        <v>0.74683544303799998</v>
      </c>
    </row>
    <row r="61" spans="3:26">
      <c r="C61">
        <v>1</v>
      </c>
      <c r="D61">
        <v>0.32786885245899999</v>
      </c>
      <c r="E61">
        <v>13</v>
      </c>
      <c r="F61">
        <v>0.9375</v>
      </c>
      <c r="I61">
        <v>60</v>
      </c>
      <c r="J61">
        <v>0.98360655737699998</v>
      </c>
      <c r="U61">
        <v>2</v>
      </c>
      <c r="V61">
        <v>0.35502958579900001</v>
      </c>
      <c r="W61">
        <v>2</v>
      </c>
      <c r="X61">
        <v>0.40540540540499997</v>
      </c>
      <c r="Y61">
        <v>4</v>
      </c>
      <c r="Z61">
        <v>0.75949367088599995</v>
      </c>
    </row>
    <row r="62" spans="3:26">
      <c r="C62">
        <v>1</v>
      </c>
      <c r="D62">
        <v>0.33333333333300003</v>
      </c>
      <c r="E62">
        <v>15</v>
      </c>
      <c r="F62">
        <v>0.953125</v>
      </c>
      <c r="U62">
        <v>2</v>
      </c>
      <c r="V62">
        <v>0.36094674556200002</v>
      </c>
      <c r="W62">
        <v>2</v>
      </c>
      <c r="X62">
        <v>0.41216216216200002</v>
      </c>
      <c r="Y62">
        <v>4</v>
      </c>
      <c r="Z62">
        <v>0.77215189873400003</v>
      </c>
    </row>
    <row r="63" spans="3:26">
      <c r="C63">
        <v>1</v>
      </c>
      <c r="D63">
        <v>0.33879781420799998</v>
      </c>
      <c r="E63">
        <v>16</v>
      </c>
      <c r="F63">
        <v>0.96875</v>
      </c>
      <c r="U63">
        <v>2</v>
      </c>
      <c r="V63">
        <v>0.36686390532500002</v>
      </c>
      <c r="W63">
        <v>2</v>
      </c>
      <c r="X63">
        <v>0.41891891891900002</v>
      </c>
      <c r="Y63">
        <v>5</v>
      </c>
      <c r="Z63">
        <v>0.784810126582</v>
      </c>
    </row>
    <row r="64" spans="3:26">
      <c r="C64">
        <v>1</v>
      </c>
      <c r="D64">
        <v>0.34426229508200001</v>
      </c>
      <c r="E64">
        <v>104</v>
      </c>
      <c r="F64">
        <v>0.984375</v>
      </c>
      <c r="U64">
        <v>2</v>
      </c>
      <c r="V64">
        <v>0.372781065089</v>
      </c>
      <c r="W64">
        <v>2</v>
      </c>
      <c r="X64">
        <v>0.42567567567600001</v>
      </c>
      <c r="Y64">
        <v>5</v>
      </c>
      <c r="Z64">
        <v>0.79746835442999997</v>
      </c>
    </row>
    <row r="65" spans="3:26">
      <c r="C65">
        <v>1</v>
      </c>
      <c r="D65">
        <v>0.34972677595599999</v>
      </c>
      <c r="U65">
        <v>2</v>
      </c>
      <c r="V65">
        <v>0.378698224852</v>
      </c>
      <c r="W65">
        <v>2</v>
      </c>
      <c r="X65">
        <v>0.43243243243200002</v>
      </c>
      <c r="Y65">
        <v>6</v>
      </c>
      <c r="Z65">
        <v>0.81012658227800005</v>
      </c>
    </row>
    <row r="66" spans="3:26">
      <c r="C66">
        <v>1</v>
      </c>
      <c r="D66">
        <v>0.355191256831</v>
      </c>
      <c r="U66">
        <v>2</v>
      </c>
      <c r="V66">
        <v>0.384615384615</v>
      </c>
      <c r="W66">
        <v>2</v>
      </c>
      <c r="X66">
        <v>0.43918918918900002</v>
      </c>
      <c r="Y66">
        <v>6</v>
      </c>
      <c r="Z66">
        <v>0.822784810127</v>
      </c>
    </row>
    <row r="67" spans="3:26">
      <c r="C67">
        <v>1</v>
      </c>
      <c r="D67">
        <v>0.36065573770499998</v>
      </c>
      <c r="U67">
        <v>2</v>
      </c>
      <c r="V67">
        <v>0.39053254437899998</v>
      </c>
      <c r="W67">
        <v>2</v>
      </c>
      <c r="X67">
        <v>0.44594594594600001</v>
      </c>
      <c r="Y67">
        <v>6</v>
      </c>
      <c r="Z67">
        <v>0.83544303797499997</v>
      </c>
    </row>
    <row r="68" spans="3:26">
      <c r="C68">
        <v>1</v>
      </c>
      <c r="D68">
        <v>0.36612021857900001</v>
      </c>
      <c r="U68">
        <v>2</v>
      </c>
      <c r="V68">
        <v>0.39644970414199998</v>
      </c>
      <c r="W68">
        <v>2</v>
      </c>
      <c r="X68">
        <v>0.452702702703</v>
      </c>
      <c r="Y68">
        <v>6</v>
      </c>
      <c r="Z68">
        <v>0.84810126582300005</v>
      </c>
    </row>
    <row r="69" spans="3:26">
      <c r="C69">
        <v>1</v>
      </c>
      <c r="D69">
        <v>0.37158469945400002</v>
      </c>
      <c r="U69">
        <v>2</v>
      </c>
      <c r="V69">
        <v>0.40236686390499998</v>
      </c>
      <c r="W69">
        <v>2</v>
      </c>
      <c r="X69">
        <v>0.45945945945900002</v>
      </c>
      <c r="Y69">
        <v>7</v>
      </c>
      <c r="Z69">
        <v>0.86075949367100002</v>
      </c>
    </row>
    <row r="70" spans="3:26">
      <c r="C70">
        <v>1</v>
      </c>
      <c r="D70">
        <v>0.377049180328</v>
      </c>
      <c r="U70">
        <v>2</v>
      </c>
      <c r="V70">
        <v>0.40828402366900002</v>
      </c>
      <c r="W70">
        <v>2</v>
      </c>
      <c r="X70">
        <v>0.46621621621600001</v>
      </c>
      <c r="Y70">
        <v>7</v>
      </c>
      <c r="Z70">
        <v>0.87341772151899999</v>
      </c>
    </row>
    <row r="71" spans="3:26">
      <c r="C71">
        <v>1</v>
      </c>
      <c r="D71">
        <v>0.38251366120199998</v>
      </c>
      <c r="U71">
        <v>2</v>
      </c>
      <c r="V71">
        <v>0.41420118343200002</v>
      </c>
      <c r="W71">
        <v>2</v>
      </c>
      <c r="X71">
        <v>0.47297297297300001</v>
      </c>
      <c r="Y71">
        <v>8</v>
      </c>
      <c r="Z71">
        <v>0.88607594936699996</v>
      </c>
    </row>
    <row r="72" spans="3:26">
      <c r="C72">
        <v>1</v>
      </c>
      <c r="D72">
        <v>0.38797814207699999</v>
      </c>
      <c r="U72">
        <v>2</v>
      </c>
      <c r="V72">
        <v>0.42011834319500002</v>
      </c>
      <c r="W72">
        <v>2</v>
      </c>
      <c r="X72">
        <v>0.47972972973</v>
      </c>
      <c r="Y72">
        <v>8</v>
      </c>
      <c r="Z72">
        <v>0.89873417721500004</v>
      </c>
    </row>
    <row r="73" spans="3:26">
      <c r="C73">
        <v>2</v>
      </c>
      <c r="D73">
        <v>0.39344262295100002</v>
      </c>
      <c r="U73">
        <v>2</v>
      </c>
      <c r="V73">
        <v>0.426035502959</v>
      </c>
      <c r="W73">
        <v>2</v>
      </c>
      <c r="X73">
        <v>0.48648648648600001</v>
      </c>
      <c r="Y73">
        <v>8</v>
      </c>
      <c r="Z73">
        <v>0.91139240506300001</v>
      </c>
    </row>
    <row r="74" spans="3:26">
      <c r="C74">
        <v>2</v>
      </c>
      <c r="D74">
        <v>0.398907103825</v>
      </c>
      <c r="U74">
        <v>2</v>
      </c>
      <c r="V74">
        <v>0.431952662722</v>
      </c>
      <c r="W74">
        <v>2</v>
      </c>
      <c r="X74">
        <v>0.49324324324300001</v>
      </c>
      <c r="Y74">
        <v>11</v>
      </c>
      <c r="Z74">
        <v>0.92405063291099998</v>
      </c>
    </row>
    <row r="75" spans="3:26">
      <c r="C75">
        <v>2</v>
      </c>
      <c r="D75">
        <v>0.40437158469899998</v>
      </c>
      <c r="U75">
        <v>2</v>
      </c>
      <c r="V75">
        <v>0.437869822485</v>
      </c>
      <c r="W75">
        <v>2</v>
      </c>
      <c r="X75">
        <v>0.5</v>
      </c>
      <c r="Y75">
        <v>13</v>
      </c>
      <c r="Z75">
        <v>0.93670886075899995</v>
      </c>
    </row>
    <row r="76" spans="3:26">
      <c r="C76">
        <v>2</v>
      </c>
      <c r="D76">
        <v>0.40983606557399999</v>
      </c>
      <c r="U76">
        <v>2</v>
      </c>
      <c r="V76">
        <v>0.44378698224899998</v>
      </c>
      <c r="W76">
        <v>2</v>
      </c>
      <c r="X76">
        <v>0.50675675675700005</v>
      </c>
      <c r="Y76">
        <v>15</v>
      </c>
      <c r="Z76">
        <v>0.94936708860800001</v>
      </c>
    </row>
    <row r="77" spans="3:26">
      <c r="C77">
        <v>2</v>
      </c>
      <c r="D77">
        <v>0.41530054644800002</v>
      </c>
      <c r="U77">
        <v>2</v>
      </c>
      <c r="V77">
        <v>0.44970414201199999</v>
      </c>
      <c r="W77">
        <v>2</v>
      </c>
      <c r="X77">
        <v>0.51351351351399999</v>
      </c>
      <c r="Y77">
        <v>23</v>
      </c>
      <c r="Z77">
        <v>0.96202531645599998</v>
      </c>
    </row>
    <row r="78" spans="3:26">
      <c r="C78">
        <v>2</v>
      </c>
      <c r="D78">
        <v>0.420765027322</v>
      </c>
      <c r="U78">
        <v>2</v>
      </c>
      <c r="V78">
        <v>0.45562130177499999</v>
      </c>
      <c r="W78">
        <v>2</v>
      </c>
      <c r="X78">
        <v>0.52027027026999995</v>
      </c>
      <c r="Y78">
        <v>39</v>
      </c>
      <c r="Z78">
        <v>0.97468354430399995</v>
      </c>
    </row>
    <row r="79" spans="3:26">
      <c r="C79">
        <v>2</v>
      </c>
      <c r="D79">
        <v>0.42622950819700001</v>
      </c>
      <c r="U79">
        <v>2</v>
      </c>
      <c r="V79">
        <v>0.46153846153799999</v>
      </c>
      <c r="W79">
        <v>2</v>
      </c>
      <c r="X79">
        <v>0.52702702702699999</v>
      </c>
      <c r="Y79">
        <v>54</v>
      </c>
      <c r="Z79">
        <v>0.98734177215200003</v>
      </c>
    </row>
    <row r="80" spans="3:26">
      <c r="C80">
        <v>2</v>
      </c>
      <c r="D80">
        <v>0.43169398907099998</v>
      </c>
      <c r="U80">
        <v>2</v>
      </c>
      <c r="V80">
        <v>0.46745562130200002</v>
      </c>
      <c r="W80">
        <v>2</v>
      </c>
      <c r="X80">
        <v>0.53378378378400004</v>
      </c>
    </row>
    <row r="81" spans="3:24">
      <c r="C81">
        <v>2</v>
      </c>
      <c r="D81">
        <v>0.43715846994500002</v>
      </c>
      <c r="U81">
        <v>2</v>
      </c>
      <c r="V81">
        <v>0.47337278106500003</v>
      </c>
      <c r="W81">
        <v>2</v>
      </c>
      <c r="X81">
        <v>0.54054054054099998</v>
      </c>
    </row>
    <row r="82" spans="3:24">
      <c r="C82">
        <v>2</v>
      </c>
      <c r="D82">
        <v>0.44262295082000003</v>
      </c>
      <c r="U82">
        <v>2</v>
      </c>
      <c r="V82">
        <v>0.47928994082800003</v>
      </c>
      <c r="W82">
        <v>2</v>
      </c>
      <c r="X82">
        <v>0.54729729729700005</v>
      </c>
    </row>
    <row r="83" spans="3:24">
      <c r="C83">
        <v>2</v>
      </c>
      <c r="D83">
        <v>0.448087431694</v>
      </c>
      <c r="U83">
        <v>2</v>
      </c>
      <c r="V83">
        <v>0.48520710059200001</v>
      </c>
      <c r="W83">
        <v>2</v>
      </c>
      <c r="X83">
        <v>0.55405405405399999</v>
      </c>
    </row>
    <row r="84" spans="3:24">
      <c r="C84">
        <v>2</v>
      </c>
      <c r="D84">
        <v>0.45355191256799998</v>
      </c>
      <c r="U84">
        <v>2</v>
      </c>
      <c r="V84">
        <v>0.49112426035500001</v>
      </c>
      <c r="W84">
        <v>2</v>
      </c>
      <c r="X84">
        <v>0.56081081081100004</v>
      </c>
    </row>
    <row r="85" spans="3:24">
      <c r="C85">
        <v>2</v>
      </c>
      <c r="D85">
        <v>0.45901639344299999</v>
      </c>
      <c r="U85">
        <v>2</v>
      </c>
      <c r="V85">
        <v>0.49704142011800001</v>
      </c>
      <c r="W85">
        <v>2</v>
      </c>
      <c r="X85">
        <v>0.56756756756799998</v>
      </c>
    </row>
    <row r="86" spans="3:24">
      <c r="C86">
        <v>2</v>
      </c>
      <c r="D86">
        <v>0.46448087431700003</v>
      </c>
      <c r="U86">
        <v>2</v>
      </c>
      <c r="V86">
        <v>0.50295857988199999</v>
      </c>
      <c r="W86">
        <v>2</v>
      </c>
      <c r="X86">
        <v>0.57432432432400005</v>
      </c>
    </row>
    <row r="87" spans="3:24">
      <c r="C87">
        <v>2</v>
      </c>
      <c r="D87">
        <v>0.469945355191</v>
      </c>
      <c r="U87">
        <v>2</v>
      </c>
      <c r="V87">
        <v>0.50887573964499999</v>
      </c>
      <c r="W87">
        <v>2</v>
      </c>
      <c r="X87">
        <v>0.58108108108099998</v>
      </c>
    </row>
    <row r="88" spans="3:24">
      <c r="C88">
        <v>2</v>
      </c>
      <c r="D88">
        <v>0.47540983606600001</v>
      </c>
      <c r="U88">
        <v>2</v>
      </c>
      <c r="V88">
        <v>0.51479289940799999</v>
      </c>
      <c r="W88">
        <v>2</v>
      </c>
      <c r="X88">
        <v>0.58783783783800003</v>
      </c>
    </row>
    <row r="89" spans="3:24">
      <c r="C89">
        <v>2</v>
      </c>
      <c r="D89">
        <v>0.48087431693999999</v>
      </c>
      <c r="U89">
        <v>2</v>
      </c>
      <c r="V89">
        <v>0.52071005917199997</v>
      </c>
      <c r="W89">
        <v>2</v>
      </c>
      <c r="X89">
        <v>0.59459459459499997</v>
      </c>
    </row>
    <row r="90" spans="3:24">
      <c r="C90">
        <v>2</v>
      </c>
      <c r="D90">
        <v>0.48633879781400002</v>
      </c>
      <c r="U90">
        <v>2</v>
      </c>
      <c r="V90">
        <v>0.52662721893499997</v>
      </c>
      <c r="W90">
        <v>2</v>
      </c>
      <c r="X90">
        <v>0.60135135135100004</v>
      </c>
    </row>
    <row r="91" spans="3:24">
      <c r="C91">
        <v>2</v>
      </c>
      <c r="D91">
        <v>0.49180327868899998</v>
      </c>
      <c r="U91">
        <v>2</v>
      </c>
      <c r="V91">
        <v>0.53254437869799998</v>
      </c>
      <c r="W91">
        <v>2</v>
      </c>
      <c r="X91">
        <v>0.60810810810799998</v>
      </c>
    </row>
    <row r="92" spans="3:24">
      <c r="C92">
        <v>2</v>
      </c>
      <c r="D92">
        <v>0.49726775956300001</v>
      </c>
      <c r="U92">
        <v>2</v>
      </c>
      <c r="V92">
        <v>0.53846153846199996</v>
      </c>
      <c r="W92">
        <v>2</v>
      </c>
      <c r="X92">
        <v>0.61486486486500003</v>
      </c>
    </row>
    <row r="93" spans="3:24">
      <c r="C93">
        <v>2</v>
      </c>
      <c r="D93">
        <v>0.50273224043700004</v>
      </c>
      <c r="U93">
        <v>2</v>
      </c>
      <c r="V93">
        <v>0.54437869822499996</v>
      </c>
      <c r="W93">
        <v>2</v>
      </c>
      <c r="X93">
        <v>0.62162162162199996</v>
      </c>
    </row>
    <row r="94" spans="3:24">
      <c r="C94">
        <v>2</v>
      </c>
      <c r="D94">
        <v>0.50819672131100002</v>
      </c>
      <c r="U94">
        <v>2</v>
      </c>
      <c r="V94">
        <v>0.55029585798799996</v>
      </c>
      <c r="W94">
        <v>2</v>
      </c>
      <c r="X94">
        <v>0.62837837837800004</v>
      </c>
    </row>
    <row r="95" spans="3:24">
      <c r="C95">
        <v>2</v>
      </c>
      <c r="D95">
        <v>0.51366120218599998</v>
      </c>
      <c r="U95">
        <v>2</v>
      </c>
      <c r="V95">
        <v>0.55621301775099996</v>
      </c>
      <c r="W95">
        <v>2</v>
      </c>
      <c r="X95">
        <v>0.63513513513499997</v>
      </c>
    </row>
    <row r="96" spans="3:24">
      <c r="C96">
        <v>2</v>
      </c>
      <c r="D96">
        <v>0.51912568305999995</v>
      </c>
      <c r="U96">
        <v>2</v>
      </c>
      <c r="V96">
        <v>0.56213017751500005</v>
      </c>
      <c r="W96">
        <v>2</v>
      </c>
      <c r="X96">
        <v>0.64189189189200002</v>
      </c>
    </row>
    <row r="97" spans="3:24">
      <c r="C97">
        <v>2</v>
      </c>
      <c r="D97">
        <v>0.52459016393400004</v>
      </c>
      <c r="U97">
        <v>2</v>
      </c>
      <c r="V97">
        <v>0.56804733727800005</v>
      </c>
      <c r="W97">
        <v>2</v>
      </c>
      <c r="X97">
        <v>0.64864864864899996</v>
      </c>
    </row>
    <row r="98" spans="3:24">
      <c r="C98">
        <v>2</v>
      </c>
      <c r="D98">
        <v>0.530054644809</v>
      </c>
      <c r="U98">
        <v>2</v>
      </c>
      <c r="V98">
        <v>0.57396449704100005</v>
      </c>
      <c r="W98">
        <v>2</v>
      </c>
      <c r="X98">
        <v>0.65540540540500003</v>
      </c>
    </row>
    <row r="99" spans="3:24">
      <c r="C99">
        <v>2</v>
      </c>
      <c r="D99">
        <v>0.53551912568299997</v>
      </c>
      <c r="U99">
        <v>2</v>
      </c>
      <c r="V99">
        <v>0.57988165680500003</v>
      </c>
      <c r="W99">
        <v>2</v>
      </c>
      <c r="X99">
        <v>0.66216216216199997</v>
      </c>
    </row>
    <row r="100" spans="3:24">
      <c r="C100">
        <v>2</v>
      </c>
      <c r="D100">
        <v>0.54098360655699995</v>
      </c>
      <c r="U100">
        <v>2</v>
      </c>
      <c r="V100">
        <v>0.58579881656800004</v>
      </c>
      <c r="W100">
        <v>2</v>
      </c>
      <c r="X100">
        <v>0.66891891891900002</v>
      </c>
    </row>
    <row r="101" spans="3:24">
      <c r="C101">
        <v>2</v>
      </c>
      <c r="D101">
        <v>0.54644808743200002</v>
      </c>
      <c r="U101">
        <v>2</v>
      </c>
      <c r="V101">
        <v>0.59171597633100004</v>
      </c>
      <c r="W101">
        <v>2</v>
      </c>
      <c r="X101">
        <v>0.67567567567599995</v>
      </c>
    </row>
    <row r="102" spans="3:24">
      <c r="C102">
        <v>2</v>
      </c>
      <c r="D102">
        <v>0.551912568306</v>
      </c>
      <c r="U102">
        <v>2</v>
      </c>
      <c r="V102">
        <v>0.59763313609500002</v>
      </c>
      <c r="W102">
        <v>2</v>
      </c>
      <c r="X102">
        <v>0.68243243243200002</v>
      </c>
    </row>
    <row r="103" spans="3:24">
      <c r="C103">
        <v>2</v>
      </c>
      <c r="D103">
        <v>0.55737704917999997</v>
      </c>
      <c r="U103">
        <v>2</v>
      </c>
      <c r="V103">
        <v>0.60355029585800002</v>
      </c>
      <c r="W103">
        <v>2</v>
      </c>
      <c r="X103">
        <v>0.68918918918899996</v>
      </c>
    </row>
    <row r="104" spans="3:24">
      <c r="C104">
        <v>2</v>
      </c>
      <c r="D104">
        <v>0.56284153005500004</v>
      </c>
      <c r="U104">
        <v>2</v>
      </c>
      <c r="V104">
        <v>0.60946745562100002</v>
      </c>
      <c r="W104">
        <v>2</v>
      </c>
      <c r="X104">
        <v>0.69594594594600001</v>
      </c>
    </row>
    <row r="105" spans="3:24">
      <c r="C105">
        <v>2</v>
      </c>
      <c r="D105">
        <v>0.56830601092900002</v>
      </c>
      <c r="U105">
        <v>2</v>
      </c>
      <c r="V105">
        <v>0.615384615385</v>
      </c>
      <c r="W105">
        <v>2</v>
      </c>
      <c r="X105">
        <v>0.70270270270299995</v>
      </c>
    </row>
    <row r="106" spans="3:24">
      <c r="C106">
        <v>2</v>
      </c>
      <c r="D106">
        <v>0.57377049180299999</v>
      </c>
      <c r="U106">
        <v>2</v>
      </c>
      <c r="V106">
        <v>0.621301775148</v>
      </c>
      <c r="W106">
        <v>2</v>
      </c>
      <c r="X106">
        <v>0.70945945945900002</v>
      </c>
    </row>
    <row r="107" spans="3:24">
      <c r="C107">
        <v>2</v>
      </c>
      <c r="D107">
        <v>0.57923497267799995</v>
      </c>
      <c r="U107">
        <v>2</v>
      </c>
      <c r="V107">
        <v>0.627218934911</v>
      </c>
      <c r="W107">
        <v>2</v>
      </c>
      <c r="X107">
        <v>0.71621621621599996</v>
      </c>
    </row>
    <row r="108" spans="3:24">
      <c r="C108">
        <v>2</v>
      </c>
      <c r="D108">
        <v>0.58469945355200004</v>
      </c>
      <c r="U108">
        <v>2</v>
      </c>
      <c r="V108">
        <v>0.63313609467499998</v>
      </c>
      <c r="W108">
        <v>2</v>
      </c>
      <c r="X108">
        <v>0.72297297297300001</v>
      </c>
    </row>
    <row r="109" spans="3:24">
      <c r="C109">
        <v>2</v>
      </c>
      <c r="D109">
        <v>0.59016393442600001</v>
      </c>
      <c r="U109">
        <v>2</v>
      </c>
      <c r="V109">
        <v>0.63905325443799998</v>
      </c>
      <c r="W109">
        <v>2</v>
      </c>
      <c r="X109">
        <v>0.72972972973000005</v>
      </c>
    </row>
    <row r="110" spans="3:24">
      <c r="C110">
        <v>2</v>
      </c>
      <c r="D110">
        <v>0.59562841530099997</v>
      </c>
      <c r="U110">
        <v>2</v>
      </c>
      <c r="V110">
        <v>0.64497041420099999</v>
      </c>
      <c r="W110">
        <v>2</v>
      </c>
      <c r="X110">
        <v>0.73648648648600001</v>
      </c>
    </row>
    <row r="111" spans="3:24">
      <c r="C111">
        <v>2</v>
      </c>
      <c r="D111">
        <v>0.60109289617499995</v>
      </c>
      <c r="U111">
        <v>2</v>
      </c>
      <c r="V111">
        <v>0.65088757396399999</v>
      </c>
      <c r="W111">
        <v>2</v>
      </c>
      <c r="X111">
        <v>0.74324324324299995</v>
      </c>
    </row>
    <row r="112" spans="3:24">
      <c r="C112">
        <v>2</v>
      </c>
      <c r="D112">
        <v>0.60655737704900003</v>
      </c>
      <c r="U112">
        <v>2</v>
      </c>
      <c r="V112">
        <v>0.65680473372799997</v>
      </c>
      <c r="W112">
        <v>2</v>
      </c>
      <c r="X112">
        <v>0.75</v>
      </c>
    </row>
    <row r="113" spans="3:24">
      <c r="C113">
        <v>2</v>
      </c>
      <c r="D113">
        <v>0.61202185792300001</v>
      </c>
      <c r="U113">
        <v>2</v>
      </c>
      <c r="V113">
        <v>0.66272189349099997</v>
      </c>
      <c r="W113">
        <v>2</v>
      </c>
      <c r="X113">
        <v>0.75675675675700005</v>
      </c>
    </row>
    <row r="114" spans="3:24">
      <c r="C114">
        <v>2</v>
      </c>
      <c r="D114">
        <v>0.61748633879799997</v>
      </c>
      <c r="U114">
        <v>2</v>
      </c>
      <c r="V114">
        <v>0.66863905325399997</v>
      </c>
      <c r="W114">
        <v>2</v>
      </c>
      <c r="X114">
        <v>0.76351351351399999</v>
      </c>
    </row>
    <row r="115" spans="3:24">
      <c r="C115">
        <v>2</v>
      </c>
      <c r="D115">
        <v>0.62295081967199994</v>
      </c>
      <c r="U115">
        <v>2</v>
      </c>
      <c r="V115">
        <v>0.67455621301799995</v>
      </c>
      <c r="W115">
        <v>2</v>
      </c>
      <c r="X115">
        <v>0.77027027026999995</v>
      </c>
    </row>
    <row r="116" spans="3:24">
      <c r="C116">
        <v>2</v>
      </c>
      <c r="D116">
        <v>0.62841530054600003</v>
      </c>
      <c r="U116">
        <v>2</v>
      </c>
      <c r="V116">
        <v>0.68047337278099995</v>
      </c>
      <c r="W116">
        <v>3</v>
      </c>
      <c r="X116">
        <v>0.77702702702699999</v>
      </c>
    </row>
    <row r="117" spans="3:24">
      <c r="C117">
        <v>2</v>
      </c>
      <c r="D117">
        <v>0.63387978142099999</v>
      </c>
      <c r="U117">
        <v>2</v>
      </c>
      <c r="V117">
        <v>0.68639053254399995</v>
      </c>
      <c r="W117">
        <v>3</v>
      </c>
      <c r="X117">
        <v>0.78378378378400004</v>
      </c>
    </row>
    <row r="118" spans="3:24">
      <c r="C118">
        <v>2</v>
      </c>
      <c r="D118">
        <v>0.63934426229499997</v>
      </c>
      <c r="U118">
        <v>2</v>
      </c>
      <c r="V118">
        <v>0.69230769230800004</v>
      </c>
      <c r="W118">
        <v>3</v>
      </c>
      <c r="X118">
        <v>0.79054054054099998</v>
      </c>
    </row>
    <row r="119" spans="3:24">
      <c r="C119">
        <v>2</v>
      </c>
      <c r="D119">
        <v>0.64480874316900005</v>
      </c>
      <c r="U119">
        <v>2</v>
      </c>
      <c r="V119">
        <v>0.69822485207100005</v>
      </c>
      <c r="W119">
        <v>3</v>
      </c>
      <c r="X119">
        <v>0.79729729729700005</v>
      </c>
    </row>
    <row r="120" spans="3:24">
      <c r="C120">
        <v>2</v>
      </c>
      <c r="D120">
        <v>0.65027322404400001</v>
      </c>
      <c r="U120">
        <v>3</v>
      </c>
      <c r="V120">
        <v>0.70414201183400005</v>
      </c>
      <c r="W120">
        <v>3</v>
      </c>
      <c r="X120">
        <v>0.80405405405399999</v>
      </c>
    </row>
    <row r="121" spans="3:24">
      <c r="C121">
        <v>2</v>
      </c>
      <c r="D121">
        <v>0.65573770491799999</v>
      </c>
      <c r="U121">
        <v>3</v>
      </c>
      <c r="V121">
        <v>0.71005917159800003</v>
      </c>
      <c r="W121">
        <v>3</v>
      </c>
      <c r="X121">
        <v>0.81081081081100004</v>
      </c>
    </row>
    <row r="122" spans="3:24">
      <c r="C122">
        <v>2</v>
      </c>
      <c r="D122">
        <v>0.66120218579199996</v>
      </c>
      <c r="U122">
        <v>3</v>
      </c>
      <c r="V122">
        <v>0.71597633136100003</v>
      </c>
      <c r="W122">
        <v>4</v>
      </c>
      <c r="X122">
        <v>0.81756756756799998</v>
      </c>
    </row>
    <row r="123" spans="3:24">
      <c r="C123">
        <v>2</v>
      </c>
      <c r="D123">
        <v>0.66666666666700003</v>
      </c>
      <c r="U123">
        <v>3</v>
      </c>
      <c r="V123">
        <v>0.72189349112400003</v>
      </c>
      <c r="W123">
        <v>4</v>
      </c>
      <c r="X123">
        <v>0.82432432432400005</v>
      </c>
    </row>
    <row r="124" spans="3:24">
      <c r="C124">
        <v>2</v>
      </c>
      <c r="D124">
        <v>0.67213114754100001</v>
      </c>
      <c r="U124">
        <v>3</v>
      </c>
      <c r="V124">
        <v>0.72781065088800001</v>
      </c>
      <c r="W124">
        <v>4</v>
      </c>
      <c r="X124">
        <v>0.83108108108099998</v>
      </c>
    </row>
    <row r="125" spans="3:24">
      <c r="C125">
        <v>2</v>
      </c>
      <c r="D125">
        <v>0.67759562841499998</v>
      </c>
      <c r="U125">
        <v>3</v>
      </c>
      <c r="V125">
        <v>0.73372781065100001</v>
      </c>
      <c r="W125">
        <v>4</v>
      </c>
      <c r="X125">
        <v>0.83783783783800003</v>
      </c>
    </row>
    <row r="126" spans="3:24">
      <c r="C126">
        <v>2</v>
      </c>
      <c r="D126">
        <v>0.68306010929000005</v>
      </c>
      <c r="U126">
        <v>3</v>
      </c>
      <c r="V126">
        <v>0.73964497041400001</v>
      </c>
      <c r="W126">
        <v>4</v>
      </c>
      <c r="X126">
        <v>0.84459459459499997</v>
      </c>
    </row>
    <row r="127" spans="3:24">
      <c r="C127">
        <v>2</v>
      </c>
      <c r="D127">
        <v>0.68852459016400003</v>
      </c>
      <c r="U127">
        <v>3</v>
      </c>
      <c r="V127">
        <v>0.74556213017799999</v>
      </c>
      <c r="W127">
        <v>4</v>
      </c>
      <c r="X127">
        <v>0.85135135135100004</v>
      </c>
    </row>
    <row r="128" spans="3:24">
      <c r="C128">
        <v>2</v>
      </c>
      <c r="D128">
        <v>0.693989071038</v>
      </c>
      <c r="U128">
        <v>4</v>
      </c>
      <c r="V128">
        <v>0.75147928994099999</v>
      </c>
      <c r="W128">
        <v>4</v>
      </c>
      <c r="X128">
        <v>0.85810810810799998</v>
      </c>
    </row>
    <row r="129" spans="3:24">
      <c r="C129">
        <v>2</v>
      </c>
      <c r="D129">
        <v>0.69945355191299996</v>
      </c>
      <c r="U129">
        <v>4</v>
      </c>
      <c r="V129">
        <v>0.757396449704</v>
      </c>
      <c r="W129">
        <v>4</v>
      </c>
      <c r="X129">
        <v>0.86486486486500003</v>
      </c>
    </row>
    <row r="130" spans="3:24">
      <c r="C130">
        <v>2</v>
      </c>
      <c r="D130">
        <v>0.70491803278700005</v>
      </c>
      <c r="U130">
        <v>4</v>
      </c>
      <c r="V130">
        <v>0.763313609467</v>
      </c>
      <c r="W130">
        <v>4</v>
      </c>
      <c r="X130">
        <v>0.87162162162199996</v>
      </c>
    </row>
    <row r="131" spans="3:24">
      <c r="C131">
        <v>2</v>
      </c>
      <c r="D131">
        <v>0.71038251366100003</v>
      </c>
      <c r="U131">
        <v>4</v>
      </c>
      <c r="V131">
        <v>0.76923076923099998</v>
      </c>
      <c r="W131">
        <v>4</v>
      </c>
      <c r="X131">
        <v>0.87837837837800004</v>
      </c>
    </row>
    <row r="132" spans="3:24">
      <c r="C132">
        <v>2</v>
      </c>
      <c r="D132">
        <v>0.71584699453599998</v>
      </c>
      <c r="U132">
        <v>4</v>
      </c>
      <c r="V132">
        <v>0.77514792899399998</v>
      </c>
      <c r="W132">
        <v>4</v>
      </c>
      <c r="X132">
        <v>0.88513513513499997</v>
      </c>
    </row>
    <row r="133" spans="3:24">
      <c r="C133">
        <v>2</v>
      </c>
      <c r="D133">
        <v>0.72131147540999996</v>
      </c>
      <c r="U133">
        <v>4</v>
      </c>
      <c r="V133">
        <v>0.78106508875699998</v>
      </c>
      <c r="W133">
        <v>4</v>
      </c>
      <c r="X133">
        <v>0.89189189189200002</v>
      </c>
    </row>
    <row r="134" spans="3:24">
      <c r="C134">
        <v>2</v>
      </c>
      <c r="D134">
        <v>0.72677595628400005</v>
      </c>
      <c r="U134">
        <v>4</v>
      </c>
      <c r="V134">
        <v>0.78698224852099996</v>
      </c>
      <c r="W134">
        <v>4</v>
      </c>
      <c r="X134">
        <v>0.89864864864899996</v>
      </c>
    </row>
    <row r="135" spans="3:24">
      <c r="C135">
        <v>2</v>
      </c>
      <c r="D135">
        <v>0.73224043715800002</v>
      </c>
      <c r="U135">
        <v>4</v>
      </c>
      <c r="V135">
        <v>0.79289940828399996</v>
      </c>
      <c r="W135">
        <v>5</v>
      </c>
      <c r="X135">
        <v>0.90540540540500003</v>
      </c>
    </row>
    <row r="136" spans="3:24">
      <c r="C136">
        <v>2</v>
      </c>
      <c r="D136">
        <v>0.73770491803299998</v>
      </c>
      <c r="U136">
        <v>4</v>
      </c>
      <c r="V136">
        <v>0.79881656804699996</v>
      </c>
      <c r="W136">
        <v>6</v>
      </c>
      <c r="X136">
        <v>0.91216216216199997</v>
      </c>
    </row>
    <row r="137" spans="3:24">
      <c r="C137">
        <v>3</v>
      </c>
      <c r="D137">
        <v>0.74316939890699996</v>
      </c>
      <c r="U137">
        <v>4</v>
      </c>
      <c r="V137">
        <v>0.80473372781100005</v>
      </c>
      <c r="W137">
        <v>6</v>
      </c>
      <c r="X137">
        <v>0.91891891891900002</v>
      </c>
    </row>
    <row r="138" spans="3:24">
      <c r="C138">
        <v>3</v>
      </c>
      <c r="D138">
        <v>0.74863387978100004</v>
      </c>
      <c r="U138">
        <v>4</v>
      </c>
      <c r="V138">
        <v>0.81065088757399995</v>
      </c>
      <c r="W138">
        <v>6</v>
      </c>
      <c r="X138">
        <v>0.92567567567599995</v>
      </c>
    </row>
    <row r="139" spans="3:24">
      <c r="C139">
        <v>3</v>
      </c>
      <c r="D139">
        <v>0.754098360656</v>
      </c>
      <c r="U139">
        <v>4</v>
      </c>
      <c r="V139">
        <v>0.81656804733699995</v>
      </c>
      <c r="W139">
        <v>7</v>
      </c>
      <c r="X139">
        <v>0.93243243243200002</v>
      </c>
    </row>
    <row r="140" spans="3:24">
      <c r="C140">
        <v>3</v>
      </c>
      <c r="D140">
        <v>0.75956284152999998</v>
      </c>
      <c r="U140">
        <v>4</v>
      </c>
      <c r="V140">
        <v>0.82248520710100004</v>
      </c>
      <c r="W140">
        <v>10</v>
      </c>
      <c r="X140">
        <v>0.93918918918899996</v>
      </c>
    </row>
    <row r="141" spans="3:24">
      <c r="C141">
        <v>3</v>
      </c>
      <c r="D141">
        <v>0.76502732240399995</v>
      </c>
      <c r="U141">
        <v>4</v>
      </c>
      <c r="V141">
        <v>0.82840236686400004</v>
      </c>
      <c r="W141">
        <v>12</v>
      </c>
      <c r="X141">
        <v>0.94594594594600001</v>
      </c>
    </row>
    <row r="142" spans="3:24">
      <c r="C142">
        <v>4</v>
      </c>
      <c r="D142">
        <v>0.77049180327900002</v>
      </c>
      <c r="U142">
        <v>4</v>
      </c>
      <c r="V142">
        <v>0.83431952662700004</v>
      </c>
      <c r="W142">
        <v>12</v>
      </c>
      <c r="X142">
        <v>0.95270270270299995</v>
      </c>
    </row>
    <row r="143" spans="3:24">
      <c r="C143">
        <v>4</v>
      </c>
      <c r="D143">
        <v>0.775956284153</v>
      </c>
      <c r="U143">
        <v>5</v>
      </c>
      <c r="V143">
        <v>0.84023668639100002</v>
      </c>
      <c r="W143">
        <v>13</v>
      </c>
      <c r="X143">
        <v>0.95945945945900002</v>
      </c>
    </row>
    <row r="144" spans="3:24">
      <c r="C144">
        <v>4</v>
      </c>
      <c r="D144">
        <v>0.78142076502699997</v>
      </c>
      <c r="U144">
        <v>5</v>
      </c>
      <c r="V144">
        <v>0.84615384615400002</v>
      </c>
      <c r="W144">
        <v>14</v>
      </c>
      <c r="X144">
        <v>0.96621621621599996</v>
      </c>
    </row>
    <row r="145" spans="3:24">
      <c r="C145">
        <v>4</v>
      </c>
      <c r="D145">
        <v>0.78688524590200004</v>
      </c>
      <c r="U145">
        <v>5</v>
      </c>
      <c r="V145">
        <v>0.85207100591700002</v>
      </c>
      <c r="W145">
        <v>26</v>
      </c>
      <c r="X145">
        <v>0.97297297297300001</v>
      </c>
    </row>
    <row r="146" spans="3:24">
      <c r="C146">
        <v>4</v>
      </c>
      <c r="D146">
        <v>0.79234972677600002</v>
      </c>
      <c r="U146">
        <v>5</v>
      </c>
      <c r="V146">
        <v>0.85798816568000003</v>
      </c>
      <c r="W146">
        <v>47</v>
      </c>
      <c r="X146">
        <v>0.97972972973000005</v>
      </c>
    </row>
    <row r="147" spans="3:24">
      <c r="C147">
        <v>4</v>
      </c>
      <c r="D147">
        <v>0.79781420765</v>
      </c>
      <c r="U147">
        <v>5</v>
      </c>
      <c r="V147">
        <v>0.86390532544400001</v>
      </c>
      <c r="W147">
        <v>110</v>
      </c>
      <c r="X147">
        <v>0.98648648648600001</v>
      </c>
    </row>
    <row r="148" spans="3:24">
      <c r="C148">
        <v>4</v>
      </c>
      <c r="D148">
        <v>0.80327868852499995</v>
      </c>
      <c r="U148">
        <v>5</v>
      </c>
      <c r="V148">
        <v>0.86982248520700001</v>
      </c>
      <c r="W148">
        <v>205</v>
      </c>
      <c r="X148">
        <v>0.99324324324299995</v>
      </c>
    </row>
    <row r="149" spans="3:24">
      <c r="C149">
        <v>4</v>
      </c>
      <c r="D149">
        <v>0.80874316939900004</v>
      </c>
      <c r="U149">
        <v>5</v>
      </c>
      <c r="V149">
        <v>0.87573964497000001</v>
      </c>
    </row>
    <row r="150" spans="3:24">
      <c r="C150">
        <v>4</v>
      </c>
      <c r="D150">
        <v>0.81420765027300002</v>
      </c>
      <c r="U150">
        <v>6</v>
      </c>
      <c r="V150">
        <v>0.88165680473399999</v>
      </c>
    </row>
    <row r="151" spans="3:24">
      <c r="C151">
        <v>4</v>
      </c>
      <c r="D151">
        <v>0.81967213114799997</v>
      </c>
      <c r="U151">
        <v>6</v>
      </c>
      <c r="V151">
        <v>0.88757396449699999</v>
      </c>
    </row>
    <row r="152" spans="3:24">
      <c r="C152">
        <v>4</v>
      </c>
      <c r="D152">
        <v>0.82513661202199995</v>
      </c>
      <c r="U152">
        <v>6</v>
      </c>
      <c r="V152">
        <v>0.89349112425999999</v>
      </c>
    </row>
    <row r="153" spans="3:24">
      <c r="C153">
        <v>4</v>
      </c>
      <c r="D153">
        <v>0.83060109289600004</v>
      </c>
      <c r="U153">
        <v>6</v>
      </c>
      <c r="V153">
        <v>0.89940828402399997</v>
      </c>
    </row>
    <row r="154" spans="3:24">
      <c r="C154">
        <v>4</v>
      </c>
      <c r="D154">
        <v>0.83606557377000001</v>
      </c>
      <c r="U154">
        <v>6</v>
      </c>
      <c r="V154">
        <v>0.90532544378699997</v>
      </c>
    </row>
    <row r="155" spans="3:24">
      <c r="C155">
        <v>4</v>
      </c>
      <c r="D155">
        <v>0.84153005464499997</v>
      </c>
      <c r="U155">
        <v>7</v>
      </c>
      <c r="V155">
        <v>0.91124260354999997</v>
      </c>
    </row>
    <row r="156" spans="3:24">
      <c r="C156">
        <v>5</v>
      </c>
      <c r="D156">
        <v>0.84699453551899995</v>
      </c>
      <c r="U156">
        <v>8</v>
      </c>
      <c r="V156">
        <v>0.91715976331399995</v>
      </c>
    </row>
    <row r="157" spans="3:24">
      <c r="C157">
        <v>5</v>
      </c>
      <c r="D157">
        <v>0.85245901639300004</v>
      </c>
      <c r="U157">
        <v>8</v>
      </c>
      <c r="V157">
        <v>0.92307692307699996</v>
      </c>
    </row>
    <row r="158" spans="3:24">
      <c r="C158">
        <v>6</v>
      </c>
      <c r="D158">
        <v>0.85792349726799999</v>
      </c>
      <c r="U158">
        <v>8</v>
      </c>
      <c r="V158">
        <v>0.92899408283999996</v>
      </c>
    </row>
    <row r="159" spans="3:24">
      <c r="C159">
        <v>6</v>
      </c>
      <c r="D159">
        <v>0.86338797814199997</v>
      </c>
      <c r="U159">
        <v>9</v>
      </c>
      <c r="V159">
        <v>0.93491124260400005</v>
      </c>
    </row>
    <row r="160" spans="3:24">
      <c r="C160">
        <v>7</v>
      </c>
      <c r="D160">
        <v>0.86885245901599995</v>
      </c>
      <c r="U160">
        <v>9</v>
      </c>
      <c r="V160">
        <v>0.94082840236700005</v>
      </c>
    </row>
    <row r="161" spans="3:22">
      <c r="C161">
        <v>7</v>
      </c>
      <c r="D161">
        <v>0.87431693989100001</v>
      </c>
      <c r="U161">
        <v>10</v>
      </c>
      <c r="V161">
        <v>0.94674556213000005</v>
      </c>
    </row>
    <row r="162" spans="3:22">
      <c r="C162">
        <v>7</v>
      </c>
      <c r="D162">
        <v>0.87978142076499999</v>
      </c>
      <c r="U162">
        <v>10</v>
      </c>
      <c r="V162">
        <v>0.95266272189300005</v>
      </c>
    </row>
    <row r="163" spans="3:22">
      <c r="C163">
        <v>8</v>
      </c>
      <c r="D163">
        <v>0.88524590163899997</v>
      </c>
      <c r="U163">
        <v>13</v>
      </c>
      <c r="V163">
        <v>0.95857988165700003</v>
      </c>
    </row>
    <row r="164" spans="3:22">
      <c r="C164">
        <v>8</v>
      </c>
      <c r="D164">
        <v>0.89071038251400003</v>
      </c>
      <c r="U164">
        <v>14</v>
      </c>
      <c r="V164">
        <v>0.96449704142000003</v>
      </c>
    </row>
    <row r="165" spans="3:22">
      <c r="C165">
        <v>8</v>
      </c>
      <c r="D165">
        <v>0.89617486338800001</v>
      </c>
      <c r="U165">
        <v>15</v>
      </c>
      <c r="V165">
        <v>0.97041420118300004</v>
      </c>
    </row>
    <row r="166" spans="3:22">
      <c r="C166">
        <v>9</v>
      </c>
      <c r="D166">
        <v>0.90163934426199999</v>
      </c>
      <c r="U166">
        <v>20</v>
      </c>
      <c r="V166">
        <v>0.97633136094700002</v>
      </c>
    </row>
    <row r="167" spans="3:22">
      <c r="C167">
        <v>10</v>
      </c>
      <c r="D167">
        <v>0.90710382513700005</v>
      </c>
      <c r="U167">
        <v>57</v>
      </c>
      <c r="V167">
        <v>0.98224852071000002</v>
      </c>
    </row>
    <row r="168" spans="3:22">
      <c r="C168">
        <v>10</v>
      </c>
      <c r="D168">
        <v>0.91256830601100003</v>
      </c>
      <c r="U168">
        <v>76</v>
      </c>
      <c r="V168">
        <v>0.98816568047300002</v>
      </c>
    </row>
    <row r="169" spans="3:22">
      <c r="C169">
        <v>10</v>
      </c>
      <c r="D169">
        <v>0.91803278688500001</v>
      </c>
      <c r="U169">
        <v>197</v>
      </c>
      <c r="V169">
        <v>0.994082840237</v>
      </c>
    </row>
    <row r="170" spans="3:22">
      <c r="C170">
        <v>10</v>
      </c>
      <c r="D170">
        <v>0.92349726775999996</v>
      </c>
    </row>
    <row r="171" spans="3:22">
      <c r="C171">
        <v>10</v>
      </c>
      <c r="D171">
        <v>0.92896174863400005</v>
      </c>
    </row>
    <row r="172" spans="3:22">
      <c r="C172">
        <v>10</v>
      </c>
      <c r="D172">
        <v>0.93442622950800003</v>
      </c>
    </row>
    <row r="173" spans="3:22">
      <c r="C173">
        <v>11</v>
      </c>
      <c r="D173">
        <v>0.93989071038299998</v>
      </c>
    </row>
    <row r="174" spans="3:22">
      <c r="C174">
        <v>11</v>
      </c>
      <c r="D174">
        <v>0.94535519125699996</v>
      </c>
    </row>
    <row r="175" spans="3:22">
      <c r="C175">
        <v>12</v>
      </c>
      <c r="D175">
        <v>0.95081967213100005</v>
      </c>
    </row>
    <row r="176" spans="3:22">
      <c r="C176">
        <v>13</v>
      </c>
      <c r="D176">
        <v>0.95628415300500003</v>
      </c>
    </row>
    <row r="177" spans="3:4">
      <c r="C177">
        <v>15</v>
      </c>
      <c r="D177">
        <v>0.96174863387999998</v>
      </c>
    </row>
    <row r="178" spans="3:4">
      <c r="C178">
        <v>19</v>
      </c>
      <c r="D178">
        <v>0.96721311475399996</v>
      </c>
    </row>
    <row r="179" spans="3:4">
      <c r="C179">
        <v>19</v>
      </c>
      <c r="D179">
        <v>0.97267759562800005</v>
      </c>
    </row>
    <row r="180" spans="3:4">
      <c r="C180">
        <v>21</v>
      </c>
      <c r="D180">
        <v>0.978142076503</v>
      </c>
    </row>
    <row r="181" spans="3:4">
      <c r="C181">
        <v>26</v>
      </c>
      <c r="D181">
        <v>0.98360655737699998</v>
      </c>
    </row>
    <row r="182" spans="3:4">
      <c r="C182">
        <v>78</v>
      </c>
      <c r="D182">
        <v>0.98907103825099996</v>
      </c>
    </row>
    <row r="183" spans="3:4">
      <c r="C183">
        <v>212</v>
      </c>
      <c r="D183">
        <v>0.99453551912600002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F26" activeCellId="1" sqref="A26:C33 F26:F33"/>
    </sheetView>
  </sheetViews>
  <sheetFormatPr baseColWidth="10" defaultRowHeight="15" x14ac:dyDescent="0"/>
  <cols>
    <col min="1" max="1" width="23" customWidth="1"/>
    <col min="2" max="2" width="17.33203125" customWidth="1"/>
    <col min="7" max="7" width="18" customWidth="1"/>
  </cols>
  <sheetData>
    <row r="1" spans="1:19">
      <c r="A1" t="s">
        <v>103</v>
      </c>
    </row>
    <row r="3" spans="1:19">
      <c r="C3" t="s">
        <v>83</v>
      </c>
      <c r="H3" t="s">
        <v>82</v>
      </c>
      <c r="L3" s="1" t="s">
        <v>49</v>
      </c>
      <c r="M3" s="1"/>
      <c r="N3" s="1"/>
      <c r="O3" s="1"/>
      <c r="P3" s="1"/>
      <c r="Q3" s="1"/>
    </row>
    <row r="4" spans="1:19">
      <c r="B4" t="s">
        <v>84</v>
      </c>
      <c r="C4" t="s">
        <v>41</v>
      </c>
      <c r="D4" t="s">
        <v>44</v>
      </c>
      <c r="E4" t="s">
        <v>47</v>
      </c>
      <c r="F4" t="s">
        <v>43</v>
      </c>
      <c r="G4" t="s">
        <v>46</v>
      </c>
      <c r="H4" t="s">
        <v>41</v>
      </c>
      <c r="I4" t="s">
        <v>85</v>
      </c>
      <c r="J4" t="s">
        <v>44</v>
      </c>
      <c r="K4" t="s">
        <v>43</v>
      </c>
      <c r="L4" s="1" t="s">
        <v>45</v>
      </c>
      <c r="M4" s="1" t="s">
        <v>47</v>
      </c>
      <c r="N4" s="1" t="s">
        <v>46</v>
      </c>
      <c r="O4" s="1" t="s">
        <v>102</v>
      </c>
      <c r="Q4" s="1"/>
      <c r="R4" s="1"/>
      <c r="S4" s="1"/>
    </row>
    <row r="5" spans="1:19">
      <c r="A5" t="s">
        <v>88</v>
      </c>
      <c r="B5">
        <v>1</v>
      </c>
      <c r="C5">
        <v>12</v>
      </c>
      <c r="D5">
        <v>11</v>
      </c>
      <c r="E5">
        <v>12</v>
      </c>
      <c r="F5">
        <v>11</v>
      </c>
      <c r="G5">
        <v>12</v>
      </c>
      <c r="H5">
        <v>8</v>
      </c>
      <c r="I5">
        <v>30</v>
      </c>
      <c r="J5">
        <v>30</v>
      </c>
      <c r="K5">
        <v>30</v>
      </c>
      <c r="L5">
        <v>8</v>
      </c>
      <c r="M5">
        <v>8</v>
      </c>
      <c r="N5">
        <v>8</v>
      </c>
      <c r="O5">
        <v>8</v>
      </c>
    </row>
    <row r="6" spans="1:19">
      <c r="A6" t="s">
        <v>89</v>
      </c>
      <c r="B6">
        <v>2</v>
      </c>
      <c r="C6">
        <v>16</v>
      </c>
      <c r="D6">
        <v>11</v>
      </c>
      <c r="E6">
        <v>12</v>
      </c>
      <c r="F6">
        <v>11</v>
      </c>
      <c r="G6">
        <v>12</v>
      </c>
      <c r="H6">
        <v>24</v>
      </c>
      <c r="I6">
        <v>69</v>
      </c>
      <c r="J6">
        <v>79</v>
      </c>
      <c r="K6">
        <v>134</v>
      </c>
      <c r="L6">
        <v>24</v>
      </c>
      <c r="M6">
        <v>24</v>
      </c>
      <c r="N6">
        <v>58</v>
      </c>
      <c r="O6">
        <v>1499</v>
      </c>
    </row>
    <row r="7" spans="1:19">
      <c r="A7" t="s">
        <v>93</v>
      </c>
      <c r="B7">
        <v>3</v>
      </c>
      <c r="C7">
        <v>18</v>
      </c>
      <c r="D7">
        <v>11</v>
      </c>
      <c r="E7">
        <v>12</v>
      </c>
      <c r="F7">
        <v>11</v>
      </c>
      <c r="G7">
        <v>12</v>
      </c>
      <c r="H7">
        <v>31</v>
      </c>
      <c r="I7">
        <v>95</v>
      </c>
      <c r="J7">
        <v>236</v>
      </c>
      <c r="K7">
        <v>495</v>
      </c>
      <c r="L7">
        <v>31</v>
      </c>
      <c r="M7">
        <v>136</v>
      </c>
      <c r="N7">
        <v>276</v>
      </c>
      <c r="O7">
        <v>1499</v>
      </c>
    </row>
    <row r="8" spans="1:19">
      <c r="A8" t="s">
        <v>90</v>
      </c>
      <c r="B8">
        <v>4</v>
      </c>
      <c r="C8">
        <v>21</v>
      </c>
      <c r="D8">
        <v>11</v>
      </c>
      <c r="E8">
        <v>12</v>
      </c>
      <c r="F8">
        <v>11</v>
      </c>
      <c r="G8">
        <v>12</v>
      </c>
      <c r="H8">
        <v>33</v>
      </c>
      <c r="I8">
        <v>110</v>
      </c>
      <c r="J8">
        <v>280</v>
      </c>
      <c r="K8">
        <v>740</v>
      </c>
      <c r="L8">
        <v>33</v>
      </c>
      <c r="M8">
        <v>218</v>
      </c>
      <c r="N8">
        <v>549</v>
      </c>
      <c r="O8">
        <v>1499</v>
      </c>
    </row>
    <row r="9" spans="1:19">
      <c r="A9" t="s">
        <v>92</v>
      </c>
      <c r="B9">
        <v>5</v>
      </c>
      <c r="C9">
        <v>21</v>
      </c>
      <c r="D9">
        <v>11</v>
      </c>
      <c r="E9">
        <v>12</v>
      </c>
      <c r="F9">
        <v>11</v>
      </c>
      <c r="G9">
        <v>12</v>
      </c>
      <c r="H9">
        <v>39</v>
      </c>
      <c r="I9">
        <v>118</v>
      </c>
      <c r="J9">
        <v>396</v>
      </c>
      <c r="K9">
        <v>1130</v>
      </c>
      <c r="L9">
        <v>39</v>
      </c>
      <c r="M9">
        <v>290</v>
      </c>
      <c r="N9">
        <v>290</v>
      </c>
      <c r="O9">
        <v>1499</v>
      </c>
    </row>
    <row r="10" spans="1:19">
      <c r="A10" t="s">
        <v>91</v>
      </c>
      <c r="B10">
        <v>6</v>
      </c>
      <c r="C10">
        <v>23</v>
      </c>
      <c r="D10">
        <v>11</v>
      </c>
      <c r="E10">
        <v>12</v>
      </c>
      <c r="F10">
        <v>11</v>
      </c>
      <c r="G10">
        <v>12</v>
      </c>
      <c r="H10">
        <v>42</v>
      </c>
      <c r="I10">
        <v>132</v>
      </c>
      <c r="J10">
        <v>605</v>
      </c>
      <c r="K10">
        <v>1800</v>
      </c>
      <c r="L10">
        <v>42</v>
      </c>
      <c r="M10">
        <v>500</v>
      </c>
      <c r="N10">
        <v>1334</v>
      </c>
      <c r="O10">
        <v>1499</v>
      </c>
    </row>
    <row r="11" spans="1:19" s="6" customFormat="1"/>
    <row r="12" spans="1:19" s="6" customFormat="1"/>
    <row r="15" spans="1:19">
      <c r="A15" t="s">
        <v>105</v>
      </c>
      <c r="B15" t="s">
        <v>106</v>
      </c>
    </row>
    <row r="16" spans="1:19">
      <c r="A16" t="s">
        <v>104</v>
      </c>
      <c r="B16" t="s">
        <v>47</v>
      </c>
      <c r="C16" t="s">
        <v>46</v>
      </c>
      <c r="D16" t="s">
        <v>44</v>
      </c>
      <c r="E16" t="s">
        <v>43</v>
      </c>
      <c r="F16" t="s">
        <v>102</v>
      </c>
    </row>
    <row r="17" spans="1:15">
      <c r="A17">
        <v>1</v>
      </c>
      <c r="B17">
        <v>500</v>
      </c>
      <c r="C17">
        <v>1334</v>
      </c>
      <c r="D17">
        <v>605</v>
      </c>
      <c r="E17">
        <v>1800</v>
      </c>
      <c r="F17" s="1">
        <f>1499 * A17</f>
        <v>1499</v>
      </c>
    </row>
    <row r="18" spans="1:15">
      <c r="A18">
        <v>2</v>
      </c>
      <c r="B18">
        <v>500</v>
      </c>
      <c r="C18">
        <v>1334</v>
      </c>
      <c r="D18">
        <v>605</v>
      </c>
      <c r="E18">
        <v>1800</v>
      </c>
      <c r="F18" s="1">
        <f>1499 * A18</f>
        <v>2998</v>
      </c>
      <c r="G18" s="1"/>
      <c r="H18" s="1"/>
      <c r="I18" s="1"/>
      <c r="J18" s="1"/>
      <c r="K18" s="1"/>
    </row>
    <row r="19" spans="1:15">
      <c r="A19">
        <v>4</v>
      </c>
      <c r="B19">
        <v>500</v>
      </c>
      <c r="C19">
        <v>1334</v>
      </c>
      <c r="D19">
        <v>605</v>
      </c>
      <c r="E19">
        <v>1800</v>
      </c>
      <c r="F19" s="1">
        <f t="shared" ref="F19:F22" si="0">1499 * A19</f>
        <v>5996</v>
      </c>
      <c r="G19" s="1"/>
      <c r="H19" s="1"/>
      <c r="I19" s="1"/>
      <c r="J19" s="1"/>
      <c r="K19" s="1"/>
      <c r="L19" s="1"/>
      <c r="M19" s="1"/>
      <c r="O19" s="1"/>
    </row>
    <row r="20" spans="1:15">
      <c r="A20">
        <v>6</v>
      </c>
      <c r="B20">
        <v>484</v>
      </c>
      <c r="C20">
        <v>1276</v>
      </c>
      <c r="D20">
        <v>847</v>
      </c>
      <c r="E20">
        <v>2772</v>
      </c>
      <c r="F20" s="1">
        <f t="shared" si="0"/>
        <v>8994</v>
      </c>
    </row>
    <row r="21" spans="1:15">
      <c r="A21">
        <v>8</v>
      </c>
      <c r="B21">
        <v>500</v>
      </c>
      <c r="C21">
        <v>1334</v>
      </c>
      <c r="D21">
        <v>605</v>
      </c>
      <c r="E21">
        <v>1800</v>
      </c>
      <c r="F21" s="1">
        <f t="shared" si="0"/>
        <v>11992</v>
      </c>
      <c r="G21" s="1"/>
      <c r="H21" s="1"/>
    </row>
    <row r="22" spans="1:15">
      <c r="A22">
        <v>10</v>
      </c>
      <c r="B22">
        <v>581</v>
      </c>
      <c r="C22">
        <v>1618</v>
      </c>
      <c r="D22">
        <v>940</v>
      </c>
      <c r="E22">
        <v>2820</v>
      </c>
      <c r="F22" s="1">
        <f t="shared" si="0"/>
        <v>14990</v>
      </c>
    </row>
    <row r="25" spans="1:15">
      <c r="A25" t="s">
        <v>107</v>
      </c>
      <c r="B25" t="s">
        <v>106</v>
      </c>
    </row>
    <row r="26" spans="1:15">
      <c r="B26" t="s">
        <v>47</v>
      </c>
      <c r="C26" t="s">
        <v>46</v>
      </c>
      <c r="D26" t="s">
        <v>44</v>
      </c>
      <c r="E26" t="s">
        <v>43</v>
      </c>
      <c r="F26" t="s">
        <v>115</v>
      </c>
      <c r="G26" t="s">
        <v>116</v>
      </c>
    </row>
    <row r="27" spans="1:15">
      <c r="A27" t="s">
        <v>108</v>
      </c>
      <c r="B27">
        <v>136</v>
      </c>
      <c r="C27">
        <v>276</v>
      </c>
      <c r="D27">
        <v>236</v>
      </c>
      <c r="E27">
        <v>495</v>
      </c>
      <c r="F27">
        <v>80</v>
      </c>
      <c r="G27">
        <v>31</v>
      </c>
    </row>
    <row r="28" spans="1:15">
      <c r="A28" t="s">
        <v>109</v>
      </c>
      <c r="B28">
        <v>120</v>
      </c>
      <c r="C28">
        <v>231</v>
      </c>
      <c r="D28">
        <v>169</v>
      </c>
      <c r="E28">
        <v>348</v>
      </c>
      <c r="F28" s="1">
        <v>58</v>
      </c>
      <c r="G28" s="1">
        <v>29</v>
      </c>
      <c r="H28" s="1"/>
      <c r="I28" s="1"/>
      <c r="J28" s="1"/>
      <c r="K28" s="1"/>
    </row>
    <row r="29" spans="1:15">
      <c r="A29" t="s">
        <v>113</v>
      </c>
      <c r="B29">
        <v>96</v>
      </c>
      <c r="C29">
        <v>198</v>
      </c>
      <c r="D29">
        <v>174</v>
      </c>
      <c r="E29">
        <v>390</v>
      </c>
      <c r="F29">
        <v>58</v>
      </c>
      <c r="G29" s="1">
        <v>14</v>
      </c>
    </row>
    <row r="30" spans="1:15">
      <c r="A30" t="s">
        <v>110</v>
      </c>
      <c r="B30">
        <v>85</v>
      </c>
      <c r="C30">
        <v>190</v>
      </c>
      <c r="D30">
        <v>179</v>
      </c>
      <c r="E30">
        <v>396</v>
      </c>
      <c r="F30" s="1">
        <v>55</v>
      </c>
      <c r="G30" s="1">
        <v>15</v>
      </c>
      <c r="H30" s="1"/>
      <c r="I30" s="1"/>
      <c r="J30" s="1"/>
      <c r="K30" s="1"/>
      <c r="L30" s="1"/>
      <c r="M30" s="1"/>
      <c r="O30" s="1"/>
    </row>
    <row r="31" spans="1:15">
      <c r="A31" t="s">
        <v>112</v>
      </c>
      <c r="B31">
        <v>59</v>
      </c>
      <c r="C31">
        <v>106</v>
      </c>
      <c r="D31">
        <v>110</v>
      </c>
      <c r="E31">
        <v>243</v>
      </c>
      <c r="F31">
        <v>32</v>
      </c>
      <c r="G31" s="1">
        <v>16</v>
      </c>
      <c r="H31" s="1"/>
    </row>
    <row r="32" spans="1:15">
      <c r="A32" t="s">
        <v>111</v>
      </c>
      <c r="B32">
        <v>49</v>
      </c>
      <c r="C32">
        <v>111</v>
      </c>
      <c r="D32">
        <v>82</v>
      </c>
      <c r="E32">
        <v>180</v>
      </c>
      <c r="F32">
        <v>31</v>
      </c>
      <c r="G32">
        <v>24</v>
      </c>
    </row>
    <row r="33" spans="1:14">
      <c r="A33" t="s">
        <v>114</v>
      </c>
      <c r="B33">
        <v>34</v>
      </c>
      <c r="C33">
        <v>77</v>
      </c>
      <c r="D33">
        <v>84</v>
      </c>
      <c r="E33">
        <v>174</v>
      </c>
      <c r="F33">
        <v>22</v>
      </c>
      <c r="G33" s="1">
        <v>13</v>
      </c>
    </row>
    <row r="35" spans="1:14">
      <c r="F35" s="1"/>
      <c r="G35" s="1"/>
      <c r="H35" s="1"/>
      <c r="I35" s="1"/>
    </row>
    <row r="44" spans="1:14">
      <c r="A44" t="s">
        <v>94</v>
      </c>
    </row>
    <row r="45" spans="1:14">
      <c r="B45" t="s">
        <v>99</v>
      </c>
      <c r="C45">
        <v>0</v>
      </c>
      <c r="D45">
        <v>1</v>
      </c>
      <c r="E45">
        <v>2</v>
      </c>
      <c r="F45">
        <v>3</v>
      </c>
      <c r="G45">
        <v>4</v>
      </c>
      <c r="H45" t="s">
        <v>100</v>
      </c>
      <c r="J45">
        <v>0</v>
      </c>
      <c r="K45">
        <v>1</v>
      </c>
      <c r="L45">
        <v>2</v>
      </c>
      <c r="M45">
        <v>3</v>
      </c>
      <c r="N45">
        <v>4</v>
      </c>
    </row>
    <row r="46" spans="1:14">
      <c r="C46" t="s">
        <v>95</v>
      </c>
      <c r="D46" t="s">
        <v>96</v>
      </c>
      <c r="E46" t="s">
        <v>97</v>
      </c>
      <c r="F46" t="s">
        <v>98</v>
      </c>
      <c r="G46" t="s">
        <v>101</v>
      </c>
      <c r="J46" t="s">
        <v>95</v>
      </c>
      <c r="K46" t="s">
        <v>96</v>
      </c>
      <c r="L46" t="s">
        <v>97</v>
      </c>
      <c r="M46" t="s">
        <v>98</v>
      </c>
      <c r="N46" t="s">
        <v>101</v>
      </c>
    </row>
    <row r="47" spans="1:14">
      <c r="A47">
        <v>0</v>
      </c>
      <c r="B47" t="s">
        <v>95</v>
      </c>
      <c r="D47">
        <v>21260</v>
      </c>
      <c r="E47">
        <v>16052</v>
      </c>
      <c r="F47">
        <v>2632</v>
      </c>
      <c r="G47">
        <v>8686</v>
      </c>
      <c r="H47">
        <v>0</v>
      </c>
      <c r="I47" t="s">
        <v>95</v>
      </c>
      <c r="K47">
        <v>137886</v>
      </c>
      <c r="L47">
        <v>139062</v>
      </c>
      <c r="M47">
        <v>19698</v>
      </c>
      <c r="N47">
        <v>55272</v>
      </c>
    </row>
    <row r="48" spans="1:14">
      <c r="A48">
        <v>1</v>
      </c>
      <c r="B48" t="s">
        <v>96</v>
      </c>
      <c r="E48">
        <v>45583</v>
      </c>
      <c r="F48">
        <v>6031</v>
      </c>
      <c r="G48">
        <v>40840</v>
      </c>
      <c r="H48">
        <v>1</v>
      </c>
      <c r="I48" t="s">
        <v>96</v>
      </c>
      <c r="L48">
        <v>221837</v>
      </c>
      <c r="M48">
        <v>31423</v>
      </c>
      <c r="N48">
        <v>88172</v>
      </c>
    </row>
    <row r="49" spans="1:14">
      <c r="A49">
        <v>2</v>
      </c>
      <c r="B49" t="s">
        <v>97</v>
      </c>
      <c r="F49">
        <v>3497</v>
      </c>
      <c r="G49">
        <v>21384</v>
      </c>
      <c r="H49">
        <v>2</v>
      </c>
      <c r="I49" t="s">
        <v>97</v>
      </c>
      <c r="M49">
        <v>31691</v>
      </c>
      <c r="N49">
        <v>88924</v>
      </c>
    </row>
    <row r="50" spans="1:14">
      <c r="A50">
        <v>3</v>
      </c>
      <c r="B50" t="s">
        <v>98</v>
      </c>
      <c r="G50">
        <v>2688</v>
      </c>
      <c r="H50">
        <v>3</v>
      </c>
      <c r="I50" t="s">
        <v>98</v>
      </c>
      <c r="N50">
        <v>12596</v>
      </c>
    </row>
    <row r="51" spans="1:14">
      <c r="A51">
        <v>4</v>
      </c>
      <c r="B51" t="s">
        <v>101</v>
      </c>
      <c r="H51">
        <v>4</v>
      </c>
      <c r="I51" t="s">
        <v>101</v>
      </c>
    </row>
    <row r="53" spans="1:14">
      <c r="A53" t="s">
        <v>100</v>
      </c>
      <c r="C53">
        <v>0</v>
      </c>
      <c r="D53">
        <v>1</v>
      </c>
      <c r="E53">
        <v>2</v>
      </c>
      <c r="F53">
        <v>3</v>
      </c>
      <c r="G53">
        <v>4</v>
      </c>
    </row>
    <row r="54" spans="1:14">
      <c r="C54" t="s">
        <v>95</v>
      </c>
      <c r="D54" t="s">
        <v>96</v>
      </c>
      <c r="E54" t="s">
        <v>97</v>
      </c>
      <c r="F54" t="s">
        <v>98</v>
      </c>
      <c r="G54" t="s">
        <v>101</v>
      </c>
    </row>
    <row r="55" spans="1:14">
      <c r="A55">
        <v>0</v>
      </c>
      <c r="B55" t="s">
        <v>95</v>
      </c>
      <c r="D55">
        <f>D47/K47</f>
        <v>0.15418534151400431</v>
      </c>
      <c r="E55">
        <f t="shared" ref="E55:E56" si="1">E47/L47</f>
        <v>0.11543052739066029</v>
      </c>
      <c r="F55">
        <f t="shared" ref="F55:G57" si="2">F47/M47</f>
        <v>0.13361762615493958</v>
      </c>
      <c r="G55">
        <f t="shared" si="2"/>
        <v>0.15715009408018527</v>
      </c>
    </row>
    <row r="56" spans="1:14">
      <c r="A56">
        <v>1</v>
      </c>
      <c r="B56" t="s">
        <v>96</v>
      </c>
      <c r="E56">
        <f t="shared" si="1"/>
        <v>0.20547969905831759</v>
      </c>
      <c r="F56">
        <f t="shared" ref="F56:F57" si="3">F48/M48</f>
        <v>0.19192947840753588</v>
      </c>
      <c r="G56">
        <f t="shared" ref="G56:G58" si="4">G48/N48</f>
        <v>0.46318559179784968</v>
      </c>
    </row>
    <row r="57" spans="1:14">
      <c r="A57">
        <v>2</v>
      </c>
      <c r="B57" t="s">
        <v>97</v>
      </c>
      <c r="F57">
        <f t="shared" si="3"/>
        <v>0.1103467861537976</v>
      </c>
      <c r="G57">
        <f t="shared" si="4"/>
        <v>0.24047501237011382</v>
      </c>
    </row>
    <row r="58" spans="1:14">
      <c r="A58">
        <v>3</v>
      </c>
      <c r="B58" t="s">
        <v>98</v>
      </c>
      <c r="G58">
        <f t="shared" si="4"/>
        <v>0.21340107970784375</v>
      </c>
    </row>
    <row r="59" spans="1:14">
      <c r="A59">
        <v>4</v>
      </c>
      <c r="B59" t="s">
        <v>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all</vt:lpstr>
      <vt:lpstr>compare</vt:lpstr>
      <vt:lpstr>gatech.m_summary.acount.csv</vt:lpstr>
      <vt:lpstr>gatech.m_summary.dcount.csv</vt:lpstr>
      <vt:lpstr>gatech.m_summary.scount.csv</vt:lpstr>
      <vt:lpstr>princeton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Nanxi Kang</dc:creator>
  <cp:lastModifiedBy>Nanxi Kang</cp:lastModifiedBy>
  <dcterms:created xsi:type="dcterms:W3CDTF">2015-05-13T13:45:44Z</dcterms:created>
  <dcterms:modified xsi:type="dcterms:W3CDTF">2015-06-07T01:21:26Z</dcterms:modified>
</cp:coreProperties>
</file>