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学习记录\"/>
    </mc:Choice>
  </mc:AlternateContent>
  <xr:revisionPtr revIDLastSave="0" documentId="13_ncr:1_{B03845D9-5FA9-435C-984D-FB33DF7A2A58}" xr6:coauthVersionLast="47" xr6:coauthVersionMax="47" xr10:uidLastSave="{00000000-0000-0000-0000-000000000000}"/>
  <bookViews>
    <workbookView xWindow="-19320" yWindow="-120" windowWidth="19440" windowHeight="15000" firstSheet="1" activeTab="4" xr2:uid="{00000000-000D-0000-FFFF-FFFF00000000}"/>
  </bookViews>
  <sheets>
    <sheet name="练习（从网站导入数据）" sheetId="3" r:id="rId1"/>
    <sheet name="练习（模拟分析）" sheetId="4" r:id="rId2"/>
    <sheet name="临时表" sheetId="5" state="hidden" r:id="rId3"/>
    <sheet name="汽车销量分析-练习（分类汇总+每页打印标题）" sheetId="6" r:id="rId4"/>
    <sheet name="练习（取整函数）" sheetId="7" r:id="rId5"/>
  </sheets>
  <definedNames>
    <definedName name="_xlnm._FilterDatabase" localSheetId="2" hidden="1">临时表!$A$2:$T$159</definedName>
    <definedName name="hq" localSheetId="0">'练习（从网站导入数据）'!$A$1:$I$11</definedName>
    <definedName name="level" localSheetId="2">临时表!$A$1:$A$388</definedName>
    <definedName name="_xlnm.Print_Titles" localSheetId="3">'汽车销量分析-练习（分类汇总+每页打印标题）'!$1:$1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" i="7"/>
  <c r="C2" i="7"/>
  <c r="D2" i="7"/>
  <c r="C3" i="7"/>
  <c r="D3" i="7"/>
  <c r="C4" i="7"/>
  <c r="D4" i="7"/>
  <c r="C5" i="7"/>
  <c r="D5" i="7"/>
  <c r="C6" i="7"/>
  <c r="D6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7" i="7"/>
  <c r="D46" i="6"/>
  <c r="D45" i="6"/>
  <c r="D34" i="6"/>
  <c r="D23" i="6"/>
  <c r="D12" i="6"/>
  <c r="R4" i="5"/>
  <c r="S4" i="5"/>
  <c r="T4" i="5"/>
  <c r="R5" i="5"/>
  <c r="S5" i="5"/>
  <c r="T5" i="5"/>
  <c r="R6" i="5"/>
  <c r="S6" i="5"/>
  <c r="T6" i="5"/>
  <c r="R7" i="5"/>
  <c r="S7" i="5"/>
  <c r="T7" i="5"/>
  <c r="R8" i="5"/>
  <c r="S8" i="5"/>
  <c r="T8" i="5"/>
  <c r="R9" i="5"/>
  <c r="S9" i="5"/>
  <c r="T9" i="5"/>
  <c r="R10" i="5"/>
  <c r="S10" i="5"/>
  <c r="T10" i="5"/>
  <c r="R11" i="5"/>
  <c r="S11" i="5"/>
  <c r="T11" i="5"/>
  <c r="R12" i="5"/>
  <c r="S12" i="5"/>
  <c r="T12" i="5"/>
  <c r="R13" i="5"/>
  <c r="S13" i="5"/>
  <c r="T13" i="5"/>
  <c r="R14" i="5"/>
  <c r="S14" i="5"/>
  <c r="T14" i="5"/>
  <c r="R15" i="5"/>
  <c r="S15" i="5"/>
  <c r="T15" i="5"/>
  <c r="R16" i="5"/>
  <c r="S16" i="5"/>
  <c r="T16" i="5"/>
  <c r="R17" i="5"/>
  <c r="S17" i="5"/>
  <c r="T17" i="5"/>
  <c r="R18" i="5"/>
  <c r="S18" i="5"/>
  <c r="T18" i="5"/>
  <c r="R19" i="5"/>
  <c r="S19" i="5"/>
  <c r="T19" i="5"/>
  <c r="R20" i="5"/>
  <c r="S20" i="5"/>
  <c r="T20" i="5"/>
  <c r="R21" i="5"/>
  <c r="S21" i="5"/>
  <c r="T21" i="5"/>
  <c r="R22" i="5"/>
  <c r="S22" i="5"/>
  <c r="T22" i="5"/>
  <c r="R23" i="5"/>
  <c r="S23" i="5"/>
  <c r="T23" i="5"/>
  <c r="R24" i="5"/>
  <c r="S24" i="5"/>
  <c r="T24" i="5"/>
  <c r="R25" i="5"/>
  <c r="S25" i="5"/>
  <c r="T25" i="5"/>
  <c r="R26" i="5"/>
  <c r="S26" i="5"/>
  <c r="T26" i="5"/>
  <c r="R27" i="5"/>
  <c r="S27" i="5"/>
  <c r="T27" i="5"/>
  <c r="R28" i="5"/>
  <c r="S28" i="5"/>
  <c r="T28" i="5"/>
  <c r="R29" i="5"/>
  <c r="S29" i="5"/>
  <c r="T29" i="5"/>
  <c r="R30" i="5"/>
  <c r="S30" i="5"/>
  <c r="T30" i="5"/>
  <c r="R31" i="5"/>
  <c r="S31" i="5"/>
  <c r="T31" i="5"/>
  <c r="R32" i="5"/>
  <c r="S32" i="5"/>
  <c r="T32" i="5"/>
  <c r="R33" i="5"/>
  <c r="S33" i="5"/>
  <c r="T33" i="5"/>
  <c r="R34" i="5"/>
  <c r="S34" i="5"/>
  <c r="T34" i="5"/>
  <c r="R35" i="5"/>
  <c r="S35" i="5"/>
  <c r="T35" i="5"/>
  <c r="R36" i="5"/>
  <c r="S36" i="5"/>
  <c r="T36" i="5"/>
  <c r="R37" i="5"/>
  <c r="S37" i="5"/>
  <c r="T37" i="5"/>
  <c r="R38" i="5"/>
  <c r="S38" i="5"/>
  <c r="T38" i="5"/>
  <c r="R39" i="5"/>
  <c r="S39" i="5"/>
  <c r="T39" i="5"/>
  <c r="R40" i="5"/>
  <c r="S40" i="5"/>
  <c r="T40" i="5"/>
  <c r="R41" i="5"/>
  <c r="S41" i="5"/>
  <c r="T41" i="5"/>
  <c r="R42" i="5"/>
  <c r="S42" i="5"/>
  <c r="T42" i="5"/>
  <c r="R43" i="5"/>
  <c r="S43" i="5"/>
  <c r="T43" i="5"/>
  <c r="R44" i="5"/>
  <c r="S44" i="5"/>
  <c r="T44" i="5"/>
  <c r="R45" i="5"/>
  <c r="S45" i="5"/>
  <c r="T45" i="5"/>
  <c r="R46" i="5"/>
  <c r="S46" i="5"/>
  <c r="T46" i="5"/>
  <c r="R47" i="5"/>
  <c r="S47" i="5"/>
  <c r="T47" i="5"/>
  <c r="R48" i="5"/>
  <c r="S48" i="5"/>
  <c r="T48" i="5"/>
  <c r="R49" i="5"/>
  <c r="S49" i="5"/>
  <c r="T49" i="5"/>
  <c r="R50" i="5"/>
  <c r="S50" i="5"/>
  <c r="T50" i="5"/>
  <c r="R51" i="5"/>
  <c r="S51" i="5"/>
  <c r="T51" i="5"/>
  <c r="R52" i="5"/>
  <c r="S52" i="5"/>
  <c r="T52" i="5"/>
  <c r="R53" i="5"/>
  <c r="S53" i="5"/>
  <c r="T53" i="5"/>
  <c r="R54" i="5"/>
  <c r="S54" i="5"/>
  <c r="T54" i="5"/>
  <c r="R55" i="5"/>
  <c r="S55" i="5"/>
  <c r="T55" i="5"/>
  <c r="R56" i="5"/>
  <c r="S56" i="5"/>
  <c r="T56" i="5"/>
  <c r="R57" i="5"/>
  <c r="S57" i="5"/>
  <c r="T57" i="5"/>
  <c r="R58" i="5"/>
  <c r="S58" i="5"/>
  <c r="T58" i="5"/>
  <c r="R59" i="5"/>
  <c r="S59" i="5"/>
  <c r="T59" i="5"/>
  <c r="R60" i="5"/>
  <c r="S60" i="5"/>
  <c r="T60" i="5"/>
  <c r="R61" i="5"/>
  <c r="S61" i="5"/>
  <c r="T61" i="5"/>
  <c r="R62" i="5"/>
  <c r="S62" i="5"/>
  <c r="T62" i="5"/>
  <c r="R63" i="5"/>
  <c r="S63" i="5"/>
  <c r="T63" i="5"/>
  <c r="R64" i="5"/>
  <c r="S64" i="5"/>
  <c r="T64" i="5"/>
  <c r="R65" i="5"/>
  <c r="S65" i="5"/>
  <c r="T65" i="5"/>
  <c r="R66" i="5"/>
  <c r="S66" i="5"/>
  <c r="T66" i="5"/>
  <c r="R67" i="5"/>
  <c r="S67" i="5"/>
  <c r="T67" i="5"/>
  <c r="R68" i="5"/>
  <c r="S68" i="5"/>
  <c r="T68" i="5"/>
  <c r="R69" i="5"/>
  <c r="S69" i="5"/>
  <c r="T69" i="5"/>
  <c r="R70" i="5"/>
  <c r="S70" i="5"/>
  <c r="T70" i="5"/>
  <c r="R71" i="5"/>
  <c r="S71" i="5"/>
  <c r="T71" i="5"/>
  <c r="R72" i="5"/>
  <c r="S72" i="5"/>
  <c r="T72" i="5"/>
  <c r="R73" i="5"/>
  <c r="S73" i="5"/>
  <c r="T73" i="5"/>
  <c r="R74" i="5"/>
  <c r="S74" i="5"/>
  <c r="T74" i="5"/>
  <c r="R75" i="5"/>
  <c r="S75" i="5"/>
  <c r="T75" i="5"/>
  <c r="R76" i="5"/>
  <c r="S76" i="5"/>
  <c r="T76" i="5"/>
  <c r="R77" i="5"/>
  <c r="S77" i="5"/>
  <c r="T77" i="5"/>
  <c r="R78" i="5"/>
  <c r="S78" i="5"/>
  <c r="T78" i="5"/>
  <c r="R79" i="5"/>
  <c r="S79" i="5"/>
  <c r="T79" i="5"/>
  <c r="R80" i="5"/>
  <c r="S80" i="5"/>
  <c r="T80" i="5"/>
  <c r="R81" i="5"/>
  <c r="S81" i="5"/>
  <c r="T81" i="5"/>
  <c r="R82" i="5"/>
  <c r="S82" i="5"/>
  <c r="T82" i="5"/>
  <c r="R83" i="5"/>
  <c r="S83" i="5"/>
  <c r="T83" i="5"/>
  <c r="R84" i="5"/>
  <c r="S84" i="5"/>
  <c r="T84" i="5"/>
  <c r="R85" i="5"/>
  <c r="S85" i="5"/>
  <c r="T85" i="5"/>
  <c r="R86" i="5"/>
  <c r="S86" i="5"/>
  <c r="T86" i="5"/>
  <c r="R87" i="5"/>
  <c r="S87" i="5"/>
  <c r="T87" i="5"/>
  <c r="R88" i="5"/>
  <c r="S88" i="5"/>
  <c r="T88" i="5"/>
  <c r="R89" i="5"/>
  <c r="S89" i="5"/>
  <c r="T89" i="5"/>
  <c r="R90" i="5"/>
  <c r="S90" i="5"/>
  <c r="T90" i="5"/>
  <c r="R91" i="5"/>
  <c r="S91" i="5"/>
  <c r="T91" i="5"/>
  <c r="R92" i="5"/>
  <c r="S92" i="5"/>
  <c r="T92" i="5"/>
  <c r="R93" i="5"/>
  <c r="S93" i="5"/>
  <c r="T93" i="5"/>
  <c r="R94" i="5"/>
  <c r="S94" i="5"/>
  <c r="T94" i="5"/>
  <c r="R95" i="5"/>
  <c r="S95" i="5"/>
  <c r="T95" i="5"/>
  <c r="R96" i="5"/>
  <c r="S96" i="5"/>
  <c r="T96" i="5"/>
  <c r="R97" i="5"/>
  <c r="S97" i="5"/>
  <c r="T97" i="5"/>
  <c r="R98" i="5"/>
  <c r="S98" i="5"/>
  <c r="T98" i="5"/>
  <c r="R99" i="5"/>
  <c r="S99" i="5"/>
  <c r="T99" i="5"/>
  <c r="R100" i="5"/>
  <c r="S100" i="5"/>
  <c r="T100" i="5"/>
  <c r="R101" i="5"/>
  <c r="S101" i="5"/>
  <c r="T101" i="5"/>
  <c r="R102" i="5"/>
  <c r="S102" i="5"/>
  <c r="T102" i="5"/>
  <c r="R103" i="5"/>
  <c r="S103" i="5"/>
  <c r="T103" i="5"/>
  <c r="R104" i="5"/>
  <c r="S104" i="5"/>
  <c r="T104" i="5"/>
  <c r="R105" i="5"/>
  <c r="S105" i="5"/>
  <c r="T105" i="5"/>
  <c r="R106" i="5"/>
  <c r="S106" i="5"/>
  <c r="T106" i="5"/>
  <c r="R107" i="5"/>
  <c r="S107" i="5"/>
  <c r="T107" i="5"/>
  <c r="R108" i="5"/>
  <c r="S108" i="5"/>
  <c r="T108" i="5"/>
  <c r="R109" i="5"/>
  <c r="S109" i="5"/>
  <c r="T109" i="5"/>
  <c r="R110" i="5"/>
  <c r="S110" i="5"/>
  <c r="T110" i="5"/>
  <c r="R111" i="5"/>
  <c r="S111" i="5"/>
  <c r="T111" i="5"/>
  <c r="R112" i="5"/>
  <c r="S112" i="5"/>
  <c r="T112" i="5"/>
  <c r="R113" i="5"/>
  <c r="S113" i="5"/>
  <c r="T113" i="5"/>
  <c r="R114" i="5"/>
  <c r="S114" i="5"/>
  <c r="T114" i="5"/>
  <c r="R115" i="5"/>
  <c r="S115" i="5"/>
  <c r="T115" i="5"/>
  <c r="R116" i="5"/>
  <c r="S116" i="5"/>
  <c r="T116" i="5"/>
  <c r="R117" i="5"/>
  <c r="S117" i="5"/>
  <c r="T117" i="5"/>
  <c r="R118" i="5"/>
  <c r="S118" i="5"/>
  <c r="T118" i="5"/>
  <c r="R119" i="5"/>
  <c r="S119" i="5"/>
  <c r="T119" i="5"/>
  <c r="R120" i="5"/>
  <c r="S120" i="5"/>
  <c r="T120" i="5"/>
  <c r="R121" i="5"/>
  <c r="S121" i="5"/>
  <c r="T121" i="5"/>
  <c r="R122" i="5"/>
  <c r="S122" i="5"/>
  <c r="T122" i="5"/>
  <c r="R123" i="5"/>
  <c r="S123" i="5"/>
  <c r="T123" i="5"/>
  <c r="R124" i="5"/>
  <c r="S124" i="5"/>
  <c r="T124" i="5"/>
  <c r="R125" i="5"/>
  <c r="S125" i="5"/>
  <c r="T125" i="5"/>
  <c r="R126" i="5"/>
  <c r="S126" i="5"/>
  <c r="T126" i="5"/>
  <c r="R127" i="5"/>
  <c r="S127" i="5"/>
  <c r="T127" i="5"/>
  <c r="R128" i="5"/>
  <c r="S128" i="5"/>
  <c r="T128" i="5"/>
  <c r="R129" i="5"/>
  <c r="S129" i="5"/>
  <c r="T129" i="5"/>
  <c r="R130" i="5"/>
  <c r="S130" i="5"/>
  <c r="T130" i="5"/>
  <c r="R131" i="5"/>
  <c r="S131" i="5"/>
  <c r="T131" i="5"/>
  <c r="R132" i="5"/>
  <c r="S132" i="5"/>
  <c r="T132" i="5"/>
  <c r="R133" i="5"/>
  <c r="S133" i="5"/>
  <c r="T133" i="5"/>
  <c r="R134" i="5"/>
  <c r="S134" i="5"/>
  <c r="T134" i="5"/>
  <c r="R135" i="5"/>
  <c r="S135" i="5"/>
  <c r="T135" i="5"/>
  <c r="R136" i="5"/>
  <c r="S136" i="5"/>
  <c r="T136" i="5"/>
  <c r="R137" i="5"/>
  <c r="S137" i="5"/>
  <c r="T137" i="5"/>
  <c r="R138" i="5"/>
  <c r="S138" i="5"/>
  <c r="T138" i="5"/>
  <c r="R139" i="5"/>
  <c r="S139" i="5"/>
  <c r="T139" i="5"/>
  <c r="R140" i="5"/>
  <c r="S140" i="5"/>
  <c r="T140" i="5"/>
  <c r="R141" i="5"/>
  <c r="S141" i="5"/>
  <c r="T141" i="5"/>
  <c r="R142" i="5"/>
  <c r="S142" i="5"/>
  <c r="T142" i="5"/>
  <c r="R143" i="5"/>
  <c r="S143" i="5"/>
  <c r="T143" i="5"/>
  <c r="R144" i="5"/>
  <c r="S144" i="5"/>
  <c r="T144" i="5"/>
  <c r="R145" i="5"/>
  <c r="S145" i="5"/>
  <c r="T145" i="5"/>
  <c r="R146" i="5"/>
  <c r="S146" i="5"/>
  <c r="T146" i="5"/>
  <c r="R147" i="5"/>
  <c r="S147" i="5"/>
  <c r="T147" i="5"/>
  <c r="R148" i="5"/>
  <c r="S148" i="5"/>
  <c r="T148" i="5"/>
  <c r="R149" i="5"/>
  <c r="S149" i="5"/>
  <c r="T149" i="5"/>
  <c r="R150" i="5"/>
  <c r="S150" i="5"/>
  <c r="T150" i="5"/>
  <c r="R151" i="5"/>
  <c r="S151" i="5"/>
  <c r="T151" i="5"/>
  <c r="R152" i="5"/>
  <c r="S152" i="5"/>
  <c r="T152" i="5"/>
  <c r="R153" i="5"/>
  <c r="S153" i="5"/>
  <c r="T153" i="5"/>
  <c r="R154" i="5"/>
  <c r="S154" i="5"/>
  <c r="T154" i="5"/>
  <c r="R155" i="5"/>
  <c r="S155" i="5"/>
  <c r="T155" i="5"/>
  <c r="R156" i="5"/>
  <c r="S156" i="5"/>
  <c r="T156" i="5"/>
  <c r="R157" i="5"/>
  <c r="S157" i="5"/>
  <c r="T157" i="5"/>
  <c r="R158" i="5"/>
  <c r="S158" i="5"/>
  <c r="T158" i="5"/>
  <c r="R159" i="5"/>
  <c r="S159" i="5"/>
  <c r="T159" i="5"/>
  <c r="N4" i="5"/>
  <c r="O4" i="5"/>
  <c r="P4" i="5"/>
  <c r="N5" i="5"/>
  <c r="O5" i="5"/>
  <c r="P5" i="5"/>
  <c r="N6" i="5"/>
  <c r="O6" i="5"/>
  <c r="P6" i="5"/>
  <c r="N7" i="5"/>
  <c r="O7" i="5"/>
  <c r="P7" i="5"/>
  <c r="N8" i="5"/>
  <c r="O8" i="5"/>
  <c r="P8" i="5"/>
  <c r="N9" i="5"/>
  <c r="O9" i="5"/>
  <c r="P9" i="5"/>
  <c r="N10" i="5"/>
  <c r="O10" i="5"/>
  <c r="P10" i="5"/>
  <c r="N11" i="5"/>
  <c r="O11" i="5"/>
  <c r="P11" i="5"/>
  <c r="N12" i="5"/>
  <c r="O12" i="5"/>
  <c r="P12" i="5"/>
  <c r="N13" i="5"/>
  <c r="O13" i="5"/>
  <c r="P13" i="5"/>
  <c r="N14" i="5"/>
  <c r="O14" i="5"/>
  <c r="P14" i="5"/>
  <c r="N15" i="5"/>
  <c r="O15" i="5"/>
  <c r="P15" i="5"/>
  <c r="N16" i="5"/>
  <c r="O16" i="5"/>
  <c r="P16" i="5"/>
  <c r="N17" i="5"/>
  <c r="O17" i="5"/>
  <c r="P17" i="5"/>
  <c r="N18" i="5"/>
  <c r="O18" i="5"/>
  <c r="P18" i="5"/>
  <c r="N19" i="5"/>
  <c r="O19" i="5"/>
  <c r="P19" i="5"/>
  <c r="N20" i="5"/>
  <c r="O20" i="5"/>
  <c r="P20" i="5"/>
  <c r="N21" i="5"/>
  <c r="O21" i="5"/>
  <c r="P21" i="5"/>
  <c r="N22" i="5"/>
  <c r="O22" i="5"/>
  <c r="P22" i="5"/>
  <c r="N23" i="5"/>
  <c r="O23" i="5"/>
  <c r="P23" i="5"/>
  <c r="N24" i="5"/>
  <c r="O24" i="5"/>
  <c r="P24" i="5"/>
  <c r="N25" i="5"/>
  <c r="O25" i="5"/>
  <c r="P25" i="5"/>
  <c r="N26" i="5"/>
  <c r="O26" i="5"/>
  <c r="P26" i="5"/>
  <c r="N27" i="5"/>
  <c r="O27" i="5"/>
  <c r="P27" i="5"/>
  <c r="N28" i="5"/>
  <c r="O28" i="5"/>
  <c r="P28" i="5"/>
  <c r="N29" i="5"/>
  <c r="O29" i="5"/>
  <c r="P29" i="5"/>
  <c r="N30" i="5"/>
  <c r="O30" i="5"/>
  <c r="P30" i="5"/>
  <c r="N31" i="5"/>
  <c r="O31" i="5"/>
  <c r="P31" i="5"/>
  <c r="N32" i="5"/>
  <c r="O32" i="5"/>
  <c r="P32" i="5"/>
  <c r="N33" i="5"/>
  <c r="O33" i="5"/>
  <c r="P33" i="5"/>
  <c r="N34" i="5"/>
  <c r="O34" i="5"/>
  <c r="P34" i="5"/>
  <c r="N35" i="5"/>
  <c r="O35" i="5"/>
  <c r="P35" i="5"/>
  <c r="N36" i="5"/>
  <c r="O36" i="5"/>
  <c r="P36" i="5"/>
  <c r="N37" i="5"/>
  <c r="O37" i="5"/>
  <c r="P37" i="5"/>
  <c r="N38" i="5"/>
  <c r="O38" i="5"/>
  <c r="P38" i="5"/>
  <c r="N39" i="5"/>
  <c r="O39" i="5"/>
  <c r="P39" i="5"/>
  <c r="N40" i="5"/>
  <c r="O40" i="5"/>
  <c r="P40" i="5"/>
  <c r="N41" i="5"/>
  <c r="O41" i="5"/>
  <c r="P41" i="5"/>
  <c r="N42" i="5"/>
  <c r="O42" i="5"/>
  <c r="P42" i="5"/>
  <c r="N43" i="5"/>
  <c r="O43" i="5"/>
  <c r="P43" i="5"/>
  <c r="N44" i="5"/>
  <c r="O44" i="5"/>
  <c r="P44" i="5"/>
  <c r="N45" i="5"/>
  <c r="O45" i="5"/>
  <c r="P45" i="5"/>
  <c r="N46" i="5"/>
  <c r="O46" i="5"/>
  <c r="P46" i="5"/>
  <c r="N47" i="5"/>
  <c r="O47" i="5"/>
  <c r="P47" i="5"/>
  <c r="N48" i="5"/>
  <c r="O48" i="5"/>
  <c r="P48" i="5"/>
  <c r="N49" i="5"/>
  <c r="O49" i="5"/>
  <c r="P49" i="5"/>
  <c r="N50" i="5"/>
  <c r="O50" i="5"/>
  <c r="P50" i="5"/>
  <c r="N51" i="5"/>
  <c r="O51" i="5"/>
  <c r="P51" i="5"/>
  <c r="N52" i="5"/>
  <c r="O52" i="5"/>
  <c r="P52" i="5"/>
  <c r="N53" i="5"/>
  <c r="O53" i="5"/>
  <c r="P53" i="5"/>
  <c r="N54" i="5"/>
  <c r="O54" i="5"/>
  <c r="P54" i="5"/>
  <c r="N55" i="5"/>
  <c r="O55" i="5"/>
  <c r="P55" i="5"/>
  <c r="N56" i="5"/>
  <c r="O56" i="5"/>
  <c r="P56" i="5"/>
  <c r="N57" i="5"/>
  <c r="O57" i="5"/>
  <c r="P57" i="5"/>
  <c r="N58" i="5"/>
  <c r="O58" i="5"/>
  <c r="P58" i="5"/>
  <c r="N59" i="5"/>
  <c r="O59" i="5"/>
  <c r="P59" i="5"/>
  <c r="N60" i="5"/>
  <c r="O60" i="5"/>
  <c r="P60" i="5"/>
  <c r="N61" i="5"/>
  <c r="O61" i="5"/>
  <c r="P61" i="5"/>
  <c r="N62" i="5"/>
  <c r="O62" i="5"/>
  <c r="P62" i="5"/>
  <c r="N63" i="5"/>
  <c r="O63" i="5"/>
  <c r="P63" i="5"/>
  <c r="N64" i="5"/>
  <c r="O64" i="5"/>
  <c r="P64" i="5"/>
  <c r="N65" i="5"/>
  <c r="O65" i="5"/>
  <c r="P65" i="5"/>
  <c r="N66" i="5"/>
  <c r="O66" i="5"/>
  <c r="P66" i="5"/>
  <c r="N67" i="5"/>
  <c r="O67" i="5"/>
  <c r="P67" i="5"/>
  <c r="N68" i="5"/>
  <c r="O68" i="5"/>
  <c r="P68" i="5"/>
  <c r="N69" i="5"/>
  <c r="O69" i="5"/>
  <c r="P69" i="5"/>
  <c r="N70" i="5"/>
  <c r="O70" i="5"/>
  <c r="P70" i="5"/>
  <c r="N71" i="5"/>
  <c r="O71" i="5"/>
  <c r="P71" i="5"/>
  <c r="N72" i="5"/>
  <c r="O72" i="5"/>
  <c r="P72" i="5"/>
  <c r="N73" i="5"/>
  <c r="O73" i="5"/>
  <c r="P73" i="5"/>
  <c r="N74" i="5"/>
  <c r="O74" i="5"/>
  <c r="P74" i="5"/>
  <c r="N75" i="5"/>
  <c r="O75" i="5"/>
  <c r="P75" i="5"/>
  <c r="N76" i="5"/>
  <c r="O76" i="5"/>
  <c r="P76" i="5"/>
  <c r="N77" i="5"/>
  <c r="O77" i="5"/>
  <c r="P77" i="5"/>
  <c r="N78" i="5"/>
  <c r="O78" i="5"/>
  <c r="P78" i="5"/>
  <c r="N79" i="5"/>
  <c r="O79" i="5"/>
  <c r="P79" i="5"/>
  <c r="N80" i="5"/>
  <c r="O80" i="5"/>
  <c r="P80" i="5"/>
  <c r="N81" i="5"/>
  <c r="O81" i="5"/>
  <c r="P81" i="5"/>
  <c r="N82" i="5"/>
  <c r="O82" i="5"/>
  <c r="P82" i="5"/>
  <c r="N83" i="5"/>
  <c r="O83" i="5"/>
  <c r="P83" i="5"/>
  <c r="N84" i="5"/>
  <c r="O84" i="5"/>
  <c r="P84" i="5"/>
  <c r="N85" i="5"/>
  <c r="O85" i="5"/>
  <c r="P85" i="5"/>
  <c r="N86" i="5"/>
  <c r="O86" i="5"/>
  <c r="P86" i="5"/>
  <c r="N87" i="5"/>
  <c r="O87" i="5"/>
  <c r="P87" i="5"/>
  <c r="N88" i="5"/>
  <c r="O88" i="5"/>
  <c r="P88" i="5"/>
  <c r="N89" i="5"/>
  <c r="O89" i="5"/>
  <c r="P89" i="5"/>
  <c r="N90" i="5"/>
  <c r="O90" i="5"/>
  <c r="P90" i="5"/>
  <c r="N91" i="5"/>
  <c r="O91" i="5"/>
  <c r="P91" i="5"/>
  <c r="N92" i="5"/>
  <c r="O92" i="5"/>
  <c r="P92" i="5"/>
  <c r="N93" i="5"/>
  <c r="O93" i="5"/>
  <c r="P93" i="5"/>
  <c r="N94" i="5"/>
  <c r="O94" i="5"/>
  <c r="P94" i="5"/>
  <c r="N95" i="5"/>
  <c r="O95" i="5"/>
  <c r="P95" i="5"/>
  <c r="N96" i="5"/>
  <c r="O96" i="5"/>
  <c r="P96" i="5"/>
  <c r="N97" i="5"/>
  <c r="O97" i="5"/>
  <c r="P97" i="5"/>
  <c r="N98" i="5"/>
  <c r="O98" i="5"/>
  <c r="P98" i="5"/>
  <c r="N99" i="5"/>
  <c r="O99" i="5"/>
  <c r="P99" i="5"/>
  <c r="N100" i="5"/>
  <c r="O100" i="5"/>
  <c r="P100" i="5"/>
  <c r="N101" i="5"/>
  <c r="O101" i="5"/>
  <c r="P101" i="5"/>
  <c r="N102" i="5"/>
  <c r="O102" i="5"/>
  <c r="P102" i="5"/>
  <c r="N103" i="5"/>
  <c r="O103" i="5"/>
  <c r="P103" i="5"/>
  <c r="N104" i="5"/>
  <c r="O104" i="5"/>
  <c r="P104" i="5"/>
  <c r="N105" i="5"/>
  <c r="O105" i="5"/>
  <c r="P105" i="5"/>
  <c r="N106" i="5"/>
  <c r="O106" i="5"/>
  <c r="P106" i="5"/>
  <c r="N107" i="5"/>
  <c r="O107" i="5"/>
  <c r="P107" i="5"/>
  <c r="N108" i="5"/>
  <c r="O108" i="5"/>
  <c r="P108" i="5"/>
  <c r="N109" i="5"/>
  <c r="O109" i="5"/>
  <c r="P109" i="5"/>
  <c r="N110" i="5"/>
  <c r="O110" i="5"/>
  <c r="P110" i="5"/>
  <c r="N111" i="5"/>
  <c r="O111" i="5"/>
  <c r="P111" i="5"/>
  <c r="N112" i="5"/>
  <c r="O112" i="5"/>
  <c r="P112" i="5"/>
  <c r="N113" i="5"/>
  <c r="O113" i="5"/>
  <c r="P113" i="5"/>
  <c r="N114" i="5"/>
  <c r="O114" i="5"/>
  <c r="P114" i="5"/>
  <c r="N115" i="5"/>
  <c r="O115" i="5"/>
  <c r="P115" i="5"/>
  <c r="N116" i="5"/>
  <c r="O116" i="5"/>
  <c r="P116" i="5"/>
  <c r="N117" i="5"/>
  <c r="O117" i="5"/>
  <c r="P117" i="5"/>
  <c r="N118" i="5"/>
  <c r="O118" i="5"/>
  <c r="P118" i="5"/>
  <c r="N119" i="5"/>
  <c r="O119" i="5"/>
  <c r="P119" i="5"/>
  <c r="N120" i="5"/>
  <c r="O120" i="5"/>
  <c r="P120" i="5"/>
  <c r="N121" i="5"/>
  <c r="O121" i="5"/>
  <c r="P121" i="5"/>
  <c r="N122" i="5"/>
  <c r="O122" i="5"/>
  <c r="P122" i="5"/>
  <c r="N123" i="5"/>
  <c r="O123" i="5"/>
  <c r="P123" i="5"/>
  <c r="N124" i="5"/>
  <c r="O124" i="5"/>
  <c r="P124" i="5"/>
  <c r="N125" i="5"/>
  <c r="O125" i="5"/>
  <c r="P125" i="5"/>
  <c r="N126" i="5"/>
  <c r="O126" i="5"/>
  <c r="P126" i="5"/>
  <c r="N127" i="5"/>
  <c r="O127" i="5"/>
  <c r="P127" i="5"/>
  <c r="N128" i="5"/>
  <c r="O128" i="5"/>
  <c r="P128" i="5"/>
  <c r="N129" i="5"/>
  <c r="O129" i="5"/>
  <c r="P129" i="5"/>
  <c r="N130" i="5"/>
  <c r="O130" i="5"/>
  <c r="P130" i="5"/>
  <c r="N131" i="5"/>
  <c r="O131" i="5"/>
  <c r="P131" i="5"/>
  <c r="N132" i="5"/>
  <c r="O132" i="5"/>
  <c r="P132" i="5"/>
  <c r="N133" i="5"/>
  <c r="O133" i="5"/>
  <c r="P133" i="5"/>
  <c r="N134" i="5"/>
  <c r="O134" i="5"/>
  <c r="P134" i="5"/>
  <c r="N135" i="5"/>
  <c r="O135" i="5"/>
  <c r="P135" i="5"/>
  <c r="N136" i="5"/>
  <c r="O136" i="5"/>
  <c r="P136" i="5"/>
  <c r="N137" i="5"/>
  <c r="O137" i="5"/>
  <c r="P137" i="5"/>
  <c r="N138" i="5"/>
  <c r="O138" i="5"/>
  <c r="P138" i="5"/>
  <c r="N139" i="5"/>
  <c r="O139" i="5"/>
  <c r="P139" i="5"/>
  <c r="N140" i="5"/>
  <c r="O140" i="5"/>
  <c r="P140" i="5"/>
  <c r="N141" i="5"/>
  <c r="O141" i="5"/>
  <c r="P141" i="5"/>
  <c r="N142" i="5"/>
  <c r="O142" i="5"/>
  <c r="P142" i="5"/>
  <c r="N143" i="5"/>
  <c r="O143" i="5"/>
  <c r="P143" i="5"/>
  <c r="N144" i="5"/>
  <c r="O144" i="5"/>
  <c r="P144" i="5"/>
  <c r="N145" i="5"/>
  <c r="O145" i="5"/>
  <c r="P145" i="5"/>
  <c r="N146" i="5"/>
  <c r="O146" i="5"/>
  <c r="P146" i="5"/>
  <c r="N147" i="5"/>
  <c r="O147" i="5"/>
  <c r="P147" i="5"/>
  <c r="N148" i="5"/>
  <c r="O148" i="5"/>
  <c r="P148" i="5"/>
  <c r="N149" i="5"/>
  <c r="O149" i="5"/>
  <c r="P149" i="5"/>
  <c r="N150" i="5"/>
  <c r="O150" i="5"/>
  <c r="P150" i="5"/>
  <c r="N151" i="5"/>
  <c r="O151" i="5"/>
  <c r="P151" i="5"/>
  <c r="N152" i="5"/>
  <c r="O152" i="5"/>
  <c r="P152" i="5"/>
  <c r="N153" i="5"/>
  <c r="O153" i="5"/>
  <c r="P153" i="5"/>
  <c r="N154" i="5"/>
  <c r="O154" i="5"/>
  <c r="P154" i="5"/>
  <c r="N155" i="5"/>
  <c r="O155" i="5"/>
  <c r="P155" i="5"/>
  <c r="N156" i="5"/>
  <c r="O156" i="5"/>
  <c r="P156" i="5"/>
  <c r="N157" i="5"/>
  <c r="O157" i="5"/>
  <c r="P157" i="5"/>
  <c r="N158" i="5"/>
  <c r="O158" i="5"/>
  <c r="P158" i="5"/>
  <c r="N159" i="5"/>
  <c r="O159" i="5"/>
  <c r="P159" i="5"/>
  <c r="J4" i="5"/>
  <c r="K4" i="5"/>
  <c r="L4" i="5"/>
  <c r="J5" i="5"/>
  <c r="K5" i="5"/>
  <c r="L5" i="5"/>
  <c r="J6" i="5"/>
  <c r="K6" i="5"/>
  <c r="L6" i="5"/>
  <c r="J7" i="5"/>
  <c r="K7" i="5"/>
  <c r="L7" i="5"/>
  <c r="J8" i="5"/>
  <c r="K8" i="5"/>
  <c r="L8" i="5"/>
  <c r="J9" i="5"/>
  <c r="K9" i="5"/>
  <c r="L9" i="5"/>
  <c r="J10" i="5"/>
  <c r="K10" i="5"/>
  <c r="L10" i="5"/>
  <c r="J11" i="5"/>
  <c r="K11" i="5"/>
  <c r="L11" i="5"/>
  <c r="J12" i="5"/>
  <c r="K12" i="5"/>
  <c r="L12" i="5"/>
  <c r="J13" i="5"/>
  <c r="K13" i="5"/>
  <c r="L13" i="5"/>
  <c r="J14" i="5"/>
  <c r="K14" i="5"/>
  <c r="L14" i="5"/>
  <c r="J15" i="5"/>
  <c r="K15" i="5"/>
  <c r="L15" i="5"/>
  <c r="J16" i="5"/>
  <c r="K16" i="5"/>
  <c r="L16" i="5"/>
  <c r="J17" i="5"/>
  <c r="K17" i="5"/>
  <c r="L17" i="5"/>
  <c r="J18" i="5"/>
  <c r="K18" i="5"/>
  <c r="L18" i="5"/>
  <c r="J19" i="5"/>
  <c r="K19" i="5"/>
  <c r="L19" i="5"/>
  <c r="J20" i="5"/>
  <c r="K20" i="5"/>
  <c r="L20" i="5"/>
  <c r="J21" i="5"/>
  <c r="K21" i="5"/>
  <c r="L21" i="5"/>
  <c r="J22" i="5"/>
  <c r="K22" i="5"/>
  <c r="L22" i="5"/>
  <c r="J23" i="5"/>
  <c r="K23" i="5"/>
  <c r="L23" i="5"/>
  <c r="J24" i="5"/>
  <c r="K24" i="5"/>
  <c r="L24" i="5"/>
  <c r="J25" i="5"/>
  <c r="K25" i="5"/>
  <c r="L25" i="5"/>
  <c r="J26" i="5"/>
  <c r="K26" i="5"/>
  <c r="L26" i="5"/>
  <c r="J27" i="5"/>
  <c r="K27" i="5"/>
  <c r="L27" i="5"/>
  <c r="J28" i="5"/>
  <c r="K28" i="5"/>
  <c r="L28" i="5"/>
  <c r="J29" i="5"/>
  <c r="K29" i="5"/>
  <c r="L29" i="5"/>
  <c r="J30" i="5"/>
  <c r="K30" i="5"/>
  <c r="L30" i="5"/>
  <c r="J31" i="5"/>
  <c r="K31" i="5"/>
  <c r="L31" i="5"/>
  <c r="J32" i="5"/>
  <c r="K32" i="5"/>
  <c r="L32" i="5"/>
  <c r="J33" i="5"/>
  <c r="K33" i="5"/>
  <c r="L33" i="5"/>
  <c r="J34" i="5"/>
  <c r="K34" i="5"/>
  <c r="L34" i="5"/>
  <c r="J35" i="5"/>
  <c r="K35" i="5"/>
  <c r="L35" i="5"/>
  <c r="J36" i="5"/>
  <c r="K36" i="5"/>
  <c r="L36" i="5"/>
  <c r="J37" i="5"/>
  <c r="K37" i="5"/>
  <c r="L37" i="5"/>
  <c r="J38" i="5"/>
  <c r="K38" i="5"/>
  <c r="L38" i="5"/>
  <c r="J39" i="5"/>
  <c r="K39" i="5"/>
  <c r="L39" i="5"/>
  <c r="J40" i="5"/>
  <c r="K40" i="5"/>
  <c r="L40" i="5"/>
  <c r="J41" i="5"/>
  <c r="K41" i="5"/>
  <c r="L41" i="5"/>
  <c r="J42" i="5"/>
  <c r="K42" i="5"/>
  <c r="L42" i="5"/>
  <c r="J43" i="5"/>
  <c r="K43" i="5"/>
  <c r="L43" i="5"/>
  <c r="J44" i="5"/>
  <c r="K44" i="5"/>
  <c r="L44" i="5"/>
  <c r="J45" i="5"/>
  <c r="K45" i="5"/>
  <c r="L45" i="5"/>
  <c r="J46" i="5"/>
  <c r="K46" i="5"/>
  <c r="L46" i="5"/>
  <c r="J47" i="5"/>
  <c r="K47" i="5"/>
  <c r="L47" i="5"/>
  <c r="J48" i="5"/>
  <c r="K48" i="5"/>
  <c r="L48" i="5"/>
  <c r="J49" i="5"/>
  <c r="K49" i="5"/>
  <c r="L49" i="5"/>
  <c r="J50" i="5"/>
  <c r="K50" i="5"/>
  <c r="L50" i="5"/>
  <c r="J51" i="5"/>
  <c r="K51" i="5"/>
  <c r="L51" i="5"/>
  <c r="J52" i="5"/>
  <c r="K52" i="5"/>
  <c r="L52" i="5"/>
  <c r="J53" i="5"/>
  <c r="K53" i="5"/>
  <c r="L53" i="5"/>
  <c r="J54" i="5"/>
  <c r="K54" i="5"/>
  <c r="L54" i="5"/>
  <c r="J55" i="5"/>
  <c r="K55" i="5"/>
  <c r="L55" i="5"/>
  <c r="J56" i="5"/>
  <c r="K56" i="5"/>
  <c r="L56" i="5"/>
  <c r="J57" i="5"/>
  <c r="K57" i="5"/>
  <c r="L57" i="5"/>
  <c r="J58" i="5"/>
  <c r="K58" i="5"/>
  <c r="L58" i="5"/>
  <c r="J59" i="5"/>
  <c r="K59" i="5"/>
  <c r="L59" i="5"/>
  <c r="J60" i="5"/>
  <c r="K60" i="5"/>
  <c r="L60" i="5"/>
  <c r="J61" i="5"/>
  <c r="K61" i="5"/>
  <c r="L61" i="5"/>
  <c r="J62" i="5"/>
  <c r="K62" i="5"/>
  <c r="L62" i="5"/>
  <c r="J63" i="5"/>
  <c r="K63" i="5"/>
  <c r="L63" i="5"/>
  <c r="J64" i="5"/>
  <c r="K64" i="5"/>
  <c r="L64" i="5"/>
  <c r="J65" i="5"/>
  <c r="K65" i="5"/>
  <c r="L65" i="5"/>
  <c r="J66" i="5"/>
  <c r="K66" i="5"/>
  <c r="L66" i="5"/>
  <c r="J67" i="5"/>
  <c r="K67" i="5"/>
  <c r="L67" i="5"/>
  <c r="J68" i="5"/>
  <c r="K68" i="5"/>
  <c r="L68" i="5"/>
  <c r="J69" i="5"/>
  <c r="K69" i="5"/>
  <c r="L69" i="5"/>
  <c r="J70" i="5"/>
  <c r="K70" i="5"/>
  <c r="L70" i="5"/>
  <c r="J71" i="5"/>
  <c r="K71" i="5"/>
  <c r="L71" i="5"/>
  <c r="J72" i="5"/>
  <c r="K72" i="5"/>
  <c r="L72" i="5"/>
  <c r="J73" i="5"/>
  <c r="K73" i="5"/>
  <c r="L73" i="5"/>
  <c r="J74" i="5"/>
  <c r="K74" i="5"/>
  <c r="L74" i="5"/>
  <c r="J75" i="5"/>
  <c r="K75" i="5"/>
  <c r="L75" i="5"/>
  <c r="J76" i="5"/>
  <c r="K76" i="5"/>
  <c r="L76" i="5"/>
  <c r="J77" i="5"/>
  <c r="K77" i="5"/>
  <c r="L77" i="5"/>
  <c r="J78" i="5"/>
  <c r="K78" i="5"/>
  <c r="L78" i="5"/>
  <c r="J79" i="5"/>
  <c r="K79" i="5"/>
  <c r="L79" i="5"/>
  <c r="J80" i="5"/>
  <c r="K80" i="5"/>
  <c r="L80" i="5"/>
  <c r="J81" i="5"/>
  <c r="K81" i="5"/>
  <c r="L81" i="5"/>
  <c r="J82" i="5"/>
  <c r="K82" i="5"/>
  <c r="L82" i="5"/>
  <c r="J83" i="5"/>
  <c r="K83" i="5"/>
  <c r="L83" i="5"/>
  <c r="J84" i="5"/>
  <c r="K84" i="5"/>
  <c r="L84" i="5"/>
  <c r="J85" i="5"/>
  <c r="K85" i="5"/>
  <c r="L85" i="5"/>
  <c r="J86" i="5"/>
  <c r="K86" i="5"/>
  <c r="L86" i="5"/>
  <c r="J87" i="5"/>
  <c r="K87" i="5"/>
  <c r="L87" i="5"/>
  <c r="J88" i="5"/>
  <c r="K88" i="5"/>
  <c r="L88" i="5"/>
  <c r="J89" i="5"/>
  <c r="K89" i="5"/>
  <c r="L89" i="5"/>
  <c r="J90" i="5"/>
  <c r="K90" i="5"/>
  <c r="L90" i="5"/>
  <c r="J91" i="5"/>
  <c r="K91" i="5"/>
  <c r="L91" i="5"/>
  <c r="J92" i="5"/>
  <c r="K92" i="5"/>
  <c r="L92" i="5"/>
  <c r="J93" i="5"/>
  <c r="K93" i="5"/>
  <c r="L93" i="5"/>
  <c r="J94" i="5"/>
  <c r="K94" i="5"/>
  <c r="L94" i="5"/>
  <c r="J95" i="5"/>
  <c r="K95" i="5"/>
  <c r="L95" i="5"/>
  <c r="J96" i="5"/>
  <c r="K96" i="5"/>
  <c r="L96" i="5"/>
  <c r="J97" i="5"/>
  <c r="K97" i="5"/>
  <c r="L97" i="5"/>
  <c r="J98" i="5"/>
  <c r="K98" i="5"/>
  <c r="L98" i="5"/>
  <c r="J99" i="5"/>
  <c r="K99" i="5"/>
  <c r="L99" i="5"/>
  <c r="J100" i="5"/>
  <c r="K100" i="5"/>
  <c r="L100" i="5"/>
  <c r="J101" i="5"/>
  <c r="K101" i="5"/>
  <c r="L101" i="5"/>
  <c r="J102" i="5"/>
  <c r="K102" i="5"/>
  <c r="L102" i="5"/>
  <c r="J103" i="5"/>
  <c r="K103" i="5"/>
  <c r="L103" i="5"/>
  <c r="J104" i="5"/>
  <c r="K104" i="5"/>
  <c r="L104" i="5"/>
  <c r="J105" i="5"/>
  <c r="K105" i="5"/>
  <c r="L105" i="5"/>
  <c r="J106" i="5"/>
  <c r="K106" i="5"/>
  <c r="L106" i="5"/>
  <c r="J107" i="5"/>
  <c r="K107" i="5"/>
  <c r="L107" i="5"/>
  <c r="J108" i="5"/>
  <c r="K108" i="5"/>
  <c r="L108" i="5"/>
  <c r="J109" i="5"/>
  <c r="K109" i="5"/>
  <c r="L109" i="5"/>
  <c r="J110" i="5"/>
  <c r="K110" i="5"/>
  <c r="L110" i="5"/>
  <c r="J111" i="5"/>
  <c r="K111" i="5"/>
  <c r="L111" i="5"/>
  <c r="J112" i="5"/>
  <c r="K112" i="5"/>
  <c r="L112" i="5"/>
  <c r="J113" i="5"/>
  <c r="K113" i="5"/>
  <c r="L113" i="5"/>
  <c r="J114" i="5"/>
  <c r="K114" i="5"/>
  <c r="L114" i="5"/>
  <c r="J115" i="5"/>
  <c r="K115" i="5"/>
  <c r="L115" i="5"/>
  <c r="J116" i="5"/>
  <c r="K116" i="5"/>
  <c r="L116" i="5"/>
  <c r="J117" i="5"/>
  <c r="K117" i="5"/>
  <c r="L117" i="5"/>
  <c r="J118" i="5"/>
  <c r="K118" i="5"/>
  <c r="L118" i="5"/>
  <c r="J119" i="5"/>
  <c r="K119" i="5"/>
  <c r="L119" i="5"/>
  <c r="J120" i="5"/>
  <c r="K120" i="5"/>
  <c r="L120" i="5"/>
  <c r="J121" i="5"/>
  <c r="K121" i="5"/>
  <c r="L121" i="5"/>
  <c r="J122" i="5"/>
  <c r="K122" i="5"/>
  <c r="L122" i="5"/>
  <c r="J123" i="5"/>
  <c r="K123" i="5"/>
  <c r="L123" i="5"/>
  <c r="J124" i="5"/>
  <c r="K124" i="5"/>
  <c r="L124" i="5"/>
  <c r="J125" i="5"/>
  <c r="K125" i="5"/>
  <c r="L125" i="5"/>
  <c r="J126" i="5"/>
  <c r="K126" i="5"/>
  <c r="L126" i="5"/>
  <c r="J127" i="5"/>
  <c r="K127" i="5"/>
  <c r="L127" i="5"/>
  <c r="J128" i="5"/>
  <c r="K128" i="5"/>
  <c r="L128" i="5"/>
  <c r="J129" i="5"/>
  <c r="K129" i="5"/>
  <c r="L129" i="5"/>
  <c r="J130" i="5"/>
  <c r="K130" i="5"/>
  <c r="L130" i="5"/>
  <c r="J131" i="5"/>
  <c r="K131" i="5"/>
  <c r="L131" i="5"/>
  <c r="J132" i="5"/>
  <c r="K132" i="5"/>
  <c r="L132" i="5"/>
  <c r="J133" i="5"/>
  <c r="K133" i="5"/>
  <c r="L133" i="5"/>
  <c r="J134" i="5"/>
  <c r="K134" i="5"/>
  <c r="L134" i="5"/>
  <c r="J135" i="5"/>
  <c r="K135" i="5"/>
  <c r="L135" i="5"/>
  <c r="J136" i="5"/>
  <c r="K136" i="5"/>
  <c r="L136" i="5"/>
  <c r="J137" i="5"/>
  <c r="K137" i="5"/>
  <c r="L137" i="5"/>
  <c r="J138" i="5"/>
  <c r="K138" i="5"/>
  <c r="L138" i="5"/>
  <c r="J139" i="5"/>
  <c r="K139" i="5"/>
  <c r="L139" i="5"/>
  <c r="J140" i="5"/>
  <c r="K140" i="5"/>
  <c r="L140" i="5"/>
  <c r="J141" i="5"/>
  <c r="K141" i="5"/>
  <c r="L141" i="5"/>
  <c r="J142" i="5"/>
  <c r="K142" i="5"/>
  <c r="L142" i="5"/>
  <c r="J143" i="5"/>
  <c r="K143" i="5"/>
  <c r="L143" i="5"/>
  <c r="J144" i="5"/>
  <c r="K144" i="5"/>
  <c r="L144" i="5"/>
  <c r="J145" i="5"/>
  <c r="K145" i="5"/>
  <c r="L145" i="5"/>
  <c r="J146" i="5"/>
  <c r="K146" i="5"/>
  <c r="L146" i="5"/>
  <c r="J147" i="5"/>
  <c r="K147" i="5"/>
  <c r="L147" i="5"/>
  <c r="J148" i="5"/>
  <c r="K148" i="5"/>
  <c r="L148" i="5"/>
  <c r="J149" i="5"/>
  <c r="K149" i="5"/>
  <c r="L149" i="5"/>
  <c r="J150" i="5"/>
  <c r="K150" i="5"/>
  <c r="L150" i="5"/>
  <c r="J151" i="5"/>
  <c r="K151" i="5"/>
  <c r="L151" i="5"/>
  <c r="J152" i="5"/>
  <c r="K152" i="5"/>
  <c r="L152" i="5"/>
  <c r="J153" i="5"/>
  <c r="K153" i="5"/>
  <c r="L153" i="5"/>
  <c r="J154" i="5"/>
  <c r="K154" i="5"/>
  <c r="L154" i="5"/>
  <c r="J155" i="5"/>
  <c r="K155" i="5"/>
  <c r="L155" i="5"/>
  <c r="J156" i="5"/>
  <c r="K156" i="5"/>
  <c r="L156" i="5"/>
  <c r="J157" i="5"/>
  <c r="K157" i="5"/>
  <c r="L157" i="5"/>
  <c r="J158" i="5"/>
  <c r="K158" i="5"/>
  <c r="L158" i="5"/>
  <c r="J159" i="5"/>
  <c r="K159" i="5"/>
  <c r="L159" i="5"/>
  <c r="F4" i="5"/>
  <c r="G4" i="5"/>
  <c r="H4" i="5"/>
  <c r="F5" i="5"/>
  <c r="G5" i="5"/>
  <c r="H5" i="5"/>
  <c r="F6" i="5"/>
  <c r="G6" i="5"/>
  <c r="H6" i="5"/>
  <c r="F7" i="5"/>
  <c r="G7" i="5"/>
  <c r="H7" i="5"/>
  <c r="F8" i="5"/>
  <c r="G8" i="5"/>
  <c r="H8" i="5"/>
  <c r="F9" i="5"/>
  <c r="G9" i="5"/>
  <c r="H9" i="5"/>
  <c r="F10" i="5"/>
  <c r="G10" i="5"/>
  <c r="H10" i="5"/>
  <c r="F11" i="5"/>
  <c r="G11" i="5"/>
  <c r="H11" i="5"/>
  <c r="F12" i="5"/>
  <c r="G12" i="5"/>
  <c r="H12" i="5"/>
  <c r="F13" i="5"/>
  <c r="G13" i="5"/>
  <c r="H13" i="5"/>
  <c r="F14" i="5"/>
  <c r="G14" i="5"/>
  <c r="H14" i="5"/>
  <c r="F15" i="5"/>
  <c r="G15" i="5"/>
  <c r="H15" i="5"/>
  <c r="F16" i="5"/>
  <c r="G16" i="5"/>
  <c r="H16" i="5"/>
  <c r="F17" i="5"/>
  <c r="G17" i="5"/>
  <c r="H17" i="5"/>
  <c r="F18" i="5"/>
  <c r="G18" i="5"/>
  <c r="H18" i="5"/>
  <c r="F19" i="5"/>
  <c r="G19" i="5"/>
  <c r="H19" i="5"/>
  <c r="F20" i="5"/>
  <c r="G20" i="5"/>
  <c r="H20" i="5"/>
  <c r="F21" i="5"/>
  <c r="G21" i="5"/>
  <c r="H21" i="5"/>
  <c r="F22" i="5"/>
  <c r="G22" i="5"/>
  <c r="H22" i="5"/>
  <c r="F23" i="5"/>
  <c r="G23" i="5"/>
  <c r="H23" i="5"/>
  <c r="F24" i="5"/>
  <c r="G24" i="5"/>
  <c r="H24" i="5"/>
  <c r="F25" i="5"/>
  <c r="G25" i="5"/>
  <c r="H25" i="5"/>
  <c r="F26" i="5"/>
  <c r="G26" i="5"/>
  <c r="H26" i="5"/>
  <c r="F27" i="5"/>
  <c r="G27" i="5"/>
  <c r="H27" i="5"/>
  <c r="F28" i="5"/>
  <c r="G28" i="5"/>
  <c r="H28" i="5"/>
  <c r="F29" i="5"/>
  <c r="G29" i="5"/>
  <c r="H29" i="5"/>
  <c r="F30" i="5"/>
  <c r="G30" i="5"/>
  <c r="H30" i="5"/>
  <c r="F31" i="5"/>
  <c r="G31" i="5"/>
  <c r="H31" i="5"/>
  <c r="F32" i="5"/>
  <c r="G32" i="5"/>
  <c r="H32" i="5"/>
  <c r="F33" i="5"/>
  <c r="G33" i="5"/>
  <c r="H33" i="5"/>
  <c r="F34" i="5"/>
  <c r="G34" i="5"/>
  <c r="H34" i="5"/>
  <c r="F35" i="5"/>
  <c r="G35" i="5"/>
  <c r="H35" i="5"/>
  <c r="F36" i="5"/>
  <c r="G36" i="5"/>
  <c r="H36" i="5"/>
  <c r="F37" i="5"/>
  <c r="G37" i="5"/>
  <c r="H37" i="5"/>
  <c r="F38" i="5"/>
  <c r="G38" i="5"/>
  <c r="H38" i="5"/>
  <c r="F39" i="5"/>
  <c r="G39" i="5"/>
  <c r="H39" i="5"/>
  <c r="F40" i="5"/>
  <c r="G40" i="5"/>
  <c r="H40" i="5"/>
  <c r="F41" i="5"/>
  <c r="G41" i="5"/>
  <c r="H41" i="5"/>
  <c r="F42" i="5"/>
  <c r="G42" i="5"/>
  <c r="H42" i="5"/>
  <c r="F43" i="5"/>
  <c r="G43" i="5"/>
  <c r="H43" i="5"/>
  <c r="F44" i="5"/>
  <c r="G44" i="5"/>
  <c r="H44" i="5"/>
  <c r="F45" i="5"/>
  <c r="G45" i="5"/>
  <c r="H45" i="5"/>
  <c r="F46" i="5"/>
  <c r="G46" i="5"/>
  <c r="H46" i="5"/>
  <c r="F47" i="5"/>
  <c r="G47" i="5"/>
  <c r="H47" i="5"/>
  <c r="F48" i="5"/>
  <c r="G48" i="5"/>
  <c r="H48" i="5"/>
  <c r="F49" i="5"/>
  <c r="G49" i="5"/>
  <c r="H49" i="5"/>
  <c r="F50" i="5"/>
  <c r="G50" i="5"/>
  <c r="H50" i="5"/>
  <c r="F51" i="5"/>
  <c r="G51" i="5"/>
  <c r="H51" i="5"/>
  <c r="F52" i="5"/>
  <c r="G52" i="5"/>
  <c r="H52" i="5"/>
  <c r="F53" i="5"/>
  <c r="G53" i="5"/>
  <c r="H53" i="5"/>
  <c r="F54" i="5"/>
  <c r="G54" i="5"/>
  <c r="H54" i="5"/>
  <c r="F55" i="5"/>
  <c r="G55" i="5"/>
  <c r="H55" i="5"/>
  <c r="F56" i="5"/>
  <c r="G56" i="5"/>
  <c r="H56" i="5"/>
  <c r="F57" i="5"/>
  <c r="G57" i="5"/>
  <c r="H57" i="5"/>
  <c r="F58" i="5"/>
  <c r="G58" i="5"/>
  <c r="H58" i="5"/>
  <c r="F59" i="5"/>
  <c r="G59" i="5"/>
  <c r="H59" i="5"/>
  <c r="F60" i="5"/>
  <c r="G60" i="5"/>
  <c r="H60" i="5"/>
  <c r="F61" i="5"/>
  <c r="G61" i="5"/>
  <c r="H61" i="5"/>
  <c r="F62" i="5"/>
  <c r="G62" i="5"/>
  <c r="H62" i="5"/>
  <c r="F63" i="5"/>
  <c r="G63" i="5"/>
  <c r="H63" i="5"/>
  <c r="F64" i="5"/>
  <c r="G64" i="5"/>
  <c r="H64" i="5"/>
  <c r="F65" i="5"/>
  <c r="G65" i="5"/>
  <c r="H65" i="5"/>
  <c r="F66" i="5"/>
  <c r="G66" i="5"/>
  <c r="H66" i="5"/>
  <c r="F67" i="5"/>
  <c r="G67" i="5"/>
  <c r="H67" i="5"/>
  <c r="F68" i="5"/>
  <c r="G68" i="5"/>
  <c r="H68" i="5"/>
  <c r="F69" i="5"/>
  <c r="G69" i="5"/>
  <c r="H69" i="5"/>
  <c r="F70" i="5"/>
  <c r="G70" i="5"/>
  <c r="H70" i="5"/>
  <c r="F71" i="5"/>
  <c r="G71" i="5"/>
  <c r="H71" i="5"/>
  <c r="F72" i="5"/>
  <c r="G72" i="5"/>
  <c r="H72" i="5"/>
  <c r="F73" i="5"/>
  <c r="G73" i="5"/>
  <c r="H73" i="5"/>
  <c r="F74" i="5"/>
  <c r="G74" i="5"/>
  <c r="H74" i="5"/>
  <c r="F75" i="5"/>
  <c r="G75" i="5"/>
  <c r="H75" i="5"/>
  <c r="F76" i="5"/>
  <c r="G76" i="5"/>
  <c r="H76" i="5"/>
  <c r="F77" i="5"/>
  <c r="G77" i="5"/>
  <c r="H77" i="5"/>
  <c r="F78" i="5"/>
  <c r="G78" i="5"/>
  <c r="H78" i="5"/>
  <c r="F79" i="5"/>
  <c r="G79" i="5"/>
  <c r="H79" i="5"/>
  <c r="F80" i="5"/>
  <c r="G80" i="5"/>
  <c r="H80" i="5"/>
  <c r="F81" i="5"/>
  <c r="G81" i="5"/>
  <c r="H81" i="5"/>
  <c r="F82" i="5"/>
  <c r="G82" i="5"/>
  <c r="H82" i="5"/>
  <c r="F83" i="5"/>
  <c r="G83" i="5"/>
  <c r="H83" i="5"/>
  <c r="F84" i="5"/>
  <c r="G84" i="5"/>
  <c r="H84" i="5"/>
  <c r="F85" i="5"/>
  <c r="G85" i="5"/>
  <c r="H85" i="5"/>
  <c r="F86" i="5"/>
  <c r="G86" i="5"/>
  <c r="H86" i="5"/>
  <c r="F87" i="5"/>
  <c r="G87" i="5"/>
  <c r="H87" i="5"/>
  <c r="F88" i="5"/>
  <c r="G88" i="5"/>
  <c r="H88" i="5"/>
  <c r="F89" i="5"/>
  <c r="G89" i="5"/>
  <c r="H89" i="5"/>
  <c r="F90" i="5"/>
  <c r="G90" i="5"/>
  <c r="H90" i="5"/>
  <c r="F91" i="5"/>
  <c r="G91" i="5"/>
  <c r="H91" i="5"/>
  <c r="F92" i="5"/>
  <c r="G92" i="5"/>
  <c r="H92" i="5"/>
  <c r="F93" i="5"/>
  <c r="G93" i="5"/>
  <c r="H93" i="5"/>
  <c r="F94" i="5"/>
  <c r="G94" i="5"/>
  <c r="H94" i="5"/>
  <c r="F95" i="5"/>
  <c r="G95" i="5"/>
  <c r="H95" i="5"/>
  <c r="F96" i="5"/>
  <c r="G96" i="5"/>
  <c r="H96" i="5"/>
  <c r="F97" i="5"/>
  <c r="G97" i="5"/>
  <c r="H97" i="5"/>
  <c r="F98" i="5"/>
  <c r="G98" i="5"/>
  <c r="H98" i="5"/>
  <c r="F99" i="5"/>
  <c r="G99" i="5"/>
  <c r="H99" i="5"/>
  <c r="F100" i="5"/>
  <c r="G100" i="5"/>
  <c r="H100" i="5"/>
  <c r="F101" i="5"/>
  <c r="G101" i="5"/>
  <c r="H101" i="5"/>
  <c r="F102" i="5"/>
  <c r="G102" i="5"/>
  <c r="H102" i="5"/>
  <c r="F103" i="5"/>
  <c r="G103" i="5"/>
  <c r="H103" i="5"/>
  <c r="F104" i="5"/>
  <c r="G104" i="5"/>
  <c r="H104" i="5"/>
  <c r="F105" i="5"/>
  <c r="G105" i="5"/>
  <c r="H105" i="5"/>
  <c r="F106" i="5"/>
  <c r="G106" i="5"/>
  <c r="H106" i="5"/>
  <c r="F107" i="5"/>
  <c r="G107" i="5"/>
  <c r="H107" i="5"/>
  <c r="F108" i="5"/>
  <c r="G108" i="5"/>
  <c r="H108" i="5"/>
  <c r="F109" i="5"/>
  <c r="G109" i="5"/>
  <c r="H109" i="5"/>
  <c r="F110" i="5"/>
  <c r="G110" i="5"/>
  <c r="H110" i="5"/>
  <c r="F111" i="5"/>
  <c r="G111" i="5"/>
  <c r="H111" i="5"/>
  <c r="F112" i="5"/>
  <c r="G112" i="5"/>
  <c r="H112" i="5"/>
  <c r="F113" i="5"/>
  <c r="G113" i="5"/>
  <c r="H113" i="5"/>
  <c r="F114" i="5"/>
  <c r="G114" i="5"/>
  <c r="H114" i="5"/>
  <c r="F115" i="5"/>
  <c r="G115" i="5"/>
  <c r="H115" i="5"/>
  <c r="F116" i="5"/>
  <c r="G116" i="5"/>
  <c r="H116" i="5"/>
  <c r="F117" i="5"/>
  <c r="G117" i="5"/>
  <c r="H117" i="5"/>
  <c r="F118" i="5"/>
  <c r="G118" i="5"/>
  <c r="H118" i="5"/>
  <c r="F119" i="5"/>
  <c r="G119" i="5"/>
  <c r="H119" i="5"/>
  <c r="F120" i="5"/>
  <c r="G120" i="5"/>
  <c r="H120" i="5"/>
  <c r="F121" i="5"/>
  <c r="G121" i="5"/>
  <c r="H121" i="5"/>
  <c r="F122" i="5"/>
  <c r="G122" i="5"/>
  <c r="H122" i="5"/>
  <c r="F123" i="5"/>
  <c r="G123" i="5"/>
  <c r="H123" i="5"/>
  <c r="F124" i="5"/>
  <c r="G124" i="5"/>
  <c r="H124" i="5"/>
  <c r="F125" i="5"/>
  <c r="G125" i="5"/>
  <c r="H125" i="5"/>
  <c r="F126" i="5"/>
  <c r="G126" i="5"/>
  <c r="H126" i="5"/>
  <c r="F127" i="5"/>
  <c r="G127" i="5"/>
  <c r="H127" i="5"/>
  <c r="F128" i="5"/>
  <c r="G128" i="5"/>
  <c r="H128" i="5"/>
  <c r="F129" i="5"/>
  <c r="G129" i="5"/>
  <c r="H129" i="5"/>
  <c r="F130" i="5"/>
  <c r="G130" i="5"/>
  <c r="H130" i="5"/>
  <c r="F131" i="5"/>
  <c r="G131" i="5"/>
  <c r="H131" i="5"/>
  <c r="F132" i="5"/>
  <c r="G132" i="5"/>
  <c r="H132" i="5"/>
  <c r="F133" i="5"/>
  <c r="G133" i="5"/>
  <c r="H133" i="5"/>
  <c r="F134" i="5"/>
  <c r="G134" i="5"/>
  <c r="H134" i="5"/>
  <c r="F135" i="5"/>
  <c r="G135" i="5"/>
  <c r="H135" i="5"/>
  <c r="F136" i="5"/>
  <c r="G136" i="5"/>
  <c r="H136" i="5"/>
  <c r="F137" i="5"/>
  <c r="G137" i="5"/>
  <c r="H137" i="5"/>
  <c r="F138" i="5"/>
  <c r="G138" i="5"/>
  <c r="H138" i="5"/>
  <c r="F139" i="5"/>
  <c r="G139" i="5"/>
  <c r="H139" i="5"/>
  <c r="F140" i="5"/>
  <c r="G140" i="5"/>
  <c r="H140" i="5"/>
  <c r="F141" i="5"/>
  <c r="G141" i="5"/>
  <c r="H141" i="5"/>
  <c r="F142" i="5"/>
  <c r="G142" i="5"/>
  <c r="H142" i="5"/>
  <c r="F143" i="5"/>
  <c r="G143" i="5"/>
  <c r="H143" i="5"/>
  <c r="F144" i="5"/>
  <c r="G144" i="5"/>
  <c r="H144" i="5"/>
  <c r="F145" i="5"/>
  <c r="G145" i="5"/>
  <c r="H145" i="5"/>
  <c r="F146" i="5"/>
  <c r="G146" i="5"/>
  <c r="H146" i="5"/>
  <c r="F147" i="5"/>
  <c r="G147" i="5"/>
  <c r="H147" i="5"/>
  <c r="F148" i="5"/>
  <c r="G148" i="5"/>
  <c r="H148" i="5"/>
  <c r="F149" i="5"/>
  <c r="G149" i="5"/>
  <c r="H149" i="5"/>
  <c r="F150" i="5"/>
  <c r="G150" i="5"/>
  <c r="H150" i="5"/>
  <c r="F151" i="5"/>
  <c r="G151" i="5"/>
  <c r="H151" i="5"/>
  <c r="F152" i="5"/>
  <c r="G152" i="5"/>
  <c r="H152" i="5"/>
  <c r="F153" i="5"/>
  <c r="G153" i="5"/>
  <c r="H153" i="5"/>
  <c r="F154" i="5"/>
  <c r="G154" i="5"/>
  <c r="H154" i="5"/>
  <c r="F155" i="5"/>
  <c r="G155" i="5"/>
  <c r="H155" i="5"/>
  <c r="F156" i="5"/>
  <c r="G156" i="5"/>
  <c r="H156" i="5"/>
  <c r="F157" i="5"/>
  <c r="G157" i="5"/>
  <c r="H157" i="5"/>
  <c r="F158" i="5"/>
  <c r="G158" i="5"/>
  <c r="H158" i="5"/>
  <c r="F159" i="5"/>
  <c r="G159" i="5"/>
  <c r="H159" i="5"/>
  <c r="B9" i="5"/>
  <c r="C9" i="5"/>
  <c r="D9" i="5"/>
  <c r="B10" i="5"/>
  <c r="C10" i="5"/>
  <c r="D10" i="5"/>
  <c r="B11" i="5"/>
  <c r="C11" i="5"/>
  <c r="D11" i="5"/>
  <c r="B12" i="5"/>
  <c r="C12" i="5"/>
  <c r="D12" i="5"/>
  <c r="B13" i="5"/>
  <c r="C13" i="5"/>
  <c r="D13" i="5"/>
  <c r="B14" i="5"/>
  <c r="C14" i="5"/>
  <c r="D14" i="5"/>
  <c r="B15" i="5"/>
  <c r="C15" i="5"/>
  <c r="D15" i="5"/>
  <c r="B16" i="5"/>
  <c r="C16" i="5"/>
  <c r="D16" i="5"/>
  <c r="B17" i="5"/>
  <c r="C17" i="5"/>
  <c r="D17" i="5"/>
  <c r="B18" i="5"/>
  <c r="C18" i="5"/>
  <c r="D18" i="5"/>
  <c r="B19" i="5"/>
  <c r="C19" i="5"/>
  <c r="D19" i="5"/>
  <c r="B20" i="5"/>
  <c r="C20" i="5"/>
  <c r="D20" i="5"/>
  <c r="B21" i="5"/>
  <c r="C21" i="5"/>
  <c r="D21" i="5"/>
  <c r="B22" i="5"/>
  <c r="C22" i="5"/>
  <c r="D22" i="5"/>
  <c r="B23" i="5"/>
  <c r="C23" i="5"/>
  <c r="D23" i="5"/>
  <c r="B24" i="5"/>
  <c r="C24" i="5"/>
  <c r="D24" i="5"/>
  <c r="B25" i="5"/>
  <c r="C25" i="5"/>
  <c r="D25" i="5"/>
  <c r="B26" i="5"/>
  <c r="C26" i="5"/>
  <c r="D26" i="5"/>
  <c r="B27" i="5"/>
  <c r="C27" i="5"/>
  <c r="D27" i="5"/>
  <c r="B28" i="5"/>
  <c r="C28" i="5"/>
  <c r="D28" i="5"/>
  <c r="B29" i="5"/>
  <c r="C29" i="5"/>
  <c r="D29" i="5"/>
  <c r="B30" i="5"/>
  <c r="C30" i="5"/>
  <c r="D30" i="5"/>
  <c r="B31" i="5"/>
  <c r="C31" i="5"/>
  <c r="D31" i="5"/>
  <c r="B32" i="5"/>
  <c r="C32" i="5"/>
  <c r="D32" i="5"/>
  <c r="B33" i="5"/>
  <c r="C33" i="5"/>
  <c r="D33" i="5"/>
  <c r="B34" i="5"/>
  <c r="C34" i="5"/>
  <c r="D34" i="5"/>
  <c r="B35" i="5"/>
  <c r="C35" i="5"/>
  <c r="D35" i="5"/>
  <c r="B36" i="5"/>
  <c r="C36" i="5"/>
  <c r="D36" i="5"/>
  <c r="B37" i="5"/>
  <c r="C37" i="5"/>
  <c r="D37" i="5"/>
  <c r="B38" i="5"/>
  <c r="C38" i="5"/>
  <c r="D38" i="5"/>
  <c r="B39" i="5"/>
  <c r="C39" i="5"/>
  <c r="D39" i="5"/>
  <c r="B40" i="5"/>
  <c r="C40" i="5"/>
  <c r="D40" i="5"/>
  <c r="B41" i="5"/>
  <c r="C41" i="5"/>
  <c r="D41" i="5"/>
  <c r="B42" i="5"/>
  <c r="C42" i="5"/>
  <c r="D42" i="5"/>
  <c r="B43" i="5"/>
  <c r="C43" i="5"/>
  <c r="D43" i="5"/>
  <c r="B44" i="5"/>
  <c r="C44" i="5"/>
  <c r="D44" i="5"/>
  <c r="B45" i="5"/>
  <c r="C45" i="5"/>
  <c r="D45" i="5"/>
  <c r="B46" i="5"/>
  <c r="C46" i="5"/>
  <c r="D46" i="5"/>
  <c r="B47" i="5"/>
  <c r="C47" i="5"/>
  <c r="D47" i="5"/>
  <c r="B48" i="5"/>
  <c r="C48" i="5"/>
  <c r="D48" i="5"/>
  <c r="B49" i="5"/>
  <c r="C49" i="5"/>
  <c r="D49" i="5"/>
  <c r="B50" i="5"/>
  <c r="C50" i="5"/>
  <c r="D50" i="5"/>
  <c r="B51" i="5"/>
  <c r="C51" i="5"/>
  <c r="D51" i="5"/>
  <c r="B52" i="5"/>
  <c r="C52" i="5"/>
  <c r="D52" i="5"/>
  <c r="B53" i="5"/>
  <c r="C53" i="5"/>
  <c r="D53" i="5"/>
  <c r="B54" i="5"/>
  <c r="C54" i="5"/>
  <c r="D54" i="5"/>
  <c r="B55" i="5"/>
  <c r="C55" i="5"/>
  <c r="D55" i="5"/>
  <c r="B56" i="5"/>
  <c r="C56" i="5"/>
  <c r="D56" i="5"/>
  <c r="B57" i="5"/>
  <c r="C57" i="5"/>
  <c r="D57" i="5"/>
  <c r="B58" i="5"/>
  <c r="C58" i="5"/>
  <c r="D58" i="5"/>
  <c r="B59" i="5"/>
  <c r="C59" i="5"/>
  <c r="D59" i="5"/>
  <c r="B60" i="5"/>
  <c r="C60" i="5"/>
  <c r="D60" i="5"/>
  <c r="B61" i="5"/>
  <c r="C61" i="5"/>
  <c r="D61" i="5"/>
  <c r="B62" i="5"/>
  <c r="C62" i="5"/>
  <c r="D62" i="5"/>
  <c r="B63" i="5"/>
  <c r="C63" i="5"/>
  <c r="D63" i="5"/>
  <c r="B64" i="5"/>
  <c r="C64" i="5"/>
  <c r="D64" i="5"/>
  <c r="B65" i="5"/>
  <c r="C65" i="5"/>
  <c r="D65" i="5"/>
  <c r="B66" i="5"/>
  <c r="C66" i="5"/>
  <c r="D66" i="5"/>
  <c r="B67" i="5"/>
  <c r="C67" i="5"/>
  <c r="D67" i="5"/>
  <c r="B68" i="5"/>
  <c r="C68" i="5"/>
  <c r="D68" i="5"/>
  <c r="B69" i="5"/>
  <c r="C69" i="5"/>
  <c r="D69" i="5"/>
  <c r="B70" i="5"/>
  <c r="C70" i="5"/>
  <c r="D70" i="5"/>
  <c r="B71" i="5"/>
  <c r="C71" i="5"/>
  <c r="D71" i="5"/>
  <c r="B72" i="5"/>
  <c r="C72" i="5"/>
  <c r="D72" i="5"/>
  <c r="B73" i="5"/>
  <c r="C73" i="5"/>
  <c r="D73" i="5"/>
  <c r="B74" i="5"/>
  <c r="C74" i="5"/>
  <c r="D74" i="5"/>
  <c r="B75" i="5"/>
  <c r="C75" i="5"/>
  <c r="D75" i="5"/>
  <c r="B76" i="5"/>
  <c r="C76" i="5"/>
  <c r="D76" i="5"/>
  <c r="B77" i="5"/>
  <c r="C77" i="5"/>
  <c r="D77" i="5"/>
  <c r="B78" i="5"/>
  <c r="C78" i="5"/>
  <c r="D78" i="5"/>
  <c r="B79" i="5"/>
  <c r="C79" i="5"/>
  <c r="D79" i="5"/>
  <c r="B80" i="5"/>
  <c r="C80" i="5"/>
  <c r="D80" i="5"/>
  <c r="B81" i="5"/>
  <c r="C81" i="5"/>
  <c r="D81" i="5"/>
  <c r="B82" i="5"/>
  <c r="C82" i="5"/>
  <c r="D82" i="5"/>
  <c r="B83" i="5"/>
  <c r="C83" i="5"/>
  <c r="D83" i="5"/>
  <c r="B84" i="5"/>
  <c r="C84" i="5"/>
  <c r="D84" i="5"/>
  <c r="B85" i="5"/>
  <c r="C85" i="5"/>
  <c r="D85" i="5"/>
  <c r="B86" i="5"/>
  <c r="C86" i="5"/>
  <c r="D86" i="5"/>
  <c r="B87" i="5"/>
  <c r="C87" i="5"/>
  <c r="D87" i="5"/>
  <c r="B88" i="5"/>
  <c r="C88" i="5"/>
  <c r="D88" i="5"/>
  <c r="B89" i="5"/>
  <c r="C89" i="5"/>
  <c r="D89" i="5"/>
  <c r="B90" i="5"/>
  <c r="C90" i="5"/>
  <c r="D90" i="5"/>
  <c r="B91" i="5"/>
  <c r="C91" i="5"/>
  <c r="D91" i="5"/>
  <c r="B92" i="5"/>
  <c r="C92" i="5"/>
  <c r="D92" i="5"/>
  <c r="B93" i="5"/>
  <c r="C93" i="5"/>
  <c r="D93" i="5"/>
  <c r="B94" i="5"/>
  <c r="C94" i="5"/>
  <c r="D94" i="5"/>
  <c r="B95" i="5"/>
  <c r="C95" i="5"/>
  <c r="D95" i="5"/>
  <c r="B96" i="5"/>
  <c r="C96" i="5"/>
  <c r="D96" i="5"/>
  <c r="B97" i="5"/>
  <c r="C97" i="5"/>
  <c r="D97" i="5"/>
  <c r="B98" i="5"/>
  <c r="C98" i="5"/>
  <c r="D98" i="5"/>
  <c r="B99" i="5"/>
  <c r="C99" i="5"/>
  <c r="D99" i="5"/>
  <c r="B100" i="5"/>
  <c r="C100" i="5"/>
  <c r="D100" i="5"/>
  <c r="B101" i="5"/>
  <c r="C101" i="5"/>
  <c r="D101" i="5"/>
  <c r="B102" i="5"/>
  <c r="C102" i="5"/>
  <c r="D102" i="5"/>
  <c r="B103" i="5"/>
  <c r="C103" i="5"/>
  <c r="D103" i="5"/>
  <c r="B104" i="5"/>
  <c r="C104" i="5"/>
  <c r="D104" i="5"/>
  <c r="B105" i="5"/>
  <c r="C105" i="5"/>
  <c r="D105" i="5"/>
  <c r="B106" i="5"/>
  <c r="C106" i="5"/>
  <c r="D106" i="5"/>
  <c r="B107" i="5"/>
  <c r="C107" i="5"/>
  <c r="D107" i="5"/>
  <c r="B108" i="5"/>
  <c r="C108" i="5"/>
  <c r="D108" i="5"/>
  <c r="B109" i="5"/>
  <c r="C109" i="5"/>
  <c r="D109" i="5"/>
  <c r="B110" i="5"/>
  <c r="C110" i="5"/>
  <c r="D110" i="5"/>
  <c r="B111" i="5"/>
  <c r="C111" i="5"/>
  <c r="D111" i="5"/>
  <c r="B112" i="5"/>
  <c r="C112" i="5"/>
  <c r="D112" i="5"/>
  <c r="B113" i="5"/>
  <c r="C113" i="5"/>
  <c r="D113" i="5"/>
  <c r="B114" i="5"/>
  <c r="C114" i="5"/>
  <c r="D114" i="5"/>
  <c r="B115" i="5"/>
  <c r="C115" i="5"/>
  <c r="D115" i="5"/>
  <c r="B116" i="5"/>
  <c r="C116" i="5"/>
  <c r="D116" i="5"/>
  <c r="B117" i="5"/>
  <c r="C117" i="5"/>
  <c r="D117" i="5"/>
  <c r="B118" i="5"/>
  <c r="C118" i="5"/>
  <c r="D118" i="5"/>
  <c r="B119" i="5"/>
  <c r="C119" i="5"/>
  <c r="D119" i="5"/>
  <c r="B120" i="5"/>
  <c r="C120" i="5"/>
  <c r="D120" i="5"/>
  <c r="B121" i="5"/>
  <c r="C121" i="5"/>
  <c r="D121" i="5"/>
  <c r="B122" i="5"/>
  <c r="C122" i="5"/>
  <c r="D122" i="5"/>
  <c r="B123" i="5"/>
  <c r="C123" i="5"/>
  <c r="D123" i="5"/>
  <c r="B124" i="5"/>
  <c r="C124" i="5"/>
  <c r="D124" i="5"/>
  <c r="B125" i="5"/>
  <c r="C125" i="5"/>
  <c r="D125" i="5"/>
  <c r="B126" i="5"/>
  <c r="C126" i="5"/>
  <c r="D126" i="5"/>
  <c r="B127" i="5"/>
  <c r="C127" i="5"/>
  <c r="D127" i="5"/>
  <c r="B128" i="5"/>
  <c r="C128" i="5"/>
  <c r="D128" i="5"/>
  <c r="B129" i="5"/>
  <c r="C129" i="5"/>
  <c r="D129" i="5"/>
  <c r="B130" i="5"/>
  <c r="C130" i="5"/>
  <c r="D130" i="5"/>
  <c r="B131" i="5"/>
  <c r="C131" i="5"/>
  <c r="D131" i="5"/>
  <c r="B132" i="5"/>
  <c r="C132" i="5"/>
  <c r="D132" i="5"/>
  <c r="B133" i="5"/>
  <c r="C133" i="5"/>
  <c r="D133" i="5"/>
  <c r="B134" i="5"/>
  <c r="C134" i="5"/>
  <c r="D134" i="5"/>
  <c r="B135" i="5"/>
  <c r="C135" i="5"/>
  <c r="D135" i="5"/>
  <c r="B136" i="5"/>
  <c r="C136" i="5"/>
  <c r="D136" i="5"/>
  <c r="B137" i="5"/>
  <c r="C137" i="5"/>
  <c r="D137" i="5"/>
  <c r="B138" i="5"/>
  <c r="C138" i="5"/>
  <c r="D138" i="5"/>
  <c r="B139" i="5"/>
  <c r="C139" i="5"/>
  <c r="D139" i="5"/>
  <c r="B140" i="5"/>
  <c r="C140" i="5"/>
  <c r="D140" i="5"/>
  <c r="B141" i="5"/>
  <c r="C141" i="5"/>
  <c r="D141" i="5"/>
  <c r="B142" i="5"/>
  <c r="C142" i="5"/>
  <c r="D142" i="5"/>
  <c r="B143" i="5"/>
  <c r="C143" i="5"/>
  <c r="D143" i="5"/>
  <c r="B144" i="5"/>
  <c r="C144" i="5"/>
  <c r="D144" i="5"/>
  <c r="B145" i="5"/>
  <c r="C145" i="5"/>
  <c r="D145" i="5"/>
  <c r="B146" i="5"/>
  <c r="C146" i="5"/>
  <c r="D146" i="5"/>
  <c r="B147" i="5"/>
  <c r="C147" i="5"/>
  <c r="D147" i="5"/>
  <c r="B148" i="5"/>
  <c r="C148" i="5"/>
  <c r="D148" i="5"/>
  <c r="B149" i="5"/>
  <c r="C149" i="5"/>
  <c r="D149" i="5"/>
  <c r="B150" i="5"/>
  <c r="C150" i="5"/>
  <c r="D150" i="5"/>
  <c r="B151" i="5"/>
  <c r="C151" i="5"/>
  <c r="D151" i="5"/>
  <c r="B152" i="5"/>
  <c r="C152" i="5"/>
  <c r="D152" i="5"/>
  <c r="B153" i="5"/>
  <c r="C153" i="5"/>
  <c r="D153" i="5"/>
  <c r="B154" i="5"/>
  <c r="C154" i="5"/>
  <c r="D154" i="5"/>
  <c r="B155" i="5"/>
  <c r="C155" i="5"/>
  <c r="D155" i="5"/>
  <c r="B156" i="5"/>
  <c r="C156" i="5"/>
  <c r="D156" i="5"/>
  <c r="B157" i="5"/>
  <c r="C157" i="5"/>
  <c r="D157" i="5"/>
  <c r="B158" i="5"/>
  <c r="C158" i="5"/>
  <c r="D158" i="5"/>
  <c r="B159" i="5"/>
  <c r="C159" i="5"/>
  <c r="D159" i="5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S3" i="5"/>
  <c r="O3" i="5"/>
  <c r="K3" i="5"/>
  <c r="T3" i="5"/>
  <c r="R3" i="5"/>
  <c r="H3" i="5"/>
  <c r="G3" i="5"/>
  <c r="F3" i="5"/>
  <c r="J3" i="5"/>
  <c r="L3" i="5"/>
  <c r="P3" i="5"/>
  <c r="N3" i="5"/>
  <c r="D3" i="5"/>
  <c r="C3" i="5"/>
  <c r="B3" i="5"/>
  <c r="B4" i="4"/>
  <c r="B8" i="4" s="1"/>
  <c r="D8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DDE30-1673-42BD-8023-48A10CB69CBE}" name="连接" type="4" refreshedVersion="7" background="1" saveData="1">
    <webPr sourceData="1" parsePre="1" consecutive="1" xl2000="1" url="https://xl.16888.com/level.html"/>
  </connection>
  <connection id="2" xr16:uid="{2907A642-5474-44CF-8069-CD3CD7F9AF41}" name="连接1" type="4" refreshedVersion="7" background="1" saveData="1">
    <webPr sourceData="1" parsePre="1" consecutive="1" xl2000="1" url="http://fx.cmbchina.com/hq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<sst xmlns="http://schemas.openxmlformats.org/spreadsheetml/2006/main" count="375" uniqueCount="276">
  <si>
    <t>交易币</t>
  </si>
  <si>
    <t>交易币单位</t>
  </si>
  <si>
    <t>基本币</t>
  </si>
  <si>
    <t>现汇卖出价</t>
  </si>
  <si>
    <t>现钞卖出价</t>
  </si>
  <si>
    <t>现汇买入价</t>
  </si>
  <si>
    <t>现钞买入价</t>
  </si>
  <si>
    <t>时间</t>
  </si>
  <si>
    <t>汇率走势图</t>
  </si>
  <si>
    <t>港币</t>
  </si>
  <si>
    <t>人民币</t>
  </si>
  <si>
    <t>查看历史&gt;&gt;</t>
  </si>
  <si>
    <t>新西兰元</t>
  </si>
  <si>
    <t>澳大利亚元</t>
  </si>
  <si>
    <t>美元</t>
  </si>
  <si>
    <t>欧元</t>
  </si>
  <si>
    <t>加拿大元</t>
  </si>
  <si>
    <t>英镑</t>
  </si>
  <si>
    <t>日元</t>
  </si>
  <si>
    <t>新加坡元</t>
  </si>
  <si>
    <t>瑞士法郎</t>
  </si>
  <si>
    <t>利率</t>
    <phoneticPr fontId="1" type="noConversion"/>
  </si>
  <si>
    <t>备注：数据可以随时间更新，与网页保持一致</t>
    <phoneticPr fontId="1" type="noConversion"/>
  </si>
  <si>
    <t>选择数据》全部刷新，即可刷新数据</t>
    <phoneticPr fontId="1" type="noConversion"/>
  </si>
  <si>
    <t>贷款金额</t>
    <phoneticPr fontId="1" type="noConversion"/>
  </si>
  <si>
    <t>每月还款</t>
    <phoneticPr fontId="1" type="noConversion"/>
  </si>
  <si>
    <t>总期数</t>
    <phoneticPr fontId="1" type="noConversion"/>
  </si>
  <si>
    <t>利率模拟分析</t>
    <phoneticPr fontId="1" type="noConversion"/>
  </si>
  <si>
    <t>利率和年限模拟分析</t>
    <phoneticPr fontId="1" type="noConversion"/>
  </si>
  <si>
    <t>车型</t>
  </si>
  <si>
    <t>销量</t>
  </si>
  <si>
    <t>微型车销量排行榜  TOP10</t>
  </si>
  <si>
    <t>排名  车型 销量</t>
  </si>
  <si>
    <t>1 宏光MINIEV</t>
  </si>
  <si>
    <t>宏光MINIEV</t>
  </si>
  <si>
    <t>销量：35176台</t>
  </si>
  <si>
    <t>2 奔奔</t>
  </si>
  <si>
    <t>奔奔</t>
  </si>
  <si>
    <t>销量：7970台</t>
  </si>
  <si>
    <t>3 小蚂蚁</t>
  </si>
  <si>
    <t>小蚂蚁</t>
  </si>
  <si>
    <t>销量：7815台</t>
  </si>
  <si>
    <t>4 欧拉黑猫</t>
  </si>
  <si>
    <t>欧拉黑猫</t>
  </si>
  <si>
    <t>销量：5327台</t>
  </si>
  <si>
    <t>5 思皓E10X</t>
  </si>
  <si>
    <t>思皓E10X</t>
  </si>
  <si>
    <t>销量：4290台</t>
  </si>
  <si>
    <t>6 零跑T03</t>
  </si>
  <si>
    <t>零跑T03</t>
  </si>
  <si>
    <t>销量：3765台</t>
  </si>
  <si>
    <t>7 雷丁芒果</t>
  </si>
  <si>
    <t>雷丁芒果</t>
  </si>
  <si>
    <t>销量：2669台</t>
  </si>
  <si>
    <t>8 欧拉白猫</t>
  </si>
  <si>
    <t>欧拉白猫</t>
  </si>
  <si>
    <t>销量：2358台</t>
  </si>
  <si>
    <t>9 凌宝BOX</t>
  </si>
  <si>
    <t>凌宝BOX</t>
  </si>
  <si>
    <t>销量：1528台</t>
  </si>
  <si>
    <t>10 科莱威CLEVER</t>
  </si>
  <si>
    <t>科莱威CLEVER</t>
  </si>
  <si>
    <t>销量：1209台</t>
  </si>
  <si>
    <t>更多微型车详细排行榜</t>
  </si>
  <si>
    <t>小型车销量排行榜  TOP10</t>
  </si>
  <si>
    <t>1 飞度</t>
  </si>
  <si>
    <t>飞度</t>
  </si>
  <si>
    <t>销量：12355台</t>
  </si>
  <si>
    <t>2 威驰</t>
  </si>
  <si>
    <t>威驰</t>
  </si>
  <si>
    <t>销量：5358台</t>
  </si>
  <si>
    <t>3 赛欧</t>
  </si>
  <si>
    <t>赛欧</t>
  </si>
  <si>
    <t>销量：5134台</t>
  </si>
  <si>
    <t>4 欧拉好猫</t>
  </si>
  <si>
    <t>欧拉好猫</t>
  </si>
  <si>
    <t>销量：5085台</t>
  </si>
  <si>
    <t>5 YARiS L 致炫</t>
  </si>
  <si>
    <t>YARiS L 致炫</t>
  </si>
  <si>
    <t>销量：4761台</t>
  </si>
  <si>
    <t>6 海豚</t>
  </si>
  <si>
    <t>海豚</t>
  </si>
  <si>
    <t>销量：3000台</t>
  </si>
  <si>
    <t>7 悦翔</t>
  </si>
  <si>
    <t>悦翔</t>
  </si>
  <si>
    <t>销量：2531台</t>
  </si>
  <si>
    <t>8 LIFE</t>
  </si>
  <si>
    <t>LIFE</t>
  </si>
  <si>
    <t>销量：2494台</t>
  </si>
  <si>
    <t>9 威驰FS</t>
  </si>
  <si>
    <t>威驰FS</t>
  </si>
  <si>
    <t>销量：2291台</t>
  </si>
  <si>
    <t>10 Polo</t>
  </si>
  <si>
    <t>Polo</t>
  </si>
  <si>
    <t>销量：1486台</t>
  </si>
  <si>
    <t>更多小型车详细排行榜</t>
  </si>
  <si>
    <t>紧凑型车销量排行榜  TOP10</t>
  </si>
  <si>
    <t>1 英朗</t>
  </si>
  <si>
    <t>英朗</t>
  </si>
  <si>
    <t>销量：37739台</t>
  </si>
  <si>
    <t>2 轩逸</t>
  </si>
  <si>
    <t>轩逸</t>
  </si>
  <si>
    <t>销量：34111台</t>
  </si>
  <si>
    <t>3 朗逸</t>
  </si>
  <si>
    <t>朗逸</t>
  </si>
  <si>
    <t>销量：31881台</t>
  </si>
  <si>
    <t>4 秦Pro</t>
  </si>
  <si>
    <t>秦Pro</t>
  </si>
  <si>
    <t>销量：23560台</t>
  </si>
  <si>
    <t>5 荣威Ei5</t>
  </si>
  <si>
    <t>荣威Ei5</t>
  </si>
  <si>
    <t>销量：18372台</t>
  </si>
  <si>
    <t>6 宝来</t>
  </si>
  <si>
    <t>宝来</t>
  </si>
  <si>
    <t>销量：17483台</t>
  </si>
  <si>
    <t>7 帝豪</t>
  </si>
  <si>
    <t>帝豪</t>
  </si>
  <si>
    <t>销量：16906台</t>
  </si>
  <si>
    <t>8 思域</t>
  </si>
  <si>
    <t>思域</t>
  </si>
  <si>
    <t>销量：14679台</t>
  </si>
  <si>
    <t>9 速腾</t>
  </si>
  <si>
    <t>速腾</t>
  </si>
  <si>
    <t>销量：13839台</t>
  </si>
  <si>
    <t>10 马自达3 昂克赛拉</t>
  </si>
  <si>
    <t>马自达3 昂克赛拉</t>
  </si>
  <si>
    <t>销量：11998台</t>
  </si>
  <si>
    <t>更多紧凑型车详细排行榜</t>
  </si>
  <si>
    <t>中型车销量排行榜  TOP10</t>
  </si>
  <si>
    <t>1 Model 3</t>
  </si>
  <si>
    <t>Model 3</t>
  </si>
  <si>
    <t>销量：22462台</t>
  </si>
  <si>
    <t>2 雅阁</t>
  </si>
  <si>
    <t>雅阁</t>
  </si>
  <si>
    <t>销量：19907台</t>
  </si>
  <si>
    <t>3 天籁</t>
  </si>
  <si>
    <t>天籁</t>
  </si>
  <si>
    <t>销量：15176台</t>
  </si>
  <si>
    <t>4 帕萨特</t>
  </si>
  <si>
    <t>帕萨特</t>
  </si>
  <si>
    <t>销量：13238台</t>
  </si>
  <si>
    <t>5 凯美瑞</t>
  </si>
  <si>
    <t>凯美瑞</t>
  </si>
  <si>
    <t>销量：10660台</t>
  </si>
  <si>
    <t>6 奥迪A4L</t>
  </si>
  <si>
    <t>奥迪A4L</t>
  </si>
  <si>
    <t>销量：8879台</t>
  </si>
  <si>
    <t>7 亚洲龙</t>
  </si>
  <si>
    <t>亚洲龙</t>
  </si>
  <si>
    <t>销量：8873台</t>
  </si>
  <si>
    <t>8 奔驰C级</t>
  </si>
  <si>
    <t>奔驰C级</t>
  </si>
  <si>
    <t>销量：7566台</t>
  </si>
  <si>
    <t>9 小鹏P7</t>
  </si>
  <si>
    <t>小鹏P7</t>
  </si>
  <si>
    <t>销量：7512台</t>
  </si>
  <si>
    <t>10 宝马3系</t>
  </si>
  <si>
    <t>宝马3系</t>
  </si>
  <si>
    <t>销量：7351台</t>
  </si>
  <si>
    <t>更多中型车详细排行榜</t>
  </si>
  <si>
    <t>中大型车销量排行榜  TOP10</t>
  </si>
  <si>
    <t>1 宝马5系</t>
  </si>
  <si>
    <t>宝马5系</t>
  </si>
  <si>
    <t>销量：17300台</t>
  </si>
  <si>
    <t>2 汉</t>
  </si>
  <si>
    <t>汉</t>
  </si>
  <si>
    <t>销量：10248台</t>
  </si>
  <si>
    <t>3 奔驰E级</t>
  </si>
  <si>
    <t>奔驰E级</t>
  </si>
  <si>
    <t>销量：9664台</t>
  </si>
  <si>
    <t>4 红旗H9</t>
  </si>
  <si>
    <t>红旗H9</t>
  </si>
  <si>
    <t>销量：4330台</t>
  </si>
  <si>
    <t>5 奥迪A6L</t>
  </si>
  <si>
    <t>奥迪A6L</t>
  </si>
  <si>
    <t>销量：2159台</t>
  </si>
  <si>
    <t>6 沃尔沃S90</t>
  </si>
  <si>
    <t>沃尔沃S90</t>
  </si>
  <si>
    <t>销量：1535台</t>
  </si>
  <si>
    <t>7 金牛座</t>
  </si>
  <si>
    <t>金牛座</t>
  </si>
  <si>
    <t>销量：1299台</t>
  </si>
  <si>
    <t>8 凯迪拉克CT6</t>
  </si>
  <si>
    <t>凯迪拉克CT6</t>
  </si>
  <si>
    <t>销量：939台</t>
  </si>
  <si>
    <t>9 传祺GA8</t>
  </si>
  <si>
    <t>传祺GA8</t>
  </si>
  <si>
    <t>销量：925台</t>
  </si>
  <si>
    <t>10 辉昂</t>
  </si>
  <si>
    <t>辉昂</t>
  </si>
  <si>
    <t>销量：836台</t>
  </si>
  <si>
    <t>更多中大型车详细排行榜</t>
  </si>
  <si>
    <t>MPV销量排行榜  TOP10</t>
  </si>
  <si>
    <t>1 五菱宏光</t>
  </si>
  <si>
    <t>五菱宏光</t>
  </si>
  <si>
    <t>销量：18689台</t>
  </si>
  <si>
    <t>2 别克GL8</t>
  </si>
  <si>
    <t>别克GL8</t>
  </si>
  <si>
    <t>销量：12472台</t>
  </si>
  <si>
    <t>3 传祺M8</t>
  </si>
  <si>
    <t>传祺M8</t>
  </si>
  <si>
    <t>销量：6595台</t>
  </si>
  <si>
    <t>4 艾力绅</t>
  </si>
  <si>
    <t>艾力绅</t>
  </si>
  <si>
    <t>销量：5974台</t>
  </si>
  <si>
    <t>5 五菱凯捷</t>
  </si>
  <si>
    <t>五菱凯捷</t>
  </si>
  <si>
    <t>销量：5811台</t>
  </si>
  <si>
    <t>6 菱智</t>
  </si>
  <si>
    <t>菱智</t>
  </si>
  <si>
    <t>销量：4884台</t>
  </si>
  <si>
    <t>7 海狮X30L</t>
  </si>
  <si>
    <t>海狮X30L</t>
  </si>
  <si>
    <t>销量：4307台</t>
  </si>
  <si>
    <t>8 五菱荣光V</t>
  </si>
  <si>
    <t>五菱荣光V</t>
  </si>
  <si>
    <t>销量：4302台</t>
  </si>
  <si>
    <t>9 奥德赛</t>
  </si>
  <si>
    <t>奥德赛</t>
  </si>
  <si>
    <t>销量：4288台</t>
  </si>
  <si>
    <t>10 五菱荣光</t>
  </si>
  <si>
    <t>五菱荣光</t>
  </si>
  <si>
    <t>销量：4175台</t>
  </si>
  <si>
    <t>更多MPV详细排行榜</t>
  </si>
  <si>
    <t>SUV销量排行榜  TOP10</t>
  </si>
  <si>
    <t>1 Model Y</t>
  </si>
  <si>
    <t>Model Y</t>
  </si>
  <si>
    <t>销量：33544台</t>
  </si>
  <si>
    <t>2 哈弗H6</t>
  </si>
  <si>
    <t>哈弗H6</t>
  </si>
  <si>
    <t>销量：25410台</t>
  </si>
  <si>
    <t>3 途岳</t>
  </si>
  <si>
    <t>途岳</t>
  </si>
  <si>
    <t>销量：20836台</t>
  </si>
  <si>
    <t>4 途观L</t>
  </si>
  <si>
    <t>途观L</t>
  </si>
  <si>
    <t>销量：20133台</t>
  </si>
  <si>
    <t>5 博越</t>
  </si>
  <si>
    <t>博越</t>
  </si>
  <si>
    <t>销量：17008台</t>
  </si>
  <si>
    <t>6 宋</t>
  </si>
  <si>
    <t>宋</t>
  </si>
  <si>
    <t>销量：16912台</t>
  </si>
  <si>
    <t>7 逍客</t>
  </si>
  <si>
    <t>逍客</t>
  </si>
  <si>
    <t>销量：16307台</t>
  </si>
  <si>
    <t>8 本田CR-V</t>
  </si>
  <si>
    <t>本田CR-V</t>
  </si>
  <si>
    <t>销量：15383台</t>
  </si>
  <si>
    <t>9 昂科威</t>
  </si>
  <si>
    <t>昂科威</t>
  </si>
  <si>
    <t>销量：15214台</t>
  </si>
  <si>
    <t>10 缤智</t>
  </si>
  <si>
    <t>缤智</t>
  </si>
  <si>
    <t>销量：13893台</t>
  </si>
  <si>
    <t>更多SUV详细排行榜</t>
  </si>
  <si>
    <t>排名</t>
  </si>
  <si>
    <t>LIFE</t>
    <phoneticPr fontId="1" type="noConversion"/>
  </si>
  <si>
    <t>Model 3</t>
    <phoneticPr fontId="1" type="noConversion"/>
  </si>
  <si>
    <t>总计</t>
  </si>
  <si>
    <t>类型</t>
    <phoneticPr fontId="1" type="noConversion"/>
  </si>
  <si>
    <t>微型</t>
    <phoneticPr fontId="1" type="noConversion"/>
  </si>
  <si>
    <t>小型</t>
    <phoneticPr fontId="1" type="noConversion"/>
  </si>
  <si>
    <t>中大型</t>
    <phoneticPr fontId="1" type="noConversion"/>
  </si>
  <si>
    <t>中型</t>
    <phoneticPr fontId="1" type="noConversion"/>
  </si>
  <si>
    <t>微型 汇总</t>
  </si>
  <si>
    <t>小型 汇总</t>
  </si>
  <si>
    <t>中型 汇总</t>
  </si>
  <si>
    <t>中大型 汇总</t>
  </si>
  <si>
    <t>round</t>
    <phoneticPr fontId="1" type="noConversion"/>
  </si>
  <si>
    <t>四舍五入</t>
    <phoneticPr fontId="1" type="noConversion"/>
  </si>
  <si>
    <t>floor</t>
    <phoneticPr fontId="1" type="noConversion"/>
  </si>
  <si>
    <t>int</t>
    <phoneticPr fontId="1" type="noConversion"/>
  </si>
  <si>
    <t>舍去小数，向下取整</t>
    <phoneticPr fontId="1" type="noConversion"/>
  </si>
  <si>
    <t>舍掉余数，向下取整</t>
    <phoneticPr fontId="1" type="noConversion"/>
  </si>
  <si>
    <t>源数据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</si>
</sst>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¥&quot;#,##0.00;[Red]&quot;¥&quot;\-#,##0.00"/>
    <numFmt numFmtId="43" formatCode="_ * #,##0.00_ ;_ * \-#,##0.00_ ;_ * &quot;-&quot;??_ ;_ @_ "/>
    <numFmt numFmtId="181" formatCode="_ * #,##0_ ;_ * \-#,##0_ ;_ * &quot;-&quot;??_ ;_ @_ "/>
    <numFmt numFmtId="182" formatCode="0.0%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21" fontId="0" fillId="0" borderId="0" xfId="0" applyNumberFormat="1"/>
    <xf numFmtId="8" fontId="0" fillId="0" borderId="0" xfId="0" applyNumberFormat="1"/>
    <xf numFmtId="181" fontId="0" fillId="0" borderId="0" xfId="1" applyNumberFormat="1" applyFont="1" applyAlignment="1"/>
    <xf numFmtId="182" fontId="0" fillId="0" borderId="0" xfId="2" applyNumberFormat="1" applyFont="1" applyAlignment="1"/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8" fontId="0" fillId="0" borderId="0" xfId="0" applyNumberFormat="1" applyFont="1"/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'练习（取整函数）'!$A$1</c:f>
              <c:strCache>
                <c:ptCount val="1"/>
                <c:pt idx="0">
                  <c:v>源数据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'练习（取整函数）'!$A$2:$A$22</c:f>
              <c:numCache>
                <c:formatCode>General</c:formatCode>
                <c:ptCount val="21"/>
                <c:pt idx="0">
                  <c:v>-2.76</c:v>
                </c:pt>
                <c:pt idx="1">
                  <c:v>-1.32</c:v>
                </c:pt>
                <c:pt idx="2">
                  <c:v>0.12</c:v>
                </c:pt>
                <c:pt idx="3">
                  <c:v>1.56</c:v>
                </c:pt>
                <c:pt idx="4">
                  <c:v>3</c:v>
                </c:pt>
                <c:pt idx="5">
                  <c:v>4.4400000000000004</c:v>
                </c:pt>
                <c:pt idx="6">
                  <c:v>5.88</c:v>
                </c:pt>
                <c:pt idx="7">
                  <c:v>7.32</c:v>
                </c:pt>
                <c:pt idx="8">
                  <c:v>8.76</c:v>
                </c:pt>
                <c:pt idx="9">
                  <c:v>10.199999999999999</c:v>
                </c:pt>
                <c:pt idx="10">
                  <c:v>11.64</c:v>
                </c:pt>
                <c:pt idx="11">
                  <c:v>13.08</c:v>
                </c:pt>
                <c:pt idx="12">
                  <c:v>14.52</c:v>
                </c:pt>
                <c:pt idx="13">
                  <c:v>15.96</c:v>
                </c:pt>
                <c:pt idx="14">
                  <c:v>17.399999999999999</c:v>
                </c:pt>
                <c:pt idx="15">
                  <c:v>18.84</c:v>
                </c:pt>
                <c:pt idx="16">
                  <c:v>20.28</c:v>
                </c:pt>
                <c:pt idx="17">
                  <c:v>21.72</c:v>
                </c:pt>
                <c:pt idx="18">
                  <c:v>23.16</c:v>
                </c:pt>
                <c:pt idx="19">
                  <c:v>24.6</c:v>
                </c:pt>
                <c:pt idx="20">
                  <c:v>26.04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8C-4C12-98AC-ECA34DCE1BBC}"/>
            </c:ext>
          </c:extLst>
        </c:ser>
        <c:ser>
          <c:idx val="1"/>
          <c:order val="1"/>
          <c:tx>
            <c:strRef>
              <c:f>'练习（取整函数）'!$B$1</c:f>
              <c:strCache>
                <c:ptCount val="1"/>
                <c:pt idx="0">
                  <c:v>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'练习（取整函数）'!$B$2:$B$22</c:f>
              <c:numCache>
                <c:formatCode>General</c:formatCode>
                <c:ptCount val="21"/>
                <c:pt idx="0">
                  <c:v>-3</c:v>
                </c:pt>
                <c:pt idx="1">
                  <c:v>-1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7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19</c:v>
                </c:pt>
                <c:pt idx="16">
                  <c:v>20</c:v>
                </c:pt>
                <c:pt idx="17">
                  <c:v>22</c:v>
                </c:pt>
                <c:pt idx="18">
                  <c:v>23</c:v>
                </c:pt>
                <c:pt idx="19">
                  <c:v>25</c:v>
                </c:pt>
                <c:pt idx="2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8C-4C12-98AC-ECA34DCE1BBC}"/>
            </c:ext>
          </c:extLst>
        </c:ser>
        <c:ser>
          <c:idx val="2"/>
          <c:order val="2"/>
          <c:tx>
            <c:strRef>
              <c:f>'练习（取整函数）'!$C$1</c:f>
              <c:strCache>
                <c:ptCount val="1"/>
                <c:pt idx="0">
                  <c:v>floor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'练习（取整函数）'!$C$2:$C$22</c:f>
              <c:numCache>
                <c:formatCode>General</c:formatCode>
                <c:ptCount val="21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14</c:v>
                </c:pt>
                <c:pt idx="14">
                  <c:v>16</c:v>
                </c:pt>
                <c:pt idx="15">
                  <c:v>18</c:v>
                </c:pt>
                <c:pt idx="16">
                  <c:v>20</c:v>
                </c:pt>
                <c:pt idx="17">
                  <c:v>20</c:v>
                </c:pt>
                <c:pt idx="18">
                  <c:v>22</c:v>
                </c:pt>
                <c:pt idx="19">
                  <c:v>24</c:v>
                </c:pt>
                <c:pt idx="2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8C-4C12-98AC-ECA34DCE1BBC}"/>
            </c:ext>
          </c:extLst>
        </c:ser>
        <c:ser>
          <c:idx val="3"/>
          <c:order val="3"/>
          <c:tx>
            <c:strRef>
              <c:f>'练习（取整函数）'!$D$1</c:f>
              <c:strCache>
                <c:ptCount val="1"/>
                <c:pt idx="0">
                  <c:v>int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'练习（取整函数）'!$D$2:$D$22</c:f>
              <c:numCache>
                <c:formatCode>General</c:formatCode>
                <c:ptCount val="21"/>
                <c:pt idx="0">
                  <c:v>-3</c:v>
                </c:pt>
                <c:pt idx="1">
                  <c:v>-2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11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17</c:v>
                </c:pt>
                <c:pt idx="15">
                  <c:v>18</c:v>
                </c:pt>
                <c:pt idx="16">
                  <c:v>20</c:v>
                </c:pt>
                <c:pt idx="17">
                  <c:v>21</c:v>
                </c:pt>
                <c:pt idx="18">
                  <c:v>23</c:v>
                </c:pt>
                <c:pt idx="19">
                  <c:v>24</c:v>
                </c:pt>
                <c:pt idx="2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8C-4C12-98AC-ECA34DCE1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537232"/>
        <c:axId val="621538832"/>
      </c:lineChart>
      <c:catAx>
        <c:axId val="621537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1538832"/>
        <c:crosses val="autoZero"/>
        <c:auto val="1"/>
        <c:lblAlgn val="ctr"/>
        <c:lblOffset val="100"/>
        <c:noMultiLvlLbl val="0"/>
      </c:catAx>
      <c:valAx>
        <c:axId val="62153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153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228599</xdr:colOff>
      <xdr:row>0</xdr:row>
      <xdr:rowOff>19050</xdr:rowOff>
    </xdr:from>
    <xdr:to>
      <xdr:col>14</xdr:col>
      <xdr:colOff>430528</xdr:colOff>
      <xdr:row>35</xdr:row>
      <xdr:rowOff>49529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DF31FFE-1FF9-4CCD-8232-4F0036A70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q" connectionId="2" xr16:uid="{AF4B4140-EE1F-43C6-A754-5B4BD46839B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vel" connectionId="1" xr16:uid="{A36DF2A4-DC97-40C2-A2D7-43B9B02F47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DBBF-0EF9-482A-9F26-ABD93CAB4638}">
  <dimension ref="A1:I14"/>
  <sheetViews>
    <sheetView workbookViewId="0">
      <selection activeCell="G21" sqref="G21"/>
    </sheetView>
  </sheetViews>
  <sheetFormatPr defaultRowHeight="13.8" x14ac:dyDescent="0.25"/>
  <cols>
    <col min="1" max="2" width="12.21875" bestFit="1" customWidth="1"/>
    <col min="3" max="3" width="7.88671875" bestFit="1" customWidth="1"/>
    <col min="4" max="7" width="12.21875" bestFit="1" customWidth="1"/>
    <col min="8" max="8" width="9.109375" bestFit="1" customWidth="1"/>
    <col min="9" max="9" width="12.88671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</v>
      </c>
      <c r="C2" t="s">
        <v>10</v>
      </c>
      <c r="D2">
        <v>82.16</v>
      </c>
      <c r="E2">
        <v>82.16</v>
      </c>
      <c r="F2">
        <v>81.84</v>
      </c>
      <c r="G2">
        <v>81.260000000000005</v>
      </c>
      <c r="H2" s="1">
        <v>0.91640046296296296</v>
      </c>
      <c r="I2" t="s">
        <v>11</v>
      </c>
    </row>
    <row r="3" spans="1:9" x14ac:dyDescent="0.25">
      <c r="A3" t="s">
        <v>12</v>
      </c>
      <c r="B3">
        <v>100</v>
      </c>
      <c r="C3" t="s">
        <v>10</v>
      </c>
      <c r="D3">
        <v>444.82</v>
      </c>
      <c r="E3">
        <v>444.82</v>
      </c>
      <c r="F3">
        <v>441.28</v>
      </c>
      <c r="G3">
        <v>427.32</v>
      </c>
      <c r="H3" s="1">
        <v>0.91640046296296296</v>
      </c>
      <c r="I3" t="s">
        <v>11</v>
      </c>
    </row>
    <row r="4" spans="1:9" x14ac:dyDescent="0.25">
      <c r="A4" t="s">
        <v>13</v>
      </c>
      <c r="B4">
        <v>100</v>
      </c>
      <c r="C4" t="s">
        <v>10</v>
      </c>
      <c r="D4">
        <v>463.17</v>
      </c>
      <c r="E4">
        <v>463.17</v>
      </c>
      <c r="F4">
        <v>459.47</v>
      </c>
      <c r="G4">
        <v>444.94</v>
      </c>
      <c r="H4" s="1">
        <v>0.91640046296296296</v>
      </c>
      <c r="I4" t="s">
        <v>11</v>
      </c>
    </row>
    <row r="5" spans="1:9" x14ac:dyDescent="0.25">
      <c r="A5" t="s">
        <v>14</v>
      </c>
      <c r="B5">
        <v>100</v>
      </c>
      <c r="C5" t="s">
        <v>10</v>
      </c>
      <c r="D5">
        <v>640.64</v>
      </c>
      <c r="E5">
        <v>640.64</v>
      </c>
      <c r="F5">
        <v>637.76</v>
      </c>
      <c r="G5">
        <v>632.65</v>
      </c>
      <c r="H5" s="1">
        <v>0.91640046296296296</v>
      </c>
      <c r="I5" t="s">
        <v>11</v>
      </c>
    </row>
    <row r="6" spans="1:9" x14ac:dyDescent="0.25">
      <c r="A6" t="s">
        <v>15</v>
      </c>
      <c r="B6">
        <v>100</v>
      </c>
      <c r="C6" t="s">
        <v>10</v>
      </c>
      <c r="D6">
        <v>721.99</v>
      </c>
      <c r="E6">
        <v>721.99</v>
      </c>
      <c r="F6">
        <v>716.23</v>
      </c>
      <c r="G6">
        <v>693.58</v>
      </c>
      <c r="H6" s="1">
        <v>0.91640046296296296</v>
      </c>
      <c r="I6" t="s">
        <v>11</v>
      </c>
    </row>
    <row r="7" spans="1:9" x14ac:dyDescent="0.25">
      <c r="A7" t="s">
        <v>16</v>
      </c>
      <c r="B7">
        <v>100</v>
      </c>
      <c r="C7" t="s">
        <v>10</v>
      </c>
      <c r="D7">
        <v>504.01</v>
      </c>
      <c r="E7">
        <v>504.01</v>
      </c>
      <c r="F7">
        <v>499.99</v>
      </c>
      <c r="G7">
        <v>484.18</v>
      </c>
      <c r="H7" s="1">
        <v>0.91640046296296296</v>
      </c>
      <c r="I7" t="s">
        <v>11</v>
      </c>
    </row>
    <row r="8" spans="1:9" x14ac:dyDescent="0.25">
      <c r="A8" t="s">
        <v>17</v>
      </c>
      <c r="B8">
        <v>100</v>
      </c>
      <c r="C8" t="s">
        <v>10</v>
      </c>
      <c r="D8">
        <v>857.75</v>
      </c>
      <c r="E8">
        <v>857.75</v>
      </c>
      <c r="F8">
        <v>850.91</v>
      </c>
      <c r="G8">
        <v>824</v>
      </c>
      <c r="H8" s="1">
        <v>0.91640046296296296</v>
      </c>
      <c r="I8" t="s">
        <v>11</v>
      </c>
    </row>
    <row r="9" spans="1:9" x14ac:dyDescent="0.25">
      <c r="A9" t="s">
        <v>18</v>
      </c>
      <c r="B9">
        <v>100</v>
      </c>
      <c r="C9" t="s">
        <v>10</v>
      </c>
      <c r="D9">
        <v>5.5804999999999998</v>
      </c>
      <c r="E9">
        <v>5.5804999999999998</v>
      </c>
      <c r="F9">
        <v>5.5361000000000002</v>
      </c>
      <c r="G9">
        <v>5.3609999999999998</v>
      </c>
      <c r="H9" s="1">
        <v>0.91640046296296296</v>
      </c>
      <c r="I9" t="s">
        <v>11</v>
      </c>
    </row>
    <row r="10" spans="1:9" x14ac:dyDescent="0.25">
      <c r="A10" t="s">
        <v>19</v>
      </c>
      <c r="B10">
        <v>100</v>
      </c>
      <c r="C10" t="s">
        <v>10</v>
      </c>
      <c r="D10">
        <v>469.28</v>
      </c>
      <c r="E10">
        <v>469.28</v>
      </c>
      <c r="F10">
        <v>465.54</v>
      </c>
      <c r="G10">
        <v>450.82</v>
      </c>
      <c r="H10" s="1">
        <v>0.91640046296296296</v>
      </c>
      <c r="I10" t="s">
        <v>11</v>
      </c>
    </row>
    <row r="11" spans="1:9" x14ac:dyDescent="0.25">
      <c r="A11" t="s">
        <v>20</v>
      </c>
      <c r="B11">
        <v>100</v>
      </c>
      <c r="C11" t="s">
        <v>10</v>
      </c>
      <c r="D11">
        <v>687.52</v>
      </c>
      <c r="E11">
        <v>687.52</v>
      </c>
      <c r="F11">
        <v>682.04</v>
      </c>
      <c r="G11">
        <v>660.47</v>
      </c>
      <c r="H11" s="1">
        <v>0.91640046296296296</v>
      </c>
      <c r="I11" t="s">
        <v>11</v>
      </c>
    </row>
    <row r="13" spans="1:9" x14ac:dyDescent="0.25">
      <c r="A13" t="s">
        <v>22</v>
      </c>
    </row>
    <row r="14" spans="1:9" x14ac:dyDescent="0.25">
      <c r="A1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3B4C-7B5A-46E8-8D79-C833D19FC4DC}">
  <dimension ref="A1:J20"/>
  <sheetViews>
    <sheetView workbookViewId="0">
      <selection activeCell="H22" sqref="H22"/>
    </sheetView>
  </sheetViews>
  <sheetFormatPr defaultRowHeight="13.8" x14ac:dyDescent="0.25"/>
  <cols>
    <col min="2" max="2" width="15.5546875" bestFit="1" customWidth="1"/>
    <col min="4" max="4" width="11.33203125" bestFit="1" customWidth="1"/>
    <col min="5" max="5" width="12.6640625" bestFit="1" customWidth="1"/>
    <col min="6" max="10" width="11.33203125" bestFit="1" customWidth="1"/>
  </cols>
  <sheetData>
    <row r="1" spans="1:10" x14ac:dyDescent="0.25">
      <c r="A1" t="s">
        <v>24</v>
      </c>
      <c r="B1" s="3">
        <v>730000</v>
      </c>
    </row>
    <row r="2" spans="1:10" x14ac:dyDescent="0.25">
      <c r="A2" t="s">
        <v>21</v>
      </c>
      <c r="B2" s="4">
        <v>5.5E-2</v>
      </c>
    </row>
    <row r="3" spans="1:10" x14ac:dyDescent="0.25">
      <c r="A3" t="s">
        <v>26</v>
      </c>
      <c r="B3">
        <v>360</v>
      </c>
    </row>
    <row r="4" spans="1:10" x14ac:dyDescent="0.25">
      <c r="A4" t="s">
        <v>25</v>
      </c>
      <c r="B4" s="2">
        <f>PMT(B2/12,B3,B1)</f>
        <v>-4144.8597098331211</v>
      </c>
    </row>
    <row r="7" spans="1:10" x14ac:dyDescent="0.25">
      <c r="A7" t="s">
        <v>27</v>
      </c>
      <c r="D7" t="s">
        <v>28</v>
      </c>
    </row>
    <row r="8" spans="1:10" x14ac:dyDescent="0.25">
      <c r="A8" s="5" t="s">
        <v>21</v>
      </c>
      <c r="B8" s="2">
        <f>-B4</f>
        <v>4144.8597098331211</v>
      </c>
      <c r="D8" s="2">
        <f>-B4</f>
        <v>4144.8597098331211</v>
      </c>
      <c r="E8">
        <v>60</v>
      </c>
      <c r="F8">
        <v>120</v>
      </c>
      <c r="G8">
        <v>180</v>
      </c>
      <c r="H8">
        <v>240</v>
      </c>
      <c r="I8">
        <v>300</v>
      </c>
      <c r="J8">
        <v>360</v>
      </c>
    </row>
    <row r="9" spans="1:10" x14ac:dyDescent="0.25">
      <c r="A9" s="6">
        <v>3.2500000000000001E-2</v>
      </c>
      <c r="B9" s="2">
        <f t="dataTable" ref="B9:B20" dt2D="0" dtr="0" r1="B2" ca="1"/>
        <v>3177.0061292283785</v>
      </c>
      <c r="D9" s="6">
        <v>3.2500000000000001E-2</v>
      </c>
      <c r="E9" s="7">
        <f t="dataTable" ref="E9:J20" dt2D="1" dtr="1" r1="B3" r2="B2"/>
        <v>13198.401686737536</v>
      </c>
      <c r="F9" s="7">
        <v>7133.4891144585463</v>
      </c>
      <c r="G9" s="7">
        <v>5129.4820131151446</v>
      </c>
      <c r="H9" s="7">
        <v>4140.5290589087244</v>
      </c>
      <c r="I9" s="7">
        <v>3557.4084449819875</v>
      </c>
      <c r="J9" s="7">
        <v>3177.0061292283785</v>
      </c>
    </row>
    <row r="10" spans="1:10" x14ac:dyDescent="0.25">
      <c r="A10" s="6">
        <v>3.5000000000000003E-2</v>
      </c>
      <c r="B10" s="2">
        <v>3278.0262210044184</v>
      </c>
      <c r="D10" s="6">
        <v>3.5000000000000003E-2</v>
      </c>
      <c r="E10" s="7">
        <v>13279.973828287171</v>
      </c>
      <c r="F10" s="7">
        <v>7218.6683247189421</v>
      </c>
      <c r="G10" s="7">
        <v>5218.6425518051783</v>
      </c>
      <c r="H10" s="7">
        <v>4233.7059412765811</v>
      </c>
      <c r="I10" s="7">
        <v>3654.5520628942982</v>
      </c>
      <c r="J10" s="7">
        <v>3278.0262210044184</v>
      </c>
    </row>
    <row r="11" spans="1:10" x14ac:dyDescent="0.25">
      <c r="A11" s="6">
        <v>3.7499999999999999E-2</v>
      </c>
      <c r="B11" s="2">
        <v>3380.7438184765324</v>
      </c>
      <c r="D11" s="6">
        <v>3.7499999999999999E-2</v>
      </c>
      <c r="E11" s="7">
        <v>13361.860379352405</v>
      </c>
      <c r="F11" s="7">
        <v>7304.4707533801002</v>
      </c>
      <c r="G11" s="7">
        <v>5308.7238314091619</v>
      </c>
      <c r="H11" s="7">
        <v>4328.084699209624</v>
      </c>
      <c r="I11" s="7">
        <v>3753.1577570971936</v>
      </c>
      <c r="J11" s="7">
        <v>3380.7438184765324</v>
      </c>
    </row>
    <row r="12" spans="1:10" x14ac:dyDescent="0.25">
      <c r="A12" s="6">
        <v>0.04</v>
      </c>
      <c r="B12" s="2">
        <v>3485.1316568978546</v>
      </c>
      <c r="D12" s="6">
        <v>0.04</v>
      </c>
      <c r="E12" s="7">
        <v>13444.061100344437</v>
      </c>
      <c r="F12" s="7">
        <v>7390.8950860363484</v>
      </c>
      <c r="G12" s="7">
        <v>5399.7218569476718</v>
      </c>
      <c r="H12" s="7">
        <v>4423.6564038857568</v>
      </c>
      <c r="I12" s="7">
        <v>3853.2089341737742</v>
      </c>
      <c r="J12" s="7">
        <v>3485.1316568978546</v>
      </c>
    </row>
    <row r="13" spans="1:10" x14ac:dyDescent="0.25">
      <c r="A13" s="6">
        <v>4.2500000000000003E-2</v>
      </c>
      <c r="B13" s="2">
        <v>3591.1612048802308</v>
      </c>
      <c r="D13" s="6">
        <v>4.2500000000000003E-2</v>
      </c>
      <c r="E13" s="7">
        <v>13526.575742178837</v>
      </c>
      <c r="F13" s="7">
        <v>7477.9399348651059</v>
      </c>
      <c r="G13" s="7">
        <v>5491.6324010978242</v>
      </c>
      <c r="H13" s="7">
        <v>4520.4116249747103</v>
      </c>
      <c r="I13" s="7">
        <v>3954.6881371580616</v>
      </c>
      <c r="J13" s="7">
        <v>3591.1612048802308</v>
      </c>
    </row>
    <row r="14" spans="1:10" x14ac:dyDescent="0.25">
      <c r="A14" s="6">
        <v>4.4999999999999998E-2</v>
      </c>
      <c r="B14" s="2">
        <v>3698.802761728929</v>
      </c>
      <c r="D14" s="6">
        <v>4.4999999999999998E-2</v>
      </c>
      <c r="E14" s="7">
        <v>13609.404046307154</v>
      </c>
      <c r="F14" s="7">
        <v>7565.6038392621167</v>
      </c>
      <c r="G14" s="7">
        <v>5584.4510083381974</v>
      </c>
      <c r="H14" s="7">
        <v>4618.3404464057257</v>
      </c>
      <c r="I14" s="7">
        <v>4057.5770891225197</v>
      </c>
      <c r="J14" s="7">
        <v>3698.802761728929</v>
      </c>
    </row>
    <row r="15" spans="1:10" x14ac:dyDescent="0.25">
      <c r="A15" s="6">
        <v>4.7500000000000001E-2</v>
      </c>
      <c r="B15" s="2">
        <v>3808.0255564727095</v>
      </c>
      <c r="D15" s="6">
        <v>4.7500000000000001E-2</v>
      </c>
      <c r="E15" s="7">
        <v>13692.54574474947</v>
      </c>
      <c r="F15" s="7">
        <v>7653.8852665061358</v>
      </c>
      <c r="G15" s="7">
        <v>5678.1729992852688</v>
      </c>
      <c r="H15" s="7">
        <v>4717.4324827664295</v>
      </c>
      <c r="I15" s="7">
        <v>4161.8567380819495</v>
      </c>
      <c r="J15" s="7">
        <v>3808.0255564727095</v>
      </c>
    </row>
    <row r="16" spans="1:10" x14ac:dyDescent="0.25">
      <c r="A16" s="6">
        <v>0.05</v>
      </c>
      <c r="B16" s="2">
        <v>3918.7978479886151</v>
      </c>
      <c r="D16" s="6">
        <v>0.05</v>
      </c>
      <c r="E16" s="7">
        <v>13776.000560127983</v>
      </c>
      <c r="F16" s="7">
        <v>7742.7826124524918</v>
      </c>
      <c r="G16" s="7">
        <v>5772.7934752132751</v>
      </c>
      <c r="H16" s="7">
        <v>4817.6768962815995</v>
      </c>
      <c r="I16" s="7">
        <v>4267.5073030082476</v>
      </c>
      <c r="J16" s="7">
        <v>3918.7978479886151</v>
      </c>
    </row>
    <row r="17" spans="1:10" x14ac:dyDescent="0.25">
      <c r="A17" s="6">
        <v>5.2499999999999998E-2</v>
      </c>
      <c r="B17" s="2">
        <v>4031.0870256358576</v>
      </c>
      <c r="D17" s="6">
        <v>5.2499999999999998E-2</v>
      </c>
      <c r="E17" s="7">
        <v>13859.768205701512</v>
      </c>
      <c r="F17" s="7">
        <v>7832.2942022549241</v>
      </c>
      <c r="G17" s="7">
        <v>5868.3073227491968</v>
      </c>
      <c r="H17" s="7">
        <v>4919.0624143194636</v>
      </c>
      <c r="I17" s="7">
        <v>4374.5083207503139</v>
      </c>
      <c r="J17" s="7">
        <v>4031.0870256358576</v>
      </c>
    </row>
    <row r="18" spans="1:10" x14ac:dyDescent="0.25">
      <c r="A18" s="6">
        <v>5.5E-2</v>
      </c>
      <c r="B18" s="2">
        <v>4144.8597098331211</v>
      </c>
      <c r="D18" s="6">
        <v>5.5E-2</v>
      </c>
      <c r="E18" s="7">
        <v>13943.848385401036</v>
      </c>
      <c r="F18" s="7">
        <v>7922.4182911150938</v>
      </c>
      <c r="G18" s="7">
        <v>5964.709218734316</v>
      </c>
      <c r="H18" s="7">
        <v>5021.5773473724412</v>
      </c>
      <c r="I18" s="7">
        <v>4482.8386936547331</v>
      </c>
      <c r="J18" s="7">
        <v>4144.8597098331211</v>
      </c>
    </row>
    <row r="19" spans="1:10" x14ac:dyDescent="0.25">
      <c r="A19" s="6">
        <v>5.7500000000000002E-2</v>
      </c>
      <c r="B19" s="2">
        <v>4260.0818520379362</v>
      </c>
      <c r="D19" s="6">
        <v>5.7500000000000002E-2</v>
      </c>
      <c r="E19" s="7">
        <v>14028.240793866134</v>
      </c>
      <c r="F19" s="7">
        <v>8013.1530650591085</v>
      </c>
      <c r="G19" s="7">
        <v>6061.9936352435607</v>
      </c>
      <c r="H19" s="7">
        <v>5125.2096074586962</v>
      </c>
      <c r="I19" s="7">
        <v>4592.4767376854043</v>
      </c>
      <c r="J19" s="7">
        <v>4260.0818520379362</v>
      </c>
    </row>
    <row r="20" spans="1:10" x14ac:dyDescent="0.25">
      <c r="A20" s="6">
        <v>0.06</v>
      </c>
      <c r="B20" s="2">
        <v>4376.7188336150921</v>
      </c>
      <c r="D20" s="6">
        <v>0.06</v>
      </c>
      <c r="E20" s="7">
        <v>14112.945116482377</v>
      </c>
      <c r="F20" s="7">
        <v>8104.4966417404094</v>
      </c>
      <c r="G20" s="7">
        <v>6160.1548447536943</v>
      </c>
      <c r="H20" s="7">
        <v>5229.9467268906037</v>
      </c>
      <c r="I20" s="7">
        <v>4703.4002308442123</v>
      </c>
      <c r="J20" s="7">
        <v>4376.7188336150921</v>
      </c>
    </row>
  </sheetData>
  <phoneticPr fontId="1" type="noConversion"/>
  <conditionalFormatting sqref="E9:J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2E79-5F1D-4D26-ADE3-ED75057046FD}">
  <dimension ref="A1:T159"/>
  <sheetViews>
    <sheetView workbookViewId="0">
      <selection activeCell="F18" sqref="F18"/>
    </sheetView>
  </sheetViews>
  <sheetFormatPr defaultRowHeight="13.8" x14ac:dyDescent="0.25"/>
  <cols>
    <col min="1" max="1" width="7.21875" bestFit="1" customWidth="1"/>
    <col min="4" max="4" width="16" bestFit="1" customWidth="1"/>
    <col min="5" max="8" width="16" customWidth="1"/>
  </cols>
  <sheetData>
    <row r="1" spans="1:20" x14ac:dyDescent="0.25">
      <c r="A1" t="s">
        <v>31</v>
      </c>
      <c r="E1" t="s">
        <v>64</v>
      </c>
      <c r="I1" t="s">
        <v>96</v>
      </c>
      <c r="M1" t="s">
        <v>128</v>
      </c>
      <c r="Q1" t="s">
        <v>160</v>
      </c>
    </row>
    <row r="2" spans="1:20" x14ac:dyDescent="0.25">
      <c r="A2" t="s">
        <v>32</v>
      </c>
      <c r="E2" t="s">
        <v>32</v>
      </c>
      <c r="I2" t="s">
        <v>32</v>
      </c>
      <c r="M2" t="s">
        <v>32</v>
      </c>
      <c r="Q2" t="s">
        <v>32</v>
      </c>
    </row>
    <row r="3" spans="1:20" x14ac:dyDescent="0.25">
      <c r="A3" t="s">
        <v>33</v>
      </c>
      <c r="B3">
        <f>A4</f>
        <v>35176</v>
      </c>
      <c r="C3">
        <f>A5</f>
        <v>1</v>
      </c>
      <c r="D3" t="str">
        <f>A7</f>
        <v>销量：35176台</v>
      </c>
      <c r="E3" t="s">
        <v>65</v>
      </c>
      <c r="F3">
        <f>E4</f>
        <v>12355</v>
      </c>
      <c r="G3">
        <f>E5</f>
        <v>1</v>
      </c>
      <c r="H3" t="str">
        <f>E7</f>
        <v>销量：12355台</v>
      </c>
      <c r="I3" t="s">
        <v>97</v>
      </c>
      <c r="J3">
        <f>I4</f>
        <v>37739</v>
      </c>
      <c r="K3">
        <f>I5</f>
        <v>1</v>
      </c>
      <c r="L3" t="str">
        <f>I7</f>
        <v>销量：37739台</v>
      </c>
      <c r="M3" t="s">
        <v>129</v>
      </c>
      <c r="N3">
        <f>M4</f>
        <v>22462</v>
      </c>
      <c r="O3">
        <f>M5</f>
        <v>1</v>
      </c>
      <c r="P3" t="str">
        <f>M7</f>
        <v>销量：22462台</v>
      </c>
      <c r="Q3" t="s">
        <v>161</v>
      </c>
      <c r="R3">
        <f>Q4</f>
        <v>17300</v>
      </c>
      <c r="S3">
        <f>Q5</f>
        <v>1</v>
      </c>
      <c r="T3" t="str">
        <f>Q7</f>
        <v>销量：17300台</v>
      </c>
    </row>
    <row r="4" spans="1:20" x14ac:dyDescent="0.25">
      <c r="A4">
        <v>35176</v>
      </c>
      <c r="B4">
        <f t="shared" ref="B4:B67" si="0">A5</f>
        <v>1</v>
      </c>
      <c r="C4" t="str">
        <f t="shared" ref="C4:C9" si="1">A6</f>
        <v>宏光MINIEV</v>
      </c>
      <c r="D4" t="str">
        <f t="shared" ref="D4:D9" si="2">A8</f>
        <v>2 奔奔</v>
      </c>
      <c r="E4">
        <v>12355</v>
      </c>
      <c r="F4">
        <f t="shared" ref="F4:F67" si="3">E5</f>
        <v>1</v>
      </c>
      <c r="G4" t="str">
        <f t="shared" ref="G4:G67" si="4">E6</f>
        <v>飞度</v>
      </c>
      <c r="H4" t="str">
        <f t="shared" ref="H4:H67" si="5">E8</f>
        <v>2 威驰</v>
      </c>
      <c r="I4">
        <v>37739</v>
      </c>
      <c r="J4">
        <f t="shared" ref="J4:J67" si="6">I5</f>
        <v>1</v>
      </c>
      <c r="K4" t="str">
        <f t="shared" ref="K4:K67" si="7">I6</f>
        <v>英朗</v>
      </c>
      <c r="L4" t="str">
        <f t="shared" ref="L4:L67" si="8">I8</f>
        <v>2 轩逸</v>
      </c>
      <c r="M4">
        <v>22462</v>
      </c>
      <c r="N4">
        <f t="shared" ref="N4:N67" si="9">M5</f>
        <v>1</v>
      </c>
      <c r="O4" t="str">
        <f t="shared" ref="O4:O67" si="10">M6</f>
        <v>Model 3</v>
      </c>
      <c r="P4" t="str">
        <f t="shared" ref="P4:P67" si="11">M8</f>
        <v>2 雅阁</v>
      </c>
      <c r="Q4">
        <v>17300</v>
      </c>
      <c r="R4">
        <f t="shared" ref="R4:R67" si="12">Q5</f>
        <v>1</v>
      </c>
      <c r="S4" t="str">
        <f t="shared" ref="S4:S67" si="13">Q6</f>
        <v>宝马5系</v>
      </c>
      <c r="T4" t="str">
        <f t="shared" ref="T4:T67" si="14">Q8</f>
        <v>2 汉</v>
      </c>
    </row>
    <row r="5" spans="1:20" x14ac:dyDescent="0.25">
      <c r="A5">
        <v>1</v>
      </c>
      <c r="B5" t="str">
        <f t="shared" si="0"/>
        <v>宏光MINIEV</v>
      </c>
      <c r="C5" t="str">
        <f t="shared" si="1"/>
        <v>销量：35176台</v>
      </c>
      <c r="D5">
        <f t="shared" si="2"/>
        <v>7970</v>
      </c>
      <c r="E5">
        <v>1</v>
      </c>
      <c r="F5" t="str">
        <f t="shared" si="3"/>
        <v>飞度</v>
      </c>
      <c r="G5" t="str">
        <f t="shared" si="4"/>
        <v>销量：12355台</v>
      </c>
      <c r="H5">
        <f t="shared" si="5"/>
        <v>5358</v>
      </c>
      <c r="I5">
        <v>1</v>
      </c>
      <c r="J5" t="str">
        <f t="shared" si="6"/>
        <v>英朗</v>
      </c>
      <c r="K5" t="str">
        <f t="shared" si="7"/>
        <v>销量：37739台</v>
      </c>
      <c r="L5">
        <f t="shared" si="8"/>
        <v>34111</v>
      </c>
      <c r="M5">
        <v>1</v>
      </c>
      <c r="N5" t="str">
        <f t="shared" si="9"/>
        <v>Model 3</v>
      </c>
      <c r="O5" t="str">
        <f t="shared" si="10"/>
        <v>销量：22462台</v>
      </c>
      <c r="P5">
        <f t="shared" si="11"/>
        <v>19907</v>
      </c>
      <c r="Q5">
        <v>1</v>
      </c>
      <c r="R5" t="str">
        <f t="shared" si="12"/>
        <v>宝马5系</v>
      </c>
      <c r="S5" t="str">
        <f t="shared" si="13"/>
        <v>销量：17300台</v>
      </c>
      <c r="T5">
        <f t="shared" si="14"/>
        <v>10248</v>
      </c>
    </row>
    <row r="6" spans="1:20" x14ac:dyDescent="0.25">
      <c r="A6" t="s">
        <v>34</v>
      </c>
      <c r="B6" t="str">
        <f t="shared" si="0"/>
        <v>销量：35176台</v>
      </c>
      <c r="C6" t="str">
        <f t="shared" si="1"/>
        <v>2 奔奔</v>
      </c>
      <c r="D6">
        <f t="shared" si="2"/>
        <v>2</v>
      </c>
      <c r="E6" t="s">
        <v>66</v>
      </c>
      <c r="F6" t="str">
        <f t="shared" si="3"/>
        <v>销量：12355台</v>
      </c>
      <c r="G6" t="str">
        <f t="shared" si="4"/>
        <v>2 威驰</v>
      </c>
      <c r="H6">
        <f t="shared" si="5"/>
        <v>2</v>
      </c>
      <c r="I6" t="s">
        <v>98</v>
      </c>
      <c r="J6" t="str">
        <f t="shared" si="6"/>
        <v>销量：37739台</v>
      </c>
      <c r="K6" t="str">
        <f t="shared" si="7"/>
        <v>2 轩逸</v>
      </c>
      <c r="L6">
        <f t="shared" si="8"/>
        <v>2</v>
      </c>
      <c r="M6" t="s">
        <v>130</v>
      </c>
      <c r="N6" t="str">
        <f t="shared" si="9"/>
        <v>销量：22462台</v>
      </c>
      <c r="O6" t="str">
        <f t="shared" si="10"/>
        <v>2 雅阁</v>
      </c>
      <c r="P6">
        <f t="shared" si="11"/>
        <v>2</v>
      </c>
      <c r="Q6" t="s">
        <v>162</v>
      </c>
      <c r="R6" t="str">
        <f t="shared" si="12"/>
        <v>销量：17300台</v>
      </c>
      <c r="S6" t="str">
        <f t="shared" si="13"/>
        <v>2 汉</v>
      </c>
      <c r="T6">
        <f t="shared" si="14"/>
        <v>2</v>
      </c>
    </row>
    <row r="7" spans="1:20" x14ac:dyDescent="0.25">
      <c r="A7" t="s">
        <v>35</v>
      </c>
      <c r="B7" t="str">
        <f t="shared" si="0"/>
        <v>2 奔奔</v>
      </c>
      <c r="C7">
        <f t="shared" si="1"/>
        <v>7970</v>
      </c>
      <c r="D7" t="str">
        <f t="shared" si="2"/>
        <v>奔奔</v>
      </c>
      <c r="E7" t="s">
        <v>67</v>
      </c>
      <c r="F7" t="str">
        <f t="shared" si="3"/>
        <v>2 威驰</v>
      </c>
      <c r="G7">
        <f t="shared" si="4"/>
        <v>5358</v>
      </c>
      <c r="H7" t="str">
        <f t="shared" si="5"/>
        <v>威驰</v>
      </c>
      <c r="I7" t="s">
        <v>99</v>
      </c>
      <c r="J7" t="str">
        <f t="shared" si="6"/>
        <v>2 轩逸</v>
      </c>
      <c r="K7">
        <f t="shared" si="7"/>
        <v>34111</v>
      </c>
      <c r="L7" t="str">
        <f t="shared" si="8"/>
        <v>轩逸</v>
      </c>
      <c r="M7" t="s">
        <v>131</v>
      </c>
      <c r="N7" t="str">
        <f t="shared" si="9"/>
        <v>2 雅阁</v>
      </c>
      <c r="O7">
        <f t="shared" si="10"/>
        <v>19907</v>
      </c>
      <c r="P7" t="str">
        <f t="shared" si="11"/>
        <v>雅阁</v>
      </c>
      <c r="Q7" t="s">
        <v>163</v>
      </c>
      <c r="R7" t="str">
        <f t="shared" si="12"/>
        <v>2 汉</v>
      </c>
      <c r="S7">
        <f t="shared" si="13"/>
        <v>10248</v>
      </c>
      <c r="T7" t="str">
        <f t="shared" si="14"/>
        <v>汉</v>
      </c>
    </row>
    <row r="8" spans="1:20" x14ac:dyDescent="0.25">
      <c r="A8" t="s">
        <v>36</v>
      </c>
      <c r="B8">
        <f t="shared" si="0"/>
        <v>7970</v>
      </c>
      <c r="C8">
        <f t="shared" si="1"/>
        <v>2</v>
      </c>
      <c r="D8" t="str">
        <f t="shared" si="2"/>
        <v>销量：7970台</v>
      </c>
      <c r="E8" t="s">
        <v>68</v>
      </c>
      <c r="F8">
        <f t="shared" si="3"/>
        <v>5358</v>
      </c>
      <c r="G8">
        <f t="shared" si="4"/>
        <v>2</v>
      </c>
      <c r="H8" t="str">
        <f t="shared" si="5"/>
        <v>销量：5358台</v>
      </c>
      <c r="I8" t="s">
        <v>100</v>
      </c>
      <c r="J8">
        <f t="shared" si="6"/>
        <v>34111</v>
      </c>
      <c r="K8">
        <f t="shared" si="7"/>
        <v>2</v>
      </c>
      <c r="L8" t="str">
        <f t="shared" si="8"/>
        <v>销量：34111台</v>
      </c>
      <c r="M8" t="s">
        <v>132</v>
      </c>
      <c r="N8">
        <f t="shared" si="9"/>
        <v>19907</v>
      </c>
      <c r="O8">
        <f t="shared" si="10"/>
        <v>2</v>
      </c>
      <c r="P8" t="str">
        <f t="shared" si="11"/>
        <v>销量：19907台</v>
      </c>
      <c r="Q8" t="s">
        <v>164</v>
      </c>
      <c r="R8">
        <f t="shared" si="12"/>
        <v>10248</v>
      </c>
      <c r="S8">
        <f t="shared" si="13"/>
        <v>2</v>
      </c>
      <c r="T8" t="str">
        <f t="shared" si="14"/>
        <v>销量：10248台</v>
      </c>
    </row>
    <row r="9" spans="1:20" x14ac:dyDescent="0.25">
      <c r="A9">
        <v>7970</v>
      </c>
      <c r="B9">
        <f t="shared" si="0"/>
        <v>2</v>
      </c>
      <c r="C9" t="str">
        <f t="shared" si="1"/>
        <v>奔奔</v>
      </c>
      <c r="D9" t="str">
        <f t="shared" si="2"/>
        <v>3 小蚂蚁</v>
      </c>
      <c r="E9">
        <v>5358</v>
      </c>
      <c r="F9">
        <f t="shared" si="3"/>
        <v>2</v>
      </c>
      <c r="G9" t="str">
        <f t="shared" si="4"/>
        <v>威驰</v>
      </c>
      <c r="H9" t="str">
        <f t="shared" si="5"/>
        <v>3 赛欧</v>
      </c>
      <c r="I9">
        <v>34111</v>
      </c>
      <c r="J9">
        <f t="shared" si="6"/>
        <v>2</v>
      </c>
      <c r="K9" t="str">
        <f t="shared" si="7"/>
        <v>轩逸</v>
      </c>
      <c r="L9" t="str">
        <f t="shared" si="8"/>
        <v>3 朗逸</v>
      </c>
      <c r="M9">
        <v>19907</v>
      </c>
      <c r="N9">
        <f t="shared" si="9"/>
        <v>2</v>
      </c>
      <c r="O9" t="str">
        <f t="shared" si="10"/>
        <v>雅阁</v>
      </c>
      <c r="P9" t="str">
        <f t="shared" si="11"/>
        <v>3 天籁</v>
      </c>
      <c r="Q9">
        <v>10248</v>
      </c>
      <c r="R9">
        <f t="shared" si="12"/>
        <v>2</v>
      </c>
      <c r="S9" t="str">
        <f t="shared" si="13"/>
        <v>汉</v>
      </c>
      <c r="T9" t="str">
        <f t="shared" si="14"/>
        <v>3 奔驰E级</v>
      </c>
    </row>
    <row r="10" spans="1:20" x14ac:dyDescent="0.25">
      <c r="A10">
        <v>2</v>
      </c>
      <c r="B10" t="str">
        <f t="shared" si="0"/>
        <v>奔奔</v>
      </c>
      <c r="C10" t="str">
        <f t="shared" ref="C10:C73" si="15">A12</f>
        <v>销量：7970台</v>
      </c>
      <c r="D10">
        <f t="shared" ref="D10:D73" si="16">A14</f>
        <v>7815</v>
      </c>
      <c r="E10">
        <v>2</v>
      </c>
      <c r="F10" t="str">
        <f t="shared" si="3"/>
        <v>威驰</v>
      </c>
      <c r="G10" t="str">
        <f t="shared" si="4"/>
        <v>销量：5358台</v>
      </c>
      <c r="H10">
        <f t="shared" si="5"/>
        <v>5134</v>
      </c>
      <c r="I10">
        <v>2</v>
      </c>
      <c r="J10" t="str">
        <f t="shared" si="6"/>
        <v>轩逸</v>
      </c>
      <c r="K10" t="str">
        <f t="shared" si="7"/>
        <v>销量：34111台</v>
      </c>
      <c r="L10">
        <f t="shared" si="8"/>
        <v>31881</v>
      </c>
      <c r="M10">
        <v>2</v>
      </c>
      <c r="N10" t="str">
        <f t="shared" si="9"/>
        <v>雅阁</v>
      </c>
      <c r="O10" t="str">
        <f t="shared" si="10"/>
        <v>销量：19907台</v>
      </c>
      <c r="P10">
        <f t="shared" si="11"/>
        <v>15176</v>
      </c>
      <c r="Q10">
        <v>2</v>
      </c>
      <c r="R10" t="str">
        <f t="shared" si="12"/>
        <v>汉</v>
      </c>
      <c r="S10" t="str">
        <f t="shared" si="13"/>
        <v>销量：10248台</v>
      </c>
      <c r="T10">
        <f t="shared" si="14"/>
        <v>9664</v>
      </c>
    </row>
    <row r="11" spans="1:20" x14ac:dyDescent="0.25">
      <c r="A11" t="s">
        <v>37</v>
      </c>
      <c r="B11" t="str">
        <f t="shared" si="0"/>
        <v>销量：7970台</v>
      </c>
      <c r="C11" t="str">
        <f t="shared" si="15"/>
        <v>3 小蚂蚁</v>
      </c>
      <c r="D11">
        <f t="shared" si="16"/>
        <v>3</v>
      </c>
      <c r="E11" t="s">
        <v>69</v>
      </c>
      <c r="F11" t="str">
        <f t="shared" si="3"/>
        <v>销量：5358台</v>
      </c>
      <c r="G11" t="str">
        <f t="shared" si="4"/>
        <v>3 赛欧</v>
      </c>
      <c r="H11">
        <f t="shared" si="5"/>
        <v>3</v>
      </c>
      <c r="I11" t="s">
        <v>101</v>
      </c>
      <c r="J11" t="str">
        <f t="shared" si="6"/>
        <v>销量：34111台</v>
      </c>
      <c r="K11" t="str">
        <f t="shared" si="7"/>
        <v>3 朗逸</v>
      </c>
      <c r="L11">
        <f t="shared" si="8"/>
        <v>3</v>
      </c>
      <c r="M11" t="s">
        <v>133</v>
      </c>
      <c r="N11" t="str">
        <f t="shared" si="9"/>
        <v>销量：19907台</v>
      </c>
      <c r="O11" t="str">
        <f t="shared" si="10"/>
        <v>3 天籁</v>
      </c>
      <c r="P11">
        <f t="shared" si="11"/>
        <v>3</v>
      </c>
      <c r="Q11" t="s">
        <v>165</v>
      </c>
      <c r="R11" t="str">
        <f t="shared" si="12"/>
        <v>销量：10248台</v>
      </c>
      <c r="S11" t="str">
        <f t="shared" si="13"/>
        <v>3 奔驰E级</v>
      </c>
      <c r="T11">
        <f t="shared" si="14"/>
        <v>3</v>
      </c>
    </row>
    <row r="12" spans="1:20" x14ac:dyDescent="0.25">
      <c r="A12" t="s">
        <v>38</v>
      </c>
      <c r="B12" t="str">
        <f t="shared" si="0"/>
        <v>3 小蚂蚁</v>
      </c>
      <c r="C12">
        <f t="shared" si="15"/>
        <v>7815</v>
      </c>
      <c r="D12" t="str">
        <f t="shared" si="16"/>
        <v>小蚂蚁</v>
      </c>
      <c r="E12" t="s">
        <v>70</v>
      </c>
      <c r="F12" t="str">
        <f t="shared" si="3"/>
        <v>3 赛欧</v>
      </c>
      <c r="G12">
        <f t="shared" si="4"/>
        <v>5134</v>
      </c>
      <c r="H12" t="str">
        <f t="shared" si="5"/>
        <v>赛欧</v>
      </c>
      <c r="I12" t="s">
        <v>102</v>
      </c>
      <c r="J12" t="str">
        <f t="shared" si="6"/>
        <v>3 朗逸</v>
      </c>
      <c r="K12">
        <f t="shared" si="7"/>
        <v>31881</v>
      </c>
      <c r="L12" t="str">
        <f t="shared" si="8"/>
        <v>朗逸</v>
      </c>
      <c r="M12" t="s">
        <v>134</v>
      </c>
      <c r="N12" t="str">
        <f t="shared" si="9"/>
        <v>3 天籁</v>
      </c>
      <c r="O12">
        <f t="shared" si="10"/>
        <v>15176</v>
      </c>
      <c r="P12" t="str">
        <f t="shared" si="11"/>
        <v>天籁</v>
      </c>
      <c r="Q12" t="s">
        <v>166</v>
      </c>
      <c r="R12" t="str">
        <f t="shared" si="12"/>
        <v>3 奔驰E级</v>
      </c>
      <c r="S12">
        <f t="shared" si="13"/>
        <v>9664</v>
      </c>
      <c r="T12" t="str">
        <f t="shared" si="14"/>
        <v>奔驰E级</v>
      </c>
    </row>
    <row r="13" spans="1:20" x14ac:dyDescent="0.25">
      <c r="A13" t="s">
        <v>39</v>
      </c>
      <c r="B13">
        <f t="shared" si="0"/>
        <v>7815</v>
      </c>
      <c r="C13">
        <f t="shared" si="15"/>
        <v>3</v>
      </c>
      <c r="D13" t="str">
        <f t="shared" si="16"/>
        <v>销量：7815台</v>
      </c>
      <c r="E13" t="s">
        <v>71</v>
      </c>
      <c r="F13">
        <f t="shared" si="3"/>
        <v>5134</v>
      </c>
      <c r="G13">
        <f t="shared" si="4"/>
        <v>3</v>
      </c>
      <c r="H13" t="str">
        <f t="shared" si="5"/>
        <v>销量：5134台</v>
      </c>
      <c r="I13" t="s">
        <v>103</v>
      </c>
      <c r="J13">
        <f t="shared" si="6"/>
        <v>31881</v>
      </c>
      <c r="K13">
        <f t="shared" si="7"/>
        <v>3</v>
      </c>
      <c r="L13" t="str">
        <f t="shared" si="8"/>
        <v>销量：31881台</v>
      </c>
      <c r="M13" t="s">
        <v>135</v>
      </c>
      <c r="N13">
        <f t="shared" si="9"/>
        <v>15176</v>
      </c>
      <c r="O13">
        <f t="shared" si="10"/>
        <v>3</v>
      </c>
      <c r="P13" t="str">
        <f t="shared" si="11"/>
        <v>销量：15176台</v>
      </c>
      <c r="Q13" t="s">
        <v>167</v>
      </c>
      <c r="R13">
        <f t="shared" si="12"/>
        <v>9664</v>
      </c>
      <c r="S13">
        <f t="shared" si="13"/>
        <v>3</v>
      </c>
      <c r="T13" t="str">
        <f t="shared" si="14"/>
        <v>销量：9664台</v>
      </c>
    </row>
    <row r="14" spans="1:20" x14ac:dyDescent="0.25">
      <c r="A14">
        <v>7815</v>
      </c>
      <c r="B14">
        <f t="shared" si="0"/>
        <v>3</v>
      </c>
      <c r="C14" t="str">
        <f t="shared" si="15"/>
        <v>小蚂蚁</v>
      </c>
      <c r="D14" t="str">
        <f t="shared" si="16"/>
        <v>4 欧拉黑猫</v>
      </c>
      <c r="E14">
        <v>5134</v>
      </c>
      <c r="F14">
        <f t="shared" si="3"/>
        <v>3</v>
      </c>
      <c r="G14" t="str">
        <f t="shared" si="4"/>
        <v>赛欧</v>
      </c>
      <c r="H14" t="str">
        <f t="shared" si="5"/>
        <v>4 欧拉好猫</v>
      </c>
      <c r="I14">
        <v>31881</v>
      </c>
      <c r="J14">
        <f t="shared" si="6"/>
        <v>3</v>
      </c>
      <c r="K14" t="str">
        <f t="shared" si="7"/>
        <v>朗逸</v>
      </c>
      <c r="L14" t="str">
        <f t="shared" si="8"/>
        <v>4 秦Pro</v>
      </c>
      <c r="M14">
        <v>15176</v>
      </c>
      <c r="N14">
        <f t="shared" si="9"/>
        <v>3</v>
      </c>
      <c r="O14" t="str">
        <f t="shared" si="10"/>
        <v>天籁</v>
      </c>
      <c r="P14" t="str">
        <f t="shared" si="11"/>
        <v>4 帕萨特</v>
      </c>
      <c r="Q14">
        <v>9664</v>
      </c>
      <c r="R14">
        <f t="shared" si="12"/>
        <v>3</v>
      </c>
      <c r="S14" t="str">
        <f t="shared" si="13"/>
        <v>奔驰E级</v>
      </c>
      <c r="T14" t="str">
        <f t="shared" si="14"/>
        <v>4 红旗H9</v>
      </c>
    </row>
    <row r="15" spans="1:20" x14ac:dyDescent="0.25">
      <c r="A15">
        <v>3</v>
      </c>
      <c r="B15" t="str">
        <f t="shared" si="0"/>
        <v>小蚂蚁</v>
      </c>
      <c r="C15" t="str">
        <f t="shared" si="15"/>
        <v>销量：7815台</v>
      </c>
      <c r="D15">
        <f t="shared" si="16"/>
        <v>5327</v>
      </c>
      <c r="E15">
        <v>3</v>
      </c>
      <c r="F15" t="str">
        <f t="shared" si="3"/>
        <v>赛欧</v>
      </c>
      <c r="G15" t="str">
        <f t="shared" si="4"/>
        <v>销量：5134台</v>
      </c>
      <c r="H15">
        <f t="shared" si="5"/>
        <v>5085</v>
      </c>
      <c r="I15">
        <v>3</v>
      </c>
      <c r="J15" t="str">
        <f t="shared" si="6"/>
        <v>朗逸</v>
      </c>
      <c r="K15" t="str">
        <f t="shared" si="7"/>
        <v>销量：31881台</v>
      </c>
      <c r="L15">
        <f t="shared" si="8"/>
        <v>23560</v>
      </c>
      <c r="M15">
        <v>3</v>
      </c>
      <c r="N15" t="str">
        <f t="shared" si="9"/>
        <v>天籁</v>
      </c>
      <c r="O15" t="str">
        <f t="shared" si="10"/>
        <v>销量：15176台</v>
      </c>
      <c r="P15">
        <f t="shared" si="11"/>
        <v>13238</v>
      </c>
      <c r="Q15">
        <v>3</v>
      </c>
      <c r="R15" t="str">
        <f t="shared" si="12"/>
        <v>奔驰E级</v>
      </c>
      <c r="S15" t="str">
        <f t="shared" si="13"/>
        <v>销量：9664台</v>
      </c>
      <c r="T15">
        <f t="shared" si="14"/>
        <v>4330</v>
      </c>
    </row>
    <row r="16" spans="1:20" x14ac:dyDescent="0.25">
      <c r="A16" t="s">
        <v>40</v>
      </c>
      <c r="B16" t="str">
        <f t="shared" si="0"/>
        <v>销量：7815台</v>
      </c>
      <c r="C16" t="str">
        <f t="shared" si="15"/>
        <v>4 欧拉黑猫</v>
      </c>
      <c r="D16">
        <f t="shared" si="16"/>
        <v>4</v>
      </c>
      <c r="E16" t="s">
        <v>72</v>
      </c>
      <c r="F16" t="str">
        <f t="shared" si="3"/>
        <v>销量：5134台</v>
      </c>
      <c r="G16" t="str">
        <f t="shared" si="4"/>
        <v>4 欧拉好猫</v>
      </c>
      <c r="H16">
        <f t="shared" si="5"/>
        <v>4</v>
      </c>
      <c r="I16" t="s">
        <v>104</v>
      </c>
      <c r="J16" t="str">
        <f t="shared" si="6"/>
        <v>销量：31881台</v>
      </c>
      <c r="K16" t="str">
        <f t="shared" si="7"/>
        <v>4 秦Pro</v>
      </c>
      <c r="L16">
        <f t="shared" si="8"/>
        <v>4</v>
      </c>
      <c r="M16" t="s">
        <v>136</v>
      </c>
      <c r="N16" t="str">
        <f t="shared" si="9"/>
        <v>销量：15176台</v>
      </c>
      <c r="O16" t="str">
        <f t="shared" si="10"/>
        <v>4 帕萨特</v>
      </c>
      <c r="P16">
        <f t="shared" si="11"/>
        <v>4</v>
      </c>
      <c r="Q16" t="s">
        <v>168</v>
      </c>
      <c r="R16" t="str">
        <f t="shared" si="12"/>
        <v>销量：9664台</v>
      </c>
      <c r="S16" t="str">
        <f t="shared" si="13"/>
        <v>4 红旗H9</v>
      </c>
      <c r="T16">
        <f t="shared" si="14"/>
        <v>4</v>
      </c>
    </row>
    <row r="17" spans="1:20" x14ac:dyDescent="0.25">
      <c r="A17" t="s">
        <v>41</v>
      </c>
      <c r="B17" t="str">
        <f t="shared" si="0"/>
        <v>4 欧拉黑猫</v>
      </c>
      <c r="C17">
        <f t="shared" si="15"/>
        <v>5327</v>
      </c>
      <c r="D17" t="str">
        <f t="shared" si="16"/>
        <v>欧拉黑猫</v>
      </c>
      <c r="E17" t="s">
        <v>73</v>
      </c>
      <c r="F17" t="str">
        <f t="shared" si="3"/>
        <v>4 欧拉好猫</v>
      </c>
      <c r="G17">
        <f t="shared" si="4"/>
        <v>5085</v>
      </c>
      <c r="H17" t="str">
        <f t="shared" si="5"/>
        <v>欧拉好猫</v>
      </c>
      <c r="I17" t="s">
        <v>105</v>
      </c>
      <c r="J17" t="str">
        <f t="shared" si="6"/>
        <v>4 秦Pro</v>
      </c>
      <c r="K17">
        <f t="shared" si="7"/>
        <v>23560</v>
      </c>
      <c r="L17" t="str">
        <f t="shared" si="8"/>
        <v>秦Pro</v>
      </c>
      <c r="M17" t="s">
        <v>137</v>
      </c>
      <c r="N17" t="str">
        <f t="shared" si="9"/>
        <v>4 帕萨特</v>
      </c>
      <c r="O17">
        <f t="shared" si="10"/>
        <v>13238</v>
      </c>
      <c r="P17" t="str">
        <f t="shared" si="11"/>
        <v>帕萨特</v>
      </c>
      <c r="Q17" t="s">
        <v>169</v>
      </c>
      <c r="R17" t="str">
        <f t="shared" si="12"/>
        <v>4 红旗H9</v>
      </c>
      <c r="S17">
        <f t="shared" si="13"/>
        <v>4330</v>
      </c>
      <c r="T17" t="str">
        <f t="shared" si="14"/>
        <v>红旗H9</v>
      </c>
    </row>
    <row r="18" spans="1:20" x14ac:dyDescent="0.25">
      <c r="A18" t="s">
        <v>42</v>
      </c>
      <c r="B18">
        <f t="shared" si="0"/>
        <v>5327</v>
      </c>
      <c r="C18">
        <f t="shared" si="15"/>
        <v>4</v>
      </c>
      <c r="D18" t="str">
        <f t="shared" si="16"/>
        <v>销量：5327台</v>
      </c>
      <c r="E18" t="s">
        <v>74</v>
      </c>
      <c r="F18">
        <f t="shared" si="3"/>
        <v>5085</v>
      </c>
      <c r="G18">
        <f t="shared" si="4"/>
        <v>4</v>
      </c>
      <c r="H18" t="str">
        <f t="shared" si="5"/>
        <v>销量：5085台</v>
      </c>
      <c r="I18" t="s">
        <v>106</v>
      </c>
      <c r="J18">
        <f t="shared" si="6"/>
        <v>23560</v>
      </c>
      <c r="K18">
        <f t="shared" si="7"/>
        <v>4</v>
      </c>
      <c r="L18" t="str">
        <f t="shared" si="8"/>
        <v>销量：23560台</v>
      </c>
      <c r="M18" t="s">
        <v>138</v>
      </c>
      <c r="N18">
        <f t="shared" si="9"/>
        <v>13238</v>
      </c>
      <c r="O18">
        <f t="shared" si="10"/>
        <v>4</v>
      </c>
      <c r="P18" t="str">
        <f t="shared" si="11"/>
        <v>销量：13238台</v>
      </c>
      <c r="Q18" t="s">
        <v>170</v>
      </c>
      <c r="R18">
        <f t="shared" si="12"/>
        <v>4330</v>
      </c>
      <c r="S18">
        <f t="shared" si="13"/>
        <v>4</v>
      </c>
      <c r="T18" t="str">
        <f t="shared" si="14"/>
        <v>销量：4330台</v>
      </c>
    </row>
    <row r="19" spans="1:20" x14ac:dyDescent="0.25">
      <c r="A19">
        <v>5327</v>
      </c>
      <c r="B19">
        <f t="shared" si="0"/>
        <v>4</v>
      </c>
      <c r="C19" t="str">
        <f t="shared" si="15"/>
        <v>欧拉黑猫</v>
      </c>
      <c r="D19" t="str">
        <f t="shared" si="16"/>
        <v>5 思皓E10X</v>
      </c>
      <c r="E19">
        <v>5085</v>
      </c>
      <c r="F19">
        <f t="shared" si="3"/>
        <v>4</v>
      </c>
      <c r="G19" t="str">
        <f t="shared" si="4"/>
        <v>欧拉好猫</v>
      </c>
      <c r="H19" t="str">
        <f t="shared" si="5"/>
        <v>5 YARiS L 致炫</v>
      </c>
      <c r="I19">
        <v>23560</v>
      </c>
      <c r="J19">
        <f t="shared" si="6"/>
        <v>4</v>
      </c>
      <c r="K19" t="str">
        <f t="shared" si="7"/>
        <v>秦Pro</v>
      </c>
      <c r="L19" t="str">
        <f t="shared" si="8"/>
        <v>5 荣威Ei5</v>
      </c>
      <c r="M19">
        <v>13238</v>
      </c>
      <c r="N19">
        <f t="shared" si="9"/>
        <v>4</v>
      </c>
      <c r="O19" t="str">
        <f t="shared" si="10"/>
        <v>帕萨特</v>
      </c>
      <c r="P19" t="str">
        <f t="shared" si="11"/>
        <v>5 凯美瑞</v>
      </c>
      <c r="Q19">
        <v>4330</v>
      </c>
      <c r="R19">
        <f t="shared" si="12"/>
        <v>4</v>
      </c>
      <c r="S19" t="str">
        <f t="shared" si="13"/>
        <v>红旗H9</v>
      </c>
      <c r="T19" t="str">
        <f t="shared" si="14"/>
        <v>5 奥迪A6L</v>
      </c>
    </row>
    <row r="20" spans="1:20" x14ac:dyDescent="0.25">
      <c r="A20">
        <v>4</v>
      </c>
      <c r="B20" t="str">
        <f t="shared" si="0"/>
        <v>欧拉黑猫</v>
      </c>
      <c r="C20" t="str">
        <f t="shared" si="15"/>
        <v>销量：5327台</v>
      </c>
      <c r="D20">
        <f t="shared" si="16"/>
        <v>4290</v>
      </c>
      <c r="E20">
        <v>4</v>
      </c>
      <c r="F20" t="str">
        <f t="shared" si="3"/>
        <v>欧拉好猫</v>
      </c>
      <c r="G20" t="str">
        <f t="shared" si="4"/>
        <v>销量：5085台</v>
      </c>
      <c r="H20">
        <f t="shared" si="5"/>
        <v>4761</v>
      </c>
      <c r="I20">
        <v>4</v>
      </c>
      <c r="J20" t="str">
        <f t="shared" si="6"/>
        <v>秦Pro</v>
      </c>
      <c r="K20" t="str">
        <f t="shared" si="7"/>
        <v>销量：23560台</v>
      </c>
      <c r="L20">
        <f t="shared" si="8"/>
        <v>18372</v>
      </c>
      <c r="M20">
        <v>4</v>
      </c>
      <c r="N20" t="str">
        <f t="shared" si="9"/>
        <v>帕萨特</v>
      </c>
      <c r="O20" t="str">
        <f t="shared" si="10"/>
        <v>销量：13238台</v>
      </c>
      <c r="P20">
        <f t="shared" si="11"/>
        <v>10660</v>
      </c>
      <c r="Q20">
        <v>4</v>
      </c>
      <c r="R20" t="str">
        <f t="shared" si="12"/>
        <v>红旗H9</v>
      </c>
      <c r="S20" t="str">
        <f t="shared" si="13"/>
        <v>销量：4330台</v>
      </c>
      <c r="T20">
        <f t="shared" si="14"/>
        <v>2159</v>
      </c>
    </row>
    <row r="21" spans="1:20" x14ac:dyDescent="0.25">
      <c r="A21" t="s">
        <v>43</v>
      </c>
      <c r="B21" t="str">
        <f t="shared" si="0"/>
        <v>销量：5327台</v>
      </c>
      <c r="C21" t="str">
        <f t="shared" si="15"/>
        <v>5 思皓E10X</v>
      </c>
      <c r="D21">
        <f t="shared" si="16"/>
        <v>5</v>
      </c>
      <c r="E21" t="s">
        <v>75</v>
      </c>
      <c r="F21" t="str">
        <f t="shared" si="3"/>
        <v>销量：5085台</v>
      </c>
      <c r="G21" t="str">
        <f t="shared" si="4"/>
        <v>5 YARiS L 致炫</v>
      </c>
      <c r="H21">
        <f t="shared" si="5"/>
        <v>5</v>
      </c>
      <c r="I21" t="s">
        <v>107</v>
      </c>
      <c r="J21" t="str">
        <f t="shared" si="6"/>
        <v>销量：23560台</v>
      </c>
      <c r="K21" t="str">
        <f t="shared" si="7"/>
        <v>5 荣威Ei5</v>
      </c>
      <c r="L21">
        <f t="shared" si="8"/>
        <v>5</v>
      </c>
      <c r="M21" t="s">
        <v>139</v>
      </c>
      <c r="N21" t="str">
        <f t="shared" si="9"/>
        <v>销量：13238台</v>
      </c>
      <c r="O21" t="str">
        <f t="shared" si="10"/>
        <v>5 凯美瑞</v>
      </c>
      <c r="P21">
        <f t="shared" si="11"/>
        <v>5</v>
      </c>
      <c r="Q21" t="s">
        <v>171</v>
      </c>
      <c r="R21" t="str">
        <f t="shared" si="12"/>
        <v>销量：4330台</v>
      </c>
      <c r="S21" t="str">
        <f t="shared" si="13"/>
        <v>5 奥迪A6L</v>
      </c>
      <c r="T21">
        <f t="shared" si="14"/>
        <v>5</v>
      </c>
    </row>
    <row r="22" spans="1:20" x14ac:dyDescent="0.25">
      <c r="A22" t="s">
        <v>44</v>
      </c>
      <c r="B22" t="str">
        <f t="shared" si="0"/>
        <v>5 思皓E10X</v>
      </c>
      <c r="C22">
        <f t="shared" si="15"/>
        <v>4290</v>
      </c>
      <c r="D22" t="str">
        <f t="shared" si="16"/>
        <v>思皓E10X</v>
      </c>
      <c r="E22" t="s">
        <v>76</v>
      </c>
      <c r="F22" t="str">
        <f t="shared" si="3"/>
        <v>5 YARiS L 致炫</v>
      </c>
      <c r="G22">
        <f t="shared" si="4"/>
        <v>4761</v>
      </c>
      <c r="H22" t="str">
        <f t="shared" si="5"/>
        <v>YARiS L 致炫</v>
      </c>
      <c r="I22" t="s">
        <v>108</v>
      </c>
      <c r="J22" t="str">
        <f t="shared" si="6"/>
        <v>5 荣威Ei5</v>
      </c>
      <c r="K22">
        <f t="shared" si="7"/>
        <v>18372</v>
      </c>
      <c r="L22" t="str">
        <f t="shared" si="8"/>
        <v>荣威Ei5</v>
      </c>
      <c r="M22" t="s">
        <v>140</v>
      </c>
      <c r="N22" t="str">
        <f t="shared" si="9"/>
        <v>5 凯美瑞</v>
      </c>
      <c r="O22">
        <f t="shared" si="10"/>
        <v>10660</v>
      </c>
      <c r="P22" t="str">
        <f t="shared" si="11"/>
        <v>凯美瑞</v>
      </c>
      <c r="Q22" t="s">
        <v>172</v>
      </c>
      <c r="R22" t="str">
        <f t="shared" si="12"/>
        <v>5 奥迪A6L</v>
      </c>
      <c r="S22">
        <f t="shared" si="13"/>
        <v>2159</v>
      </c>
      <c r="T22" t="str">
        <f t="shared" si="14"/>
        <v>奥迪A6L</v>
      </c>
    </row>
    <row r="23" spans="1:20" x14ac:dyDescent="0.25">
      <c r="A23" t="s">
        <v>45</v>
      </c>
      <c r="B23">
        <f t="shared" si="0"/>
        <v>4290</v>
      </c>
      <c r="C23">
        <f t="shared" si="15"/>
        <v>5</v>
      </c>
      <c r="D23" t="str">
        <f t="shared" si="16"/>
        <v>销量：4290台</v>
      </c>
      <c r="E23" t="s">
        <v>77</v>
      </c>
      <c r="F23">
        <f t="shared" si="3"/>
        <v>4761</v>
      </c>
      <c r="G23">
        <f t="shared" si="4"/>
        <v>5</v>
      </c>
      <c r="H23" t="str">
        <f t="shared" si="5"/>
        <v>销量：4761台</v>
      </c>
      <c r="I23" t="s">
        <v>109</v>
      </c>
      <c r="J23">
        <f t="shared" si="6"/>
        <v>18372</v>
      </c>
      <c r="K23">
        <f t="shared" si="7"/>
        <v>5</v>
      </c>
      <c r="L23" t="str">
        <f t="shared" si="8"/>
        <v>销量：18372台</v>
      </c>
      <c r="M23" t="s">
        <v>141</v>
      </c>
      <c r="N23">
        <f t="shared" si="9"/>
        <v>10660</v>
      </c>
      <c r="O23">
        <f t="shared" si="10"/>
        <v>5</v>
      </c>
      <c r="P23" t="str">
        <f t="shared" si="11"/>
        <v>销量：10660台</v>
      </c>
      <c r="Q23" t="s">
        <v>173</v>
      </c>
      <c r="R23">
        <f t="shared" si="12"/>
        <v>2159</v>
      </c>
      <c r="S23">
        <f t="shared" si="13"/>
        <v>5</v>
      </c>
      <c r="T23" t="str">
        <f t="shared" si="14"/>
        <v>销量：2159台</v>
      </c>
    </row>
    <row r="24" spans="1:20" x14ac:dyDescent="0.25">
      <c r="A24">
        <v>4290</v>
      </c>
      <c r="B24">
        <f t="shared" si="0"/>
        <v>5</v>
      </c>
      <c r="C24" t="str">
        <f t="shared" si="15"/>
        <v>思皓E10X</v>
      </c>
      <c r="D24" t="str">
        <f t="shared" si="16"/>
        <v>6 零跑T03</v>
      </c>
      <c r="E24">
        <v>4761</v>
      </c>
      <c r="F24">
        <f t="shared" si="3"/>
        <v>5</v>
      </c>
      <c r="G24" t="str">
        <f t="shared" si="4"/>
        <v>YARiS L 致炫</v>
      </c>
      <c r="H24" t="str">
        <f t="shared" si="5"/>
        <v>6 海豚</v>
      </c>
      <c r="I24">
        <v>18372</v>
      </c>
      <c r="J24">
        <f t="shared" si="6"/>
        <v>5</v>
      </c>
      <c r="K24" t="str">
        <f t="shared" si="7"/>
        <v>荣威Ei5</v>
      </c>
      <c r="L24" t="str">
        <f t="shared" si="8"/>
        <v>6 宝来</v>
      </c>
      <c r="M24">
        <v>10660</v>
      </c>
      <c r="N24">
        <f t="shared" si="9"/>
        <v>5</v>
      </c>
      <c r="O24" t="str">
        <f t="shared" si="10"/>
        <v>凯美瑞</v>
      </c>
      <c r="P24" t="str">
        <f t="shared" si="11"/>
        <v>6 奥迪A4L</v>
      </c>
      <c r="Q24">
        <v>2159</v>
      </c>
      <c r="R24">
        <f t="shared" si="12"/>
        <v>5</v>
      </c>
      <c r="S24" t="str">
        <f t="shared" si="13"/>
        <v>奥迪A6L</v>
      </c>
      <c r="T24" t="str">
        <f t="shared" si="14"/>
        <v>6 沃尔沃S90</v>
      </c>
    </row>
    <row r="25" spans="1:20" x14ac:dyDescent="0.25">
      <c r="A25">
        <v>5</v>
      </c>
      <c r="B25" t="str">
        <f t="shared" si="0"/>
        <v>思皓E10X</v>
      </c>
      <c r="C25" t="str">
        <f t="shared" si="15"/>
        <v>销量：4290台</v>
      </c>
      <c r="D25">
        <f t="shared" si="16"/>
        <v>3765</v>
      </c>
      <c r="E25">
        <v>5</v>
      </c>
      <c r="F25" t="str">
        <f t="shared" si="3"/>
        <v>YARiS L 致炫</v>
      </c>
      <c r="G25" t="str">
        <f t="shared" si="4"/>
        <v>销量：4761台</v>
      </c>
      <c r="H25">
        <f t="shared" si="5"/>
        <v>3000</v>
      </c>
      <c r="I25">
        <v>5</v>
      </c>
      <c r="J25" t="str">
        <f t="shared" si="6"/>
        <v>荣威Ei5</v>
      </c>
      <c r="K25" t="str">
        <f t="shared" si="7"/>
        <v>销量：18372台</v>
      </c>
      <c r="L25">
        <f t="shared" si="8"/>
        <v>17483</v>
      </c>
      <c r="M25">
        <v>5</v>
      </c>
      <c r="N25" t="str">
        <f t="shared" si="9"/>
        <v>凯美瑞</v>
      </c>
      <c r="O25" t="str">
        <f t="shared" si="10"/>
        <v>销量：10660台</v>
      </c>
      <c r="P25">
        <f t="shared" si="11"/>
        <v>8879</v>
      </c>
      <c r="Q25">
        <v>5</v>
      </c>
      <c r="R25" t="str">
        <f t="shared" si="12"/>
        <v>奥迪A6L</v>
      </c>
      <c r="S25" t="str">
        <f t="shared" si="13"/>
        <v>销量：2159台</v>
      </c>
      <c r="T25">
        <f t="shared" si="14"/>
        <v>1535</v>
      </c>
    </row>
    <row r="26" spans="1:20" x14ac:dyDescent="0.25">
      <c r="A26" t="s">
        <v>46</v>
      </c>
      <c r="B26" t="str">
        <f t="shared" si="0"/>
        <v>销量：4290台</v>
      </c>
      <c r="C26" t="str">
        <f t="shared" si="15"/>
        <v>6 零跑T03</v>
      </c>
      <c r="D26">
        <f t="shared" si="16"/>
        <v>6</v>
      </c>
      <c r="E26" t="s">
        <v>78</v>
      </c>
      <c r="F26" t="str">
        <f t="shared" si="3"/>
        <v>销量：4761台</v>
      </c>
      <c r="G26" t="str">
        <f t="shared" si="4"/>
        <v>6 海豚</v>
      </c>
      <c r="H26">
        <f t="shared" si="5"/>
        <v>6</v>
      </c>
      <c r="I26" t="s">
        <v>110</v>
      </c>
      <c r="J26" t="str">
        <f t="shared" si="6"/>
        <v>销量：18372台</v>
      </c>
      <c r="K26" t="str">
        <f t="shared" si="7"/>
        <v>6 宝来</v>
      </c>
      <c r="L26">
        <f t="shared" si="8"/>
        <v>6</v>
      </c>
      <c r="M26" t="s">
        <v>142</v>
      </c>
      <c r="N26" t="str">
        <f t="shared" si="9"/>
        <v>销量：10660台</v>
      </c>
      <c r="O26" t="str">
        <f t="shared" si="10"/>
        <v>6 奥迪A4L</v>
      </c>
      <c r="P26">
        <f t="shared" si="11"/>
        <v>6</v>
      </c>
      <c r="Q26" t="s">
        <v>174</v>
      </c>
      <c r="R26" t="str">
        <f t="shared" si="12"/>
        <v>销量：2159台</v>
      </c>
      <c r="S26" t="str">
        <f t="shared" si="13"/>
        <v>6 沃尔沃S90</v>
      </c>
      <c r="T26">
        <f t="shared" si="14"/>
        <v>6</v>
      </c>
    </row>
    <row r="27" spans="1:20" x14ac:dyDescent="0.25">
      <c r="A27" t="s">
        <v>47</v>
      </c>
      <c r="B27" t="str">
        <f t="shared" si="0"/>
        <v>6 零跑T03</v>
      </c>
      <c r="C27">
        <f t="shared" si="15"/>
        <v>3765</v>
      </c>
      <c r="D27" t="str">
        <f t="shared" si="16"/>
        <v>零跑T03</v>
      </c>
      <c r="E27" t="s">
        <v>79</v>
      </c>
      <c r="F27" t="str">
        <f t="shared" si="3"/>
        <v>6 海豚</v>
      </c>
      <c r="G27">
        <f t="shared" si="4"/>
        <v>3000</v>
      </c>
      <c r="H27" t="str">
        <f t="shared" si="5"/>
        <v>海豚</v>
      </c>
      <c r="I27" t="s">
        <v>111</v>
      </c>
      <c r="J27" t="str">
        <f t="shared" si="6"/>
        <v>6 宝来</v>
      </c>
      <c r="K27">
        <f t="shared" si="7"/>
        <v>17483</v>
      </c>
      <c r="L27" t="str">
        <f t="shared" si="8"/>
        <v>宝来</v>
      </c>
      <c r="M27" t="s">
        <v>143</v>
      </c>
      <c r="N27" t="str">
        <f t="shared" si="9"/>
        <v>6 奥迪A4L</v>
      </c>
      <c r="O27">
        <f t="shared" si="10"/>
        <v>8879</v>
      </c>
      <c r="P27" t="str">
        <f t="shared" si="11"/>
        <v>奥迪A4L</v>
      </c>
      <c r="Q27" t="s">
        <v>175</v>
      </c>
      <c r="R27" t="str">
        <f t="shared" si="12"/>
        <v>6 沃尔沃S90</v>
      </c>
      <c r="S27">
        <f t="shared" si="13"/>
        <v>1535</v>
      </c>
      <c r="T27" t="str">
        <f t="shared" si="14"/>
        <v>沃尔沃S90</v>
      </c>
    </row>
    <row r="28" spans="1:20" x14ac:dyDescent="0.25">
      <c r="A28" t="s">
        <v>48</v>
      </c>
      <c r="B28">
        <f t="shared" si="0"/>
        <v>3765</v>
      </c>
      <c r="C28">
        <f t="shared" si="15"/>
        <v>6</v>
      </c>
      <c r="D28" t="str">
        <f t="shared" si="16"/>
        <v>销量：3765台</v>
      </c>
      <c r="E28" t="s">
        <v>80</v>
      </c>
      <c r="F28">
        <f t="shared" si="3"/>
        <v>3000</v>
      </c>
      <c r="G28">
        <f t="shared" si="4"/>
        <v>6</v>
      </c>
      <c r="H28" t="str">
        <f t="shared" si="5"/>
        <v>销量：3000台</v>
      </c>
      <c r="I28" t="s">
        <v>112</v>
      </c>
      <c r="J28">
        <f t="shared" si="6"/>
        <v>17483</v>
      </c>
      <c r="K28">
        <f t="shared" si="7"/>
        <v>6</v>
      </c>
      <c r="L28" t="str">
        <f t="shared" si="8"/>
        <v>销量：17483台</v>
      </c>
      <c r="M28" t="s">
        <v>144</v>
      </c>
      <c r="N28">
        <f t="shared" si="9"/>
        <v>8879</v>
      </c>
      <c r="O28">
        <f t="shared" si="10"/>
        <v>6</v>
      </c>
      <c r="P28" t="str">
        <f t="shared" si="11"/>
        <v>销量：8879台</v>
      </c>
      <c r="Q28" t="s">
        <v>176</v>
      </c>
      <c r="R28">
        <f t="shared" si="12"/>
        <v>1535</v>
      </c>
      <c r="S28">
        <f t="shared" si="13"/>
        <v>6</v>
      </c>
      <c r="T28" t="str">
        <f t="shared" si="14"/>
        <v>销量：1535台</v>
      </c>
    </row>
    <row r="29" spans="1:20" x14ac:dyDescent="0.25">
      <c r="A29">
        <v>3765</v>
      </c>
      <c r="B29">
        <f t="shared" si="0"/>
        <v>6</v>
      </c>
      <c r="C29" t="str">
        <f t="shared" si="15"/>
        <v>零跑T03</v>
      </c>
      <c r="D29" t="str">
        <f t="shared" si="16"/>
        <v>7 雷丁芒果</v>
      </c>
      <c r="E29">
        <v>3000</v>
      </c>
      <c r="F29">
        <f t="shared" si="3"/>
        <v>6</v>
      </c>
      <c r="G29" t="str">
        <f t="shared" si="4"/>
        <v>海豚</v>
      </c>
      <c r="H29" t="str">
        <f t="shared" si="5"/>
        <v>7 悦翔</v>
      </c>
      <c r="I29">
        <v>17483</v>
      </c>
      <c r="J29">
        <f t="shared" si="6"/>
        <v>6</v>
      </c>
      <c r="K29" t="str">
        <f t="shared" si="7"/>
        <v>宝来</v>
      </c>
      <c r="L29" t="str">
        <f t="shared" si="8"/>
        <v>7 帝豪</v>
      </c>
      <c r="M29">
        <v>8879</v>
      </c>
      <c r="N29">
        <f t="shared" si="9"/>
        <v>6</v>
      </c>
      <c r="O29" t="str">
        <f t="shared" si="10"/>
        <v>奥迪A4L</v>
      </c>
      <c r="P29" t="str">
        <f t="shared" si="11"/>
        <v>7 亚洲龙</v>
      </c>
      <c r="Q29">
        <v>1535</v>
      </c>
      <c r="R29">
        <f t="shared" si="12"/>
        <v>6</v>
      </c>
      <c r="S29" t="str">
        <f t="shared" si="13"/>
        <v>沃尔沃S90</v>
      </c>
      <c r="T29" t="str">
        <f t="shared" si="14"/>
        <v>7 金牛座</v>
      </c>
    </row>
    <row r="30" spans="1:20" x14ac:dyDescent="0.25">
      <c r="A30">
        <v>6</v>
      </c>
      <c r="B30" t="str">
        <f t="shared" si="0"/>
        <v>零跑T03</v>
      </c>
      <c r="C30" t="str">
        <f t="shared" si="15"/>
        <v>销量：3765台</v>
      </c>
      <c r="D30">
        <f t="shared" si="16"/>
        <v>2669</v>
      </c>
      <c r="E30">
        <v>6</v>
      </c>
      <c r="F30" t="str">
        <f t="shared" si="3"/>
        <v>海豚</v>
      </c>
      <c r="G30" t="str">
        <f t="shared" si="4"/>
        <v>销量：3000台</v>
      </c>
      <c r="H30">
        <f t="shared" si="5"/>
        <v>2531</v>
      </c>
      <c r="I30">
        <v>6</v>
      </c>
      <c r="J30" t="str">
        <f t="shared" si="6"/>
        <v>宝来</v>
      </c>
      <c r="K30" t="str">
        <f t="shared" si="7"/>
        <v>销量：17483台</v>
      </c>
      <c r="L30">
        <f t="shared" si="8"/>
        <v>16906</v>
      </c>
      <c r="M30">
        <v>6</v>
      </c>
      <c r="N30" t="str">
        <f t="shared" si="9"/>
        <v>奥迪A4L</v>
      </c>
      <c r="O30" t="str">
        <f t="shared" si="10"/>
        <v>销量：8879台</v>
      </c>
      <c r="P30">
        <f t="shared" si="11"/>
        <v>8873</v>
      </c>
      <c r="Q30">
        <v>6</v>
      </c>
      <c r="R30" t="str">
        <f t="shared" si="12"/>
        <v>沃尔沃S90</v>
      </c>
      <c r="S30" t="str">
        <f t="shared" si="13"/>
        <v>销量：1535台</v>
      </c>
      <c r="T30">
        <f t="shared" si="14"/>
        <v>1299</v>
      </c>
    </row>
    <row r="31" spans="1:20" x14ac:dyDescent="0.25">
      <c r="A31" t="s">
        <v>49</v>
      </c>
      <c r="B31" t="str">
        <f t="shared" si="0"/>
        <v>销量：3765台</v>
      </c>
      <c r="C31" t="str">
        <f t="shared" si="15"/>
        <v>7 雷丁芒果</v>
      </c>
      <c r="D31">
        <f t="shared" si="16"/>
        <v>7</v>
      </c>
      <c r="E31" t="s">
        <v>81</v>
      </c>
      <c r="F31" t="str">
        <f t="shared" si="3"/>
        <v>销量：3000台</v>
      </c>
      <c r="G31" t="str">
        <f t="shared" si="4"/>
        <v>7 悦翔</v>
      </c>
      <c r="H31">
        <f t="shared" si="5"/>
        <v>7</v>
      </c>
      <c r="I31" t="s">
        <v>113</v>
      </c>
      <c r="J31" t="str">
        <f t="shared" si="6"/>
        <v>销量：17483台</v>
      </c>
      <c r="K31" t="str">
        <f t="shared" si="7"/>
        <v>7 帝豪</v>
      </c>
      <c r="L31">
        <f t="shared" si="8"/>
        <v>7</v>
      </c>
      <c r="M31" t="s">
        <v>145</v>
      </c>
      <c r="N31" t="str">
        <f t="shared" si="9"/>
        <v>销量：8879台</v>
      </c>
      <c r="O31" t="str">
        <f t="shared" si="10"/>
        <v>7 亚洲龙</v>
      </c>
      <c r="P31">
        <f t="shared" si="11"/>
        <v>7</v>
      </c>
      <c r="Q31" t="s">
        <v>177</v>
      </c>
      <c r="R31" t="str">
        <f t="shared" si="12"/>
        <v>销量：1535台</v>
      </c>
      <c r="S31" t="str">
        <f t="shared" si="13"/>
        <v>7 金牛座</v>
      </c>
      <c r="T31">
        <f t="shared" si="14"/>
        <v>7</v>
      </c>
    </row>
    <row r="32" spans="1:20" x14ac:dyDescent="0.25">
      <c r="A32" t="s">
        <v>50</v>
      </c>
      <c r="B32" t="str">
        <f t="shared" si="0"/>
        <v>7 雷丁芒果</v>
      </c>
      <c r="C32">
        <f t="shared" si="15"/>
        <v>2669</v>
      </c>
      <c r="D32" t="str">
        <f t="shared" si="16"/>
        <v>雷丁芒果</v>
      </c>
      <c r="E32" t="s">
        <v>82</v>
      </c>
      <c r="F32" t="str">
        <f t="shared" si="3"/>
        <v>7 悦翔</v>
      </c>
      <c r="G32">
        <f t="shared" si="4"/>
        <v>2531</v>
      </c>
      <c r="H32" t="str">
        <f t="shared" si="5"/>
        <v>悦翔</v>
      </c>
      <c r="I32" t="s">
        <v>114</v>
      </c>
      <c r="J32" t="str">
        <f t="shared" si="6"/>
        <v>7 帝豪</v>
      </c>
      <c r="K32">
        <f t="shared" si="7"/>
        <v>16906</v>
      </c>
      <c r="L32" t="str">
        <f t="shared" si="8"/>
        <v>帝豪</v>
      </c>
      <c r="M32" t="s">
        <v>146</v>
      </c>
      <c r="N32" t="str">
        <f t="shared" si="9"/>
        <v>7 亚洲龙</v>
      </c>
      <c r="O32">
        <f t="shared" si="10"/>
        <v>8873</v>
      </c>
      <c r="P32" t="str">
        <f t="shared" si="11"/>
        <v>亚洲龙</v>
      </c>
      <c r="Q32" t="s">
        <v>178</v>
      </c>
      <c r="R32" t="str">
        <f t="shared" si="12"/>
        <v>7 金牛座</v>
      </c>
      <c r="S32">
        <f t="shared" si="13"/>
        <v>1299</v>
      </c>
      <c r="T32" t="str">
        <f t="shared" si="14"/>
        <v>金牛座</v>
      </c>
    </row>
    <row r="33" spans="1:20" x14ac:dyDescent="0.25">
      <c r="A33" t="s">
        <v>51</v>
      </c>
      <c r="B33">
        <f t="shared" si="0"/>
        <v>2669</v>
      </c>
      <c r="C33">
        <f t="shared" si="15"/>
        <v>7</v>
      </c>
      <c r="D33" t="str">
        <f t="shared" si="16"/>
        <v>销量：2669台</v>
      </c>
      <c r="E33" t="s">
        <v>83</v>
      </c>
      <c r="F33">
        <f t="shared" si="3"/>
        <v>2531</v>
      </c>
      <c r="G33">
        <f t="shared" si="4"/>
        <v>7</v>
      </c>
      <c r="H33" t="str">
        <f t="shared" si="5"/>
        <v>销量：2531台</v>
      </c>
      <c r="I33" t="s">
        <v>115</v>
      </c>
      <c r="J33">
        <f t="shared" si="6"/>
        <v>16906</v>
      </c>
      <c r="K33">
        <f t="shared" si="7"/>
        <v>7</v>
      </c>
      <c r="L33" t="str">
        <f t="shared" si="8"/>
        <v>销量：16906台</v>
      </c>
      <c r="M33" t="s">
        <v>147</v>
      </c>
      <c r="N33">
        <f t="shared" si="9"/>
        <v>8873</v>
      </c>
      <c r="O33">
        <f t="shared" si="10"/>
        <v>7</v>
      </c>
      <c r="P33" t="str">
        <f t="shared" si="11"/>
        <v>销量：8873台</v>
      </c>
      <c r="Q33" t="s">
        <v>179</v>
      </c>
      <c r="R33">
        <f t="shared" si="12"/>
        <v>1299</v>
      </c>
      <c r="S33">
        <f t="shared" si="13"/>
        <v>7</v>
      </c>
      <c r="T33" t="str">
        <f t="shared" si="14"/>
        <v>销量：1299台</v>
      </c>
    </row>
    <row r="34" spans="1:20" x14ac:dyDescent="0.25">
      <c r="A34">
        <v>2669</v>
      </c>
      <c r="B34">
        <f t="shared" si="0"/>
        <v>7</v>
      </c>
      <c r="C34" t="str">
        <f t="shared" si="15"/>
        <v>雷丁芒果</v>
      </c>
      <c r="D34" t="str">
        <f t="shared" si="16"/>
        <v>8 欧拉白猫</v>
      </c>
      <c r="E34">
        <v>2531</v>
      </c>
      <c r="F34">
        <f t="shared" si="3"/>
        <v>7</v>
      </c>
      <c r="G34" t="str">
        <f t="shared" si="4"/>
        <v>悦翔</v>
      </c>
      <c r="H34" t="str">
        <f t="shared" si="5"/>
        <v>8 LIFE</v>
      </c>
      <c r="I34">
        <v>16906</v>
      </c>
      <c r="J34">
        <f t="shared" si="6"/>
        <v>7</v>
      </c>
      <c r="K34" t="str">
        <f t="shared" si="7"/>
        <v>帝豪</v>
      </c>
      <c r="L34" t="str">
        <f t="shared" si="8"/>
        <v>8 思域</v>
      </c>
      <c r="M34">
        <v>8873</v>
      </c>
      <c r="N34">
        <f t="shared" si="9"/>
        <v>7</v>
      </c>
      <c r="O34" t="str">
        <f t="shared" si="10"/>
        <v>亚洲龙</v>
      </c>
      <c r="P34" t="str">
        <f t="shared" si="11"/>
        <v>8 奔驰C级</v>
      </c>
      <c r="Q34">
        <v>1299</v>
      </c>
      <c r="R34">
        <f t="shared" si="12"/>
        <v>7</v>
      </c>
      <c r="S34" t="str">
        <f t="shared" si="13"/>
        <v>金牛座</v>
      </c>
      <c r="T34" t="str">
        <f t="shared" si="14"/>
        <v>8 凯迪拉克CT6</v>
      </c>
    </row>
    <row r="35" spans="1:20" x14ac:dyDescent="0.25">
      <c r="A35">
        <v>7</v>
      </c>
      <c r="B35" t="str">
        <f t="shared" si="0"/>
        <v>雷丁芒果</v>
      </c>
      <c r="C35" t="str">
        <f t="shared" si="15"/>
        <v>销量：2669台</v>
      </c>
      <c r="D35">
        <f t="shared" si="16"/>
        <v>2358</v>
      </c>
      <c r="E35">
        <v>7</v>
      </c>
      <c r="F35" t="str">
        <f t="shared" si="3"/>
        <v>悦翔</v>
      </c>
      <c r="G35" t="str">
        <f t="shared" si="4"/>
        <v>销量：2531台</v>
      </c>
      <c r="H35">
        <f t="shared" si="5"/>
        <v>2494</v>
      </c>
      <c r="I35">
        <v>7</v>
      </c>
      <c r="J35" t="str">
        <f t="shared" si="6"/>
        <v>帝豪</v>
      </c>
      <c r="K35" t="str">
        <f t="shared" si="7"/>
        <v>销量：16906台</v>
      </c>
      <c r="L35">
        <f t="shared" si="8"/>
        <v>14679</v>
      </c>
      <c r="M35">
        <v>7</v>
      </c>
      <c r="N35" t="str">
        <f t="shared" si="9"/>
        <v>亚洲龙</v>
      </c>
      <c r="O35" t="str">
        <f t="shared" si="10"/>
        <v>销量：8873台</v>
      </c>
      <c r="P35">
        <f t="shared" si="11"/>
        <v>7566</v>
      </c>
      <c r="Q35">
        <v>7</v>
      </c>
      <c r="R35" t="str">
        <f t="shared" si="12"/>
        <v>金牛座</v>
      </c>
      <c r="S35" t="str">
        <f t="shared" si="13"/>
        <v>销量：1299台</v>
      </c>
      <c r="T35">
        <f t="shared" si="14"/>
        <v>939</v>
      </c>
    </row>
    <row r="36" spans="1:20" x14ac:dyDescent="0.25">
      <c r="A36" t="s">
        <v>52</v>
      </c>
      <c r="B36" t="str">
        <f t="shared" si="0"/>
        <v>销量：2669台</v>
      </c>
      <c r="C36" t="str">
        <f t="shared" si="15"/>
        <v>8 欧拉白猫</v>
      </c>
      <c r="D36">
        <f t="shared" si="16"/>
        <v>8</v>
      </c>
      <c r="E36" t="s">
        <v>84</v>
      </c>
      <c r="F36" t="str">
        <f t="shared" si="3"/>
        <v>销量：2531台</v>
      </c>
      <c r="G36" t="str">
        <f t="shared" si="4"/>
        <v>8 LIFE</v>
      </c>
      <c r="H36">
        <f t="shared" si="5"/>
        <v>8</v>
      </c>
      <c r="I36" t="s">
        <v>116</v>
      </c>
      <c r="J36" t="str">
        <f t="shared" si="6"/>
        <v>销量：16906台</v>
      </c>
      <c r="K36" t="str">
        <f t="shared" si="7"/>
        <v>8 思域</v>
      </c>
      <c r="L36">
        <f t="shared" si="8"/>
        <v>8</v>
      </c>
      <c r="M36" t="s">
        <v>148</v>
      </c>
      <c r="N36" t="str">
        <f t="shared" si="9"/>
        <v>销量：8873台</v>
      </c>
      <c r="O36" t="str">
        <f t="shared" si="10"/>
        <v>8 奔驰C级</v>
      </c>
      <c r="P36">
        <f t="shared" si="11"/>
        <v>8</v>
      </c>
      <c r="Q36" t="s">
        <v>180</v>
      </c>
      <c r="R36" t="str">
        <f t="shared" si="12"/>
        <v>销量：1299台</v>
      </c>
      <c r="S36" t="str">
        <f t="shared" si="13"/>
        <v>8 凯迪拉克CT6</v>
      </c>
      <c r="T36">
        <f t="shared" si="14"/>
        <v>8</v>
      </c>
    </row>
    <row r="37" spans="1:20" x14ac:dyDescent="0.25">
      <c r="A37" t="s">
        <v>53</v>
      </c>
      <c r="B37" t="str">
        <f t="shared" si="0"/>
        <v>8 欧拉白猫</v>
      </c>
      <c r="C37">
        <f t="shared" si="15"/>
        <v>2358</v>
      </c>
      <c r="D37" t="str">
        <f t="shared" si="16"/>
        <v>欧拉白猫</v>
      </c>
      <c r="E37" t="s">
        <v>85</v>
      </c>
      <c r="F37" t="str">
        <f t="shared" si="3"/>
        <v>8 LIFE</v>
      </c>
      <c r="G37">
        <f t="shared" si="4"/>
        <v>2494</v>
      </c>
      <c r="H37" t="str">
        <f t="shared" si="5"/>
        <v>LIFE</v>
      </c>
      <c r="I37" t="s">
        <v>117</v>
      </c>
      <c r="J37" t="str">
        <f t="shared" si="6"/>
        <v>8 思域</v>
      </c>
      <c r="K37">
        <f t="shared" si="7"/>
        <v>14679</v>
      </c>
      <c r="L37" t="str">
        <f t="shared" si="8"/>
        <v>思域</v>
      </c>
      <c r="M37" t="s">
        <v>149</v>
      </c>
      <c r="N37" t="str">
        <f t="shared" si="9"/>
        <v>8 奔驰C级</v>
      </c>
      <c r="O37">
        <f t="shared" si="10"/>
        <v>7566</v>
      </c>
      <c r="P37" t="str">
        <f t="shared" si="11"/>
        <v>奔驰C级</v>
      </c>
      <c r="Q37" t="s">
        <v>181</v>
      </c>
      <c r="R37" t="str">
        <f t="shared" si="12"/>
        <v>8 凯迪拉克CT6</v>
      </c>
      <c r="S37">
        <f t="shared" si="13"/>
        <v>939</v>
      </c>
      <c r="T37" t="str">
        <f t="shared" si="14"/>
        <v>凯迪拉克CT6</v>
      </c>
    </row>
    <row r="38" spans="1:20" x14ac:dyDescent="0.25">
      <c r="A38" t="s">
        <v>54</v>
      </c>
      <c r="B38">
        <f t="shared" si="0"/>
        <v>2358</v>
      </c>
      <c r="C38">
        <f t="shared" si="15"/>
        <v>8</v>
      </c>
      <c r="D38" t="str">
        <f t="shared" si="16"/>
        <v>销量：2358台</v>
      </c>
      <c r="E38" t="s">
        <v>86</v>
      </c>
      <c r="F38">
        <f t="shared" si="3"/>
        <v>2494</v>
      </c>
      <c r="G38">
        <f t="shared" si="4"/>
        <v>8</v>
      </c>
      <c r="H38" t="str">
        <f t="shared" si="5"/>
        <v>销量：2494台</v>
      </c>
      <c r="I38" t="s">
        <v>118</v>
      </c>
      <c r="J38">
        <f t="shared" si="6"/>
        <v>14679</v>
      </c>
      <c r="K38">
        <f t="shared" si="7"/>
        <v>8</v>
      </c>
      <c r="L38" t="str">
        <f t="shared" si="8"/>
        <v>销量：14679台</v>
      </c>
      <c r="M38" t="s">
        <v>150</v>
      </c>
      <c r="N38">
        <f t="shared" si="9"/>
        <v>7566</v>
      </c>
      <c r="O38">
        <f t="shared" si="10"/>
        <v>8</v>
      </c>
      <c r="P38" t="str">
        <f t="shared" si="11"/>
        <v>销量：7566台</v>
      </c>
      <c r="Q38" t="s">
        <v>182</v>
      </c>
      <c r="R38">
        <f t="shared" si="12"/>
        <v>939</v>
      </c>
      <c r="S38">
        <f t="shared" si="13"/>
        <v>8</v>
      </c>
      <c r="T38" t="str">
        <f t="shared" si="14"/>
        <v>销量：939台</v>
      </c>
    </row>
    <row r="39" spans="1:20" x14ac:dyDescent="0.25">
      <c r="A39">
        <v>2358</v>
      </c>
      <c r="B39">
        <f t="shared" si="0"/>
        <v>8</v>
      </c>
      <c r="C39" t="str">
        <f t="shared" si="15"/>
        <v>欧拉白猫</v>
      </c>
      <c r="D39" t="str">
        <f t="shared" si="16"/>
        <v>9 凌宝BOX</v>
      </c>
      <c r="E39">
        <v>2494</v>
      </c>
      <c r="F39">
        <f t="shared" si="3"/>
        <v>8</v>
      </c>
      <c r="G39" t="str">
        <f t="shared" si="4"/>
        <v>LIFE</v>
      </c>
      <c r="H39" t="str">
        <f t="shared" si="5"/>
        <v>9 威驰FS</v>
      </c>
      <c r="I39">
        <v>14679</v>
      </c>
      <c r="J39">
        <f t="shared" si="6"/>
        <v>8</v>
      </c>
      <c r="K39" t="str">
        <f t="shared" si="7"/>
        <v>思域</v>
      </c>
      <c r="L39" t="str">
        <f t="shared" si="8"/>
        <v>9 速腾</v>
      </c>
      <c r="M39">
        <v>7566</v>
      </c>
      <c r="N39">
        <f t="shared" si="9"/>
        <v>8</v>
      </c>
      <c r="O39" t="str">
        <f t="shared" si="10"/>
        <v>奔驰C级</v>
      </c>
      <c r="P39" t="str">
        <f t="shared" si="11"/>
        <v>9 小鹏P7</v>
      </c>
      <c r="Q39">
        <v>939</v>
      </c>
      <c r="R39">
        <f t="shared" si="12"/>
        <v>8</v>
      </c>
      <c r="S39" t="str">
        <f t="shared" si="13"/>
        <v>凯迪拉克CT6</v>
      </c>
      <c r="T39" t="str">
        <f t="shared" si="14"/>
        <v>9 传祺GA8</v>
      </c>
    </row>
    <row r="40" spans="1:20" x14ac:dyDescent="0.25">
      <c r="A40">
        <v>8</v>
      </c>
      <c r="B40" t="str">
        <f t="shared" si="0"/>
        <v>欧拉白猫</v>
      </c>
      <c r="C40" t="str">
        <f t="shared" si="15"/>
        <v>销量：2358台</v>
      </c>
      <c r="D40">
        <f t="shared" si="16"/>
        <v>1528</v>
      </c>
      <c r="E40">
        <v>8</v>
      </c>
      <c r="F40" t="str">
        <f t="shared" si="3"/>
        <v>LIFE</v>
      </c>
      <c r="G40" t="str">
        <f t="shared" si="4"/>
        <v>销量：2494台</v>
      </c>
      <c r="H40">
        <f t="shared" si="5"/>
        <v>2291</v>
      </c>
      <c r="I40">
        <v>8</v>
      </c>
      <c r="J40" t="str">
        <f t="shared" si="6"/>
        <v>思域</v>
      </c>
      <c r="K40" t="str">
        <f t="shared" si="7"/>
        <v>销量：14679台</v>
      </c>
      <c r="L40">
        <f t="shared" si="8"/>
        <v>13839</v>
      </c>
      <c r="M40">
        <v>8</v>
      </c>
      <c r="N40" t="str">
        <f t="shared" si="9"/>
        <v>奔驰C级</v>
      </c>
      <c r="O40" t="str">
        <f t="shared" si="10"/>
        <v>销量：7566台</v>
      </c>
      <c r="P40">
        <f t="shared" si="11"/>
        <v>7512</v>
      </c>
      <c r="Q40">
        <v>8</v>
      </c>
      <c r="R40" t="str">
        <f t="shared" si="12"/>
        <v>凯迪拉克CT6</v>
      </c>
      <c r="S40" t="str">
        <f t="shared" si="13"/>
        <v>销量：939台</v>
      </c>
      <c r="T40">
        <f t="shared" si="14"/>
        <v>925</v>
      </c>
    </row>
    <row r="41" spans="1:20" x14ac:dyDescent="0.25">
      <c r="A41" t="s">
        <v>55</v>
      </c>
      <c r="B41" t="str">
        <f t="shared" si="0"/>
        <v>销量：2358台</v>
      </c>
      <c r="C41" t="str">
        <f t="shared" si="15"/>
        <v>9 凌宝BOX</v>
      </c>
      <c r="D41">
        <f t="shared" si="16"/>
        <v>9</v>
      </c>
      <c r="E41" t="s">
        <v>87</v>
      </c>
      <c r="F41" t="str">
        <f t="shared" si="3"/>
        <v>销量：2494台</v>
      </c>
      <c r="G41" t="str">
        <f t="shared" si="4"/>
        <v>9 威驰FS</v>
      </c>
      <c r="H41">
        <f t="shared" si="5"/>
        <v>9</v>
      </c>
      <c r="I41" t="s">
        <v>119</v>
      </c>
      <c r="J41" t="str">
        <f t="shared" si="6"/>
        <v>销量：14679台</v>
      </c>
      <c r="K41" t="str">
        <f t="shared" si="7"/>
        <v>9 速腾</v>
      </c>
      <c r="L41">
        <f t="shared" si="8"/>
        <v>9</v>
      </c>
      <c r="M41" t="s">
        <v>151</v>
      </c>
      <c r="N41" t="str">
        <f t="shared" si="9"/>
        <v>销量：7566台</v>
      </c>
      <c r="O41" t="str">
        <f t="shared" si="10"/>
        <v>9 小鹏P7</v>
      </c>
      <c r="P41">
        <f t="shared" si="11"/>
        <v>9</v>
      </c>
      <c r="Q41" t="s">
        <v>183</v>
      </c>
      <c r="R41" t="str">
        <f t="shared" si="12"/>
        <v>销量：939台</v>
      </c>
      <c r="S41" t="str">
        <f t="shared" si="13"/>
        <v>9 传祺GA8</v>
      </c>
      <c r="T41">
        <f t="shared" si="14"/>
        <v>9</v>
      </c>
    </row>
    <row r="42" spans="1:20" x14ac:dyDescent="0.25">
      <c r="A42" t="s">
        <v>56</v>
      </c>
      <c r="B42" t="str">
        <f t="shared" si="0"/>
        <v>9 凌宝BOX</v>
      </c>
      <c r="C42">
        <f t="shared" si="15"/>
        <v>1528</v>
      </c>
      <c r="D42" t="str">
        <f t="shared" si="16"/>
        <v>凌宝BOX</v>
      </c>
      <c r="E42" t="s">
        <v>88</v>
      </c>
      <c r="F42" t="str">
        <f t="shared" si="3"/>
        <v>9 威驰FS</v>
      </c>
      <c r="G42">
        <f t="shared" si="4"/>
        <v>2291</v>
      </c>
      <c r="H42" t="str">
        <f t="shared" si="5"/>
        <v>威驰FS</v>
      </c>
      <c r="I42" t="s">
        <v>120</v>
      </c>
      <c r="J42" t="str">
        <f t="shared" si="6"/>
        <v>9 速腾</v>
      </c>
      <c r="K42">
        <f t="shared" si="7"/>
        <v>13839</v>
      </c>
      <c r="L42" t="str">
        <f t="shared" si="8"/>
        <v>速腾</v>
      </c>
      <c r="M42" t="s">
        <v>152</v>
      </c>
      <c r="N42" t="str">
        <f t="shared" si="9"/>
        <v>9 小鹏P7</v>
      </c>
      <c r="O42">
        <f t="shared" si="10"/>
        <v>7512</v>
      </c>
      <c r="P42" t="str">
        <f t="shared" si="11"/>
        <v>小鹏P7</v>
      </c>
      <c r="Q42" t="s">
        <v>184</v>
      </c>
      <c r="R42" t="str">
        <f t="shared" si="12"/>
        <v>9 传祺GA8</v>
      </c>
      <c r="S42">
        <f t="shared" si="13"/>
        <v>925</v>
      </c>
      <c r="T42" t="str">
        <f t="shared" si="14"/>
        <v>传祺GA8</v>
      </c>
    </row>
    <row r="43" spans="1:20" x14ac:dyDescent="0.25">
      <c r="A43" t="s">
        <v>57</v>
      </c>
      <c r="B43">
        <f t="shared" si="0"/>
        <v>1528</v>
      </c>
      <c r="C43">
        <f t="shared" si="15"/>
        <v>9</v>
      </c>
      <c r="D43" t="str">
        <f t="shared" si="16"/>
        <v>销量：1528台</v>
      </c>
      <c r="E43" t="s">
        <v>89</v>
      </c>
      <c r="F43">
        <f t="shared" si="3"/>
        <v>2291</v>
      </c>
      <c r="G43">
        <f t="shared" si="4"/>
        <v>9</v>
      </c>
      <c r="H43" t="str">
        <f t="shared" si="5"/>
        <v>销量：2291台</v>
      </c>
      <c r="I43" t="s">
        <v>121</v>
      </c>
      <c r="J43">
        <f t="shared" si="6"/>
        <v>13839</v>
      </c>
      <c r="K43">
        <f t="shared" si="7"/>
        <v>9</v>
      </c>
      <c r="L43" t="str">
        <f t="shared" si="8"/>
        <v>销量：13839台</v>
      </c>
      <c r="M43" t="s">
        <v>153</v>
      </c>
      <c r="N43">
        <f t="shared" si="9"/>
        <v>7512</v>
      </c>
      <c r="O43">
        <f t="shared" si="10"/>
        <v>9</v>
      </c>
      <c r="P43" t="str">
        <f t="shared" si="11"/>
        <v>销量：7512台</v>
      </c>
      <c r="Q43" t="s">
        <v>185</v>
      </c>
      <c r="R43">
        <f t="shared" si="12"/>
        <v>925</v>
      </c>
      <c r="S43">
        <f t="shared" si="13"/>
        <v>9</v>
      </c>
      <c r="T43" t="str">
        <f t="shared" si="14"/>
        <v>销量：925台</v>
      </c>
    </row>
    <row r="44" spans="1:20" x14ac:dyDescent="0.25">
      <c r="A44">
        <v>1528</v>
      </c>
      <c r="B44">
        <f t="shared" si="0"/>
        <v>9</v>
      </c>
      <c r="C44" t="str">
        <f t="shared" si="15"/>
        <v>凌宝BOX</v>
      </c>
      <c r="D44" t="str">
        <f t="shared" si="16"/>
        <v>10 科莱威CLEVER</v>
      </c>
      <c r="E44">
        <v>2291</v>
      </c>
      <c r="F44">
        <f t="shared" si="3"/>
        <v>9</v>
      </c>
      <c r="G44" t="str">
        <f t="shared" si="4"/>
        <v>威驰FS</v>
      </c>
      <c r="H44" t="str">
        <f t="shared" si="5"/>
        <v>10 Polo</v>
      </c>
      <c r="I44">
        <v>13839</v>
      </c>
      <c r="J44">
        <f t="shared" si="6"/>
        <v>9</v>
      </c>
      <c r="K44" t="str">
        <f t="shared" si="7"/>
        <v>速腾</v>
      </c>
      <c r="L44" t="str">
        <f t="shared" si="8"/>
        <v>10 马自达3 昂克赛拉</v>
      </c>
      <c r="M44">
        <v>7512</v>
      </c>
      <c r="N44">
        <f t="shared" si="9"/>
        <v>9</v>
      </c>
      <c r="O44" t="str">
        <f t="shared" si="10"/>
        <v>小鹏P7</v>
      </c>
      <c r="P44" t="str">
        <f t="shared" si="11"/>
        <v>10 宝马3系</v>
      </c>
      <c r="Q44">
        <v>925</v>
      </c>
      <c r="R44">
        <f t="shared" si="12"/>
        <v>9</v>
      </c>
      <c r="S44" t="str">
        <f t="shared" si="13"/>
        <v>传祺GA8</v>
      </c>
      <c r="T44" t="str">
        <f t="shared" si="14"/>
        <v>10 辉昂</v>
      </c>
    </row>
    <row r="45" spans="1:20" x14ac:dyDescent="0.25">
      <c r="A45">
        <v>9</v>
      </c>
      <c r="B45" t="str">
        <f t="shared" si="0"/>
        <v>凌宝BOX</v>
      </c>
      <c r="C45" t="str">
        <f t="shared" si="15"/>
        <v>销量：1528台</v>
      </c>
      <c r="D45">
        <f t="shared" si="16"/>
        <v>1209</v>
      </c>
      <c r="E45">
        <v>9</v>
      </c>
      <c r="F45" t="str">
        <f t="shared" si="3"/>
        <v>威驰FS</v>
      </c>
      <c r="G45" t="str">
        <f t="shared" si="4"/>
        <v>销量：2291台</v>
      </c>
      <c r="H45">
        <f t="shared" si="5"/>
        <v>1486</v>
      </c>
      <c r="I45">
        <v>9</v>
      </c>
      <c r="J45" t="str">
        <f t="shared" si="6"/>
        <v>速腾</v>
      </c>
      <c r="K45" t="str">
        <f t="shared" si="7"/>
        <v>销量：13839台</v>
      </c>
      <c r="L45">
        <f t="shared" si="8"/>
        <v>11998</v>
      </c>
      <c r="M45">
        <v>9</v>
      </c>
      <c r="N45" t="str">
        <f t="shared" si="9"/>
        <v>小鹏P7</v>
      </c>
      <c r="O45" t="str">
        <f t="shared" si="10"/>
        <v>销量：7512台</v>
      </c>
      <c r="P45">
        <f t="shared" si="11"/>
        <v>7351</v>
      </c>
      <c r="Q45">
        <v>9</v>
      </c>
      <c r="R45" t="str">
        <f t="shared" si="12"/>
        <v>传祺GA8</v>
      </c>
      <c r="S45" t="str">
        <f t="shared" si="13"/>
        <v>销量：925台</v>
      </c>
      <c r="T45">
        <f t="shared" si="14"/>
        <v>836</v>
      </c>
    </row>
    <row r="46" spans="1:20" x14ac:dyDescent="0.25">
      <c r="A46" t="s">
        <v>58</v>
      </c>
      <c r="B46" t="str">
        <f t="shared" si="0"/>
        <v>销量：1528台</v>
      </c>
      <c r="C46" t="str">
        <f t="shared" si="15"/>
        <v>10 科莱威CLEVER</v>
      </c>
      <c r="D46">
        <f t="shared" si="16"/>
        <v>10</v>
      </c>
      <c r="E46" t="s">
        <v>90</v>
      </c>
      <c r="F46" t="str">
        <f t="shared" si="3"/>
        <v>销量：2291台</v>
      </c>
      <c r="G46" t="str">
        <f t="shared" si="4"/>
        <v>10 Polo</v>
      </c>
      <c r="H46">
        <f t="shared" si="5"/>
        <v>10</v>
      </c>
      <c r="I46" t="s">
        <v>122</v>
      </c>
      <c r="J46" t="str">
        <f t="shared" si="6"/>
        <v>销量：13839台</v>
      </c>
      <c r="K46" t="str">
        <f t="shared" si="7"/>
        <v>10 马自达3 昂克赛拉</v>
      </c>
      <c r="L46">
        <f t="shared" si="8"/>
        <v>10</v>
      </c>
      <c r="M46" t="s">
        <v>154</v>
      </c>
      <c r="N46" t="str">
        <f t="shared" si="9"/>
        <v>销量：7512台</v>
      </c>
      <c r="O46" t="str">
        <f t="shared" si="10"/>
        <v>10 宝马3系</v>
      </c>
      <c r="P46">
        <f t="shared" si="11"/>
        <v>10</v>
      </c>
      <c r="Q46" t="s">
        <v>186</v>
      </c>
      <c r="R46" t="str">
        <f t="shared" si="12"/>
        <v>销量：925台</v>
      </c>
      <c r="S46" t="str">
        <f t="shared" si="13"/>
        <v>10 辉昂</v>
      </c>
      <c r="T46">
        <f t="shared" si="14"/>
        <v>10</v>
      </c>
    </row>
    <row r="47" spans="1:20" x14ac:dyDescent="0.25">
      <c r="A47" t="s">
        <v>59</v>
      </c>
      <c r="B47" t="str">
        <f t="shared" si="0"/>
        <v>10 科莱威CLEVER</v>
      </c>
      <c r="C47">
        <f t="shared" si="15"/>
        <v>1209</v>
      </c>
      <c r="D47" t="str">
        <f t="shared" si="16"/>
        <v>科莱威CLEVER</v>
      </c>
      <c r="E47" t="s">
        <v>91</v>
      </c>
      <c r="F47" t="str">
        <f t="shared" si="3"/>
        <v>10 Polo</v>
      </c>
      <c r="G47">
        <f t="shared" si="4"/>
        <v>1486</v>
      </c>
      <c r="H47" t="str">
        <f t="shared" si="5"/>
        <v>Polo</v>
      </c>
      <c r="I47" t="s">
        <v>123</v>
      </c>
      <c r="J47" t="str">
        <f t="shared" si="6"/>
        <v>10 马自达3 昂克赛拉</v>
      </c>
      <c r="K47">
        <f t="shared" si="7"/>
        <v>11998</v>
      </c>
      <c r="L47" t="str">
        <f t="shared" si="8"/>
        <v>马自达3 昂克赛拉</v>
      </c>
      <c r="M47" t="s">
        <v>155</v>
      </c>
      <c r="N47" t="str">
        <f t="shared" si="9"/>
        <v>10 宝马3系</v>
      </c>
      <c r="O47">
        <f t="shared" si="10"/>
        <v>7351</v>
      </c>
      <c r="P47" t="str">
        <f t="shared" si="11"/>
        <v>宝马3系</v>
      </c>
      <c r="Q47" t="s">
        <v>187</v>
      </c>
      <c r="R47" t="str">
        <f t="shared" si="12"/>
        <v>10 辉昂</v>
      </c>
      <c r="S47">
        <f t="shared" si="13"/>
        <v>836</v>
      </c>
      <c r="T47" t="str">
        <f t="shared" si="14"/>
        <v>辉昂</v>
      </c>
    </row>
    <row r="48" spans="1:20" x14ac:dyDescent="0.25">
      <c r="A48" t="s">
        <v>60</v>
      </c>
      <c r="B48">
        <f t="shared" si="0"/>
        <v>1209</v>
      </c>
      <c r="C48">
        <f t="shared" si="15"/>
        <v>10</v>
      </c>
      <c r="D48" t="str">
        <f t="shared" si="16"/>
        <v>销量：1209台</v>
      </c>
      <c r="E48" t="s">
        <v>92</v>
      </c>
      <c r="F48">
        <f t="shared" si="3"/>
        <v>1486</v>
      </c>
      <c r="G48">
        <f t="shared" si="4"/>
        <v>10</v>
      </c>
      <c r="H48" t="str">
        <f t="shared" si="5"/>
        <v>销量：1486台</v>
      </c>
      <c r="I48" t="s">
        <v>124</v>
      </c>
      <c r="J48">
        <f t="shared" si="6"/>
        <v>11998</v>
      </c>
      <c r="K48">
        <f t="shared" si="7"/>
        <v>10</v>
      </c>
      <c r="L48" t="str">
        <f t="shared" si="8"/>
        <v>销量：11998台</v>
      </c>
      <c r="M48" t="s">
        <v>156</v>
      </c>
      <c r="N48">
        <f t="shared" si="9"/>
        <v>7351</v>
      </c>
      <c r="O48">
        <f t="shared" si="10"/>
        <v>10</v>
      </c>
      <c r="P48" t="str">
        <f t="shared" si="11"/>
        <v>销量：7351台</v>
      </c>
      <c r="Q48" t="s">
        <v>188</v>
      </c>
      <c r="R48">
        <f t="shared" si="12"/>
        <v>836</v>
      </c>
      <c r="S48">
        <f t="shared" si="13"/>
        <v>10</v>
      </c>
      <c r="T48" t="str">
        <f t="shared" si="14"/>
        <v>销量：836台</v>
      </c>
    </row>
    <row r="49" spans="1:20" x14ac:dyDescent="0.25">
      <c r="A49">
        <v>1209</v>
      </c>
      <c r="B49">
        <f t="shared" si="0"/>
        <v>10</v>
      </c>
      <c r="C49" t="str">
        <f t="shared" si="15"/>
        <v>科莱威CLEVER</v>
      </c>
      <c r="D49" t="str">
        <f t="shared" si="16"/>
        <v>更多微型车详细排行榜</v>
      </c>
      <c r="E49">
        <v>1486</v>
      </c>
      <c r="F49">
        <f t="shared" si="3"/>
        <v>10</v>
      </c>
      <c r="G49" t="str">
        <f t="shared" si="4"/>
        <v>Polo</v>
      </c>
      <c r="H49" t="str">
        <f t="shared" si="5"/>
        <v>更多小型车详细排行榜</v>
      </c>
      <c r="I49">
        <v>11998</v>
      </c>
      <c r="J49">
        <f t="shared" si="6"/>
        <v>10</v>
      </c>
      <c r="K49" t="str">
        <f t="shared" si="7"/>
        <v>马自达3 昂克赛拉</v>
      </c>
      <c r="L49" t="str">
        <f t="shared" si="8"/>
        <v>更多紧凑型车详细排行榜</v>
      </c>
      <c r="M49">
        <v>7351</v>
      </c>
      <c r="N49">
        <f t="shared" si="9"/>
        <v>10</v>
      </c>
      <c r="O49" t="str">
        <f t="shared" si="10"/>
        <v>宝马3系</v>
      </c>
      <c r="P49" t="str">
        <f t="shared" si="11"/>
        <v>更多中型车详细排行榜</v>
      </c>
      <c r="Q49">
        <v>836</v>
      </c>
      <c r="R49">
        <f t="shared" si="12"/>
        <v>10</v>
      </c>
      <c r="S49" t="str">
        <f t="shared" si="13"/>
        <v>辉昂</v>
      </c>
      <c r="T49" t="str">
        <f t="shared" si="14"/>
        <v>更多中大型车详细排行榜</v>
      </c>
    </row>
    <row r="50" spans="1:20" x14ac:dyDescent="0.25">
      <c r="A50">
        <v>10</v>
      </c>
      <c r="B50" t="str">
        <f t="shared" si="0"/>
        <v>科莱威CLEVER</v>
      </c>
      <c r="C50" t="str">
        <f t="shared" si="15"/>
        <v>销量：1209台</v>
      </c>
      <c r="D50">
        <f t="shared" si="16"/>
        <v>0</v>
      </c>
      <c r="E50">
        <v>10</v>
      </c>
      <c r="F50" t="str">
        <f t="shared" si="3"/>
        <v>Polo</v>
      </c>
      <c r="G50" t="str">
        <f t="shared" si="4"/>
        <v>销量：1486台</v>
      </c>
      <c r="H50">
        <f t="shared" si="5"/>
        <v>0</v>
      </c>
      <c r="I50">
        <v>10</v>
      </c>
      <c r="J50" t="str">
        <f t="shared" si="6"/>
        <v>马自达3 昂克赛拉</v>
      </c>
      <c r="K50" t="str">
        <f t="shared" si="7"/>
        <v>销量：11998台</v>
      </c>
      <c r="L50">
        <f t="shared" si="8"/>
        <v>0</v>
      </c>
      <c r="M50">
        <v>10</v>
      </c>
      <c r="N50" t="str">
        <f t="shared" si="9"/>
        <v>宝马3系</v>
      </c>
      <c r="O50" t="str">
        <f t="shared" si="10"/>
        <v>销量：7351台</v>
      </c>
      <c r="P50">
        <f t="shared" si="11"/>
        <v>0</v>
      </c>
      <c r="Q50">
        <v>10</v>
      </c>
      <c r="R50" t="str">
        <f t="shared" si="12"/>
        <v>辉昂</v>
      </c>
      <c r="S50" t="str">
        <f t="shared" si="13"/>
        <v>销量：836台</v>
      </c>
      <c r="T50" t="str">
        <f t="shared" si="14"/>
        <v>MPV销量排行榜  TOP10</v>
      </c>
    </row>
    <row r="51" spans="1:20" x14ac:dyDescent="0.25">
      <c r="A51" t="s">
        <v>61</v>
      </c>
      <c r="B51" t="str">
        <f t="shared" si="0"/>
        <v>销量：1209台</v>
      </c>
      <c r="C51" t="str">
        <f t="shared" si="15"/>
        <v>更多微型车详细排行榜</v>
      </c>
      <c r="D51">
        <f t="shared" si="16"/>
        <v>0</v>
      </c>
      <c r="E51" t="s">
        <v>93</v>
      </c>
      <c r="F51" t="str">
        <f t="shared" si="3"/>
        <v>销量：1486台</v>
      </c>
      <c r="G51" t="str">
        <f t="shared" si="4"/>
        <v>更多小型车详细排行榜</v>
      </c>
      <c r="H51">
        <f t="shared" si="5"/>
        <v>0</v>
      </c>
      <c r="I51" t="s">
        <v>125</v>
      </c>
      <c r="J51" t="str">
        <f t="shared" si="6"/>
        <v>销量：11998台</v>
      </c>
      <c r="K51" t="str">
        <f t="shared" si="7"/>
        <v>更多紧凑型车详细排行榜</v>
      </c>
      <c r="L51">
        <f t="shared" si="8"/>
        <v>0</v>
      </c>
      <c r="M51" t="s">
        <v>157</v>
      </c>
      <c r="N51" t="str">
        <f t="shared" si="9"/>
        <v>销量：7351台</v>
      </c>
      <c r="O51" t="str">
        <f t="shared" si="10"/>
        <v>更多中型车详细排行榜</v>
      </c>
      <c r="P51">
        <f t="shared" si="11"/>
        <v>0</v>
      </c>
      <c r="Q51" t="s">
        <v>189</v>
      </c>
      <c r="R51" t="str">
        <f t="shared" si="12"/>
        <v>销量：836台</v>
      </c>
      <c r="S51" t="str">
        <f t="shared" si="13"/>
        <v>更多中大型车详细排行榜</v>
      </c>
      <c r="T51" t="str">
        <f t="shared" si="14"/>
        <v>排名  车型 销量</v>
      </c>
    </row>
    <row r="52" spans="1:20" x14ac:dyDescent="0.25">
      <c r="A52" t="s">
        <v>62</v>
      </c>
      <c r="B52" t="str">
        <f t="shared" si="0"/>
        <v>更多微型车详细排行榜</v>
      </c>
      <c r="C52">
        <f t="shared" si="15"/>
        <v>0</v>
      </c>
      <c r="D52">
        <f t="shared" si="16"/>
        <v>0</v>
      </c>
      <c r="E52" t="s">
        <v>94</v>
      </c>
      <c r="F52" t="str">
        <f t="shared" si="3"/>
        <v>更多小型车详细排行榜</v>
      </c>
      <c r="G52">
        <f t="shared" si="4"/>
        <v>0</v>
      </c>
      <c r="H52">
        <f t="shared" si="5"/>
        <v>0</v>
      </c>
      <c r="I52" t="s">
        <v>126</v>
      </c>
      <c r="J52" t="str">
        <f t="shared" si="6"/>
        <v>更多紧凑型车详细排行榜</v>
      </c>
      <c r="K52">
        <f t="shared" si="7"/>
        <v>0</v>
      </c>
      <c r="L52">
        <f t="shared" si="8"/>
        <v>0</v>
      </c>
      <c r="M52" t="s">
        <v>158</v>
      </c>
      <c r="N52" t="str">
        <f t="shared" si="9"/>
        <v>更多中型车详细排行榜</v>
      </c>
      <c r="O52">
        <f t="shared" si="10"/>
        <v>0</v>
      </c>
      <c r="P52">
        <f t="shared" si="11"/>
        <v>0</v>
      </c>
      <c r="Q52" t="s">
        <v>190</v>
      </c>
      <c r="R52" t="str">
        <f t="shared" si="12"/>
        <v>更多中大型车详细排行榜</v>
      </c>
      <c r="S52" t="str">
        <f t="shared" si="13"/>
        <v>MPV销量排行榜  TOP10</v>
      </c>
      <c r="T52" t="str">
        <f t="shared" si="14"/>
        <v>1 五菱宏光</v>
      </c>
    </row>
    <row r="53" spans="1:20" x14ac:dyDescent="0.25">
      <c r="A53" t="s">
        <v>63</v>
      </c>
      <c r="B53">
        <f t="shared" si="0"/>
        <v>0</v>
      </c>
      <c r="C53">
        <f t="shared" si="15"/>
        <v>0</v>
      </c>
      <c r="D53">
        <f t="shared" si="16"/>
        <v>0</v>
      </c>
      <c r="E53" t="s">
        <v>95</v>
      </c>
      <c r="F53">
        <f t="shared" si="3"/>
        <v>0</v>
      </c>
      <c r="G53">
        <f t="shared" si="4"/>
        <v>0</v>
      </c>
      <c r="H53">
        <f t="shared" si="5"/>
        <v>0</v>
      </c>
      <c r="I53" t="s">
        <v>127</v>
      </c>
      <c r="J53">
        <f t="shared" si="6"/>
        <v>0</v>
      </c>
      <c r="K53">
        <f t="shared" si="7"/>
        <v>0</v>
      </c>
      <c r="L53">
        <f t="shared" si="8"/>
        <v>0</v>
      </c>
      <c r="M53" t="s">
        <v>159</v>
      </c>
      <c r="N53">
        <f t="shared" si="9"/>
        <v>0</v>
      </c>
      <c r="O53">
        <f t="shared" si="10"/>
        <v>0</v>
      </c>
      <c r="P53">
        <f t="shared" si="11"/>
        <v>0</v>
      </c>
      <c r="Q53" t="s">
        <v>191</v>
      </c>
      <c r="R53" t="str">
        <f t="shared" si="12"/>
        <v>MPV销量排行榜  TOP10</v>
      </c>
      <c r="S53" t="str">
        <f t="shared" si="13"/>
        <v>排名  车型 销量</v>
      </c>
      <c r="T53">
        <f t="shared" si="14"/>
        <v>18689</v>
      </c>
    </row>
    <row r="54" spans="1:20" x14ac:dyDescent="0.25">
      <c r="B54">
        <f t="shared" si="0"/>
        <v>0</v>
      </c>
      <c r="C54">
        <f t="shared" si="15"/>
        <v>0</v>
      </c>
      <c r="D54">
        <f t="shared" si="16"/>
        <v>0</v>
      </c>
      <c r="F54">
        <f t="shared" si="3"/>
        <v>0</v>
      </c>
      <c r="G54">
        <f t="shared" si="4"/>
        <v>0</v>
      </c>
      <c r="H54">
        <f t="shared" si="5"/>
        <v>0</v>
      </c>
      <c r="J54">
        <f t="shared" si="6"/>
        <v>0</v>
      </c>
      <c r="K54">
        <f t="shared" si="7"/>
        <v>0</v>
      </c>
      <c r="L54">
        <f t="shared" si="8"/>
        <v>0</v>
      </c>
      <c r="N54">
        <f t="shared" si="9"/>
        <v>0</v>
      </c>
      <c r="O54">
        <f t="shared" si="10"/>
        <v>0</v>
      </c>
      <c r="P54">
        <f t="shared" si="11"/>
        <v>0</v>
      </c>
      <c r="Q54" t="s">
        <v>192</v>
      </c>
      <c r="R54" t="str">
        <f t="shared" si="12"/>
        <v>排名  车型 销量</v>
      </c>
      <c r="S54" t="str">
        <f t="shared" si="13"/>
        <v>1 五菱宏光</v>
      </c>
      <c r="T54">
        <f t="shared" si="14"/>
        <v>1</v>
      </c>
    </row>
    <row r="55" spans="1:20" x14ac:dyDescent="0.25">
      <c r="B55">
        <f t="shared" si="0"/>
        <v>0</v>
      </c>
      <c r="C55">
        <f t="shared" si="15"/>
        <v>0</v>
      </c>
      <c r="D55">
        <f t="shared" si="16"/>
        <v>0</v>
      </c>
      <c r="F55">
        <f t="shared" si="3"/>
        <v>0</v>
      </c>
      <c r="G55">
        <f t="shared" si="4"/>
        <v>0</v>
      </c>
      <c r="H55">
        <f t="shared" si="5"/>
        <v>0</v>
      </c>
      <c r="J55">
        <f t="shared" si="6"/>
        <v>0</v>
      </c>
      <c r="K55">
        <f t="shared" si="7"/>
        <v>0</v>
      </c>
      <c r="L55">
        <f t="shared" si="8"/>
        <v>0</v>
      </c>
      <c r="N55">
        <f t="shared" si="9"/>
        <v>0</v>
      </c>
      <c r="O55">
        <f t="shared" si="10"/>
        <v>0</v>
      </c>
      <c r="P55">
        <f t="shared" si="11"/>
        <v>0</v>
      </c>
      <c r="Q55" t="s">
        <v>32</v>
      </c>
      <c r="R55" t="str">
        <f t="shared" si="12"/>
        <v>1 五菱宏光</v>
      </c>
      <c r="S55">
        <f t="shared" si="13"/>
        <v>18689</v>
      </c>
      <c r="T55" t="str">
        <f t="shared" si="14"/>
        <v>五菱宏光</v>
      </c>
    </row>
    <row r="56" spans="1:20" x14ac:dyDescent="0.25">
      <c r="B56">
        <f t="shared" si="0"/>
        <v>0</v>
      </c>
      <c r="C56">
        <f t="shared" si="15"/>
        <v>0</v>
      </c>
      <c r="D56">
        <f t="shared" si="16"/>
        <v>0</v>
      </c>
      <c r="F56">
        <f t="shared" si="3"/>
        <v>0</v>
      </c>
      <c r="G56">
        <f t="shared" si="4"/>
        <v>0</v>
      </c>
      <c r="H56">
        <f t="shared" si="5"/>
        <v>0</v>
      </c>
      <c r="J56">
        <f t="shared" si="6"/>
        <v>0</v>
      </c>
      <c r="K56">
        <f t="shared" si="7"/>
        <v>0</v>
      </c>
      <c r="L56">
        <f t="shared" si="8"/>
        <v>0</v>
      </c>
      <c r="N56">
        <f t="shared" si="9"/>
        <v>0</v>
      </c>
      <c r="O56">
        <f t="shared" si="10"/>
        <v>0</v>
      </c>
      <c r="P56">
        <f t="shared" si="11"/>
        <v>0</v>
      </c>
      <c r="Q56" t="s">
        <v>193</v>
      </c>
      <c r="R56">
        <f t="shared" si="12"/>
        <v>18689</v>
      </c>
      <c r="S56">
        <f t="shared" si="13"/>
        <v>1</v>
      </c>
      <c r="T56" t="str">
        <f t="shared" si="14"/>
        <v>销量：18689台</v>
      </c>
    </row>
    <row r="57" spans="1:20" x14ac:dyDescent="0.25">
      <c r="B57">
        <f t="shared" si="0"/>
        <v>0</v>
      </c>
      <c r="C57">
        <f t="shared" si="15"/>
        <v>0</v>
      </c>
      <c r="D57">
        <f t="shared" si="16"/>
        <v>0</v>
      </c>
      <c r="F57">
        <f t="shared" si="3"/>
        <v>0</v>
      </c>
      <c r="G57">
        <f t="shared" si="4"/>
        <v>0</v>
      </c>
      <c r="H57">
        <f t="shared" si="5"/>
        <v>0</v>
      </c>
      <c r="J57">
        <f t="shared" si="6"/>
        <v>0</v>
      </c>
      <c r="K57">
        <f t="shared" si="7"/>
        <v>0</v>
      </c>
      <c r="L57">
        <f t="shared" si="8"/>
        <v>0</v>
      </c>
      <c r="N57">
        <f t="shared" si="9"/>
        <v>0</v>
      </c>
      <c r="O57">
        <f t="shared" si="10"/>
        <v>0</v>
      </c>
      <c r="P57">
        <f t="shared" si="11"/>
        <v>0</v>
      </c>
      <c r="Q57">
        <v>18689</v>
      </c>
      <c r="R57">
        <f t="shared" si="12"/>
        <v>1</v>
      </c>
      <c r="S57" t="str">
        <f t="shared" si="13"/>
        <v>五菱宏光</v>
      </c>
      <c r="T57" t="str">
        <f t="shared" si="14"/>
        <v>2 别克GL8</v>
      </c>
    </row>
    <row r="58" spans="1:20" x14ac:dyDescent="0.25">
      <c r="B58">
        <f t="shared" si="0"/>
        <v>0</v>
      </c>
      <c r="C58">
        <f t="shared" si="15"/>
        <v>0</v>
      </c>
      <c r="D58">
        <f t="shared" si="16"/>
        <v>0</v>
      </c>
      <c r="F58">
        <f t="shared" si="3"/>
        <v>0</v>
      </c>
      <c r="G58">
        <f t="shared" si="4"/>
        <v>0</v>
      </c>
      <c r="H58">
        <f t="shared" si="5"/>
        <v>0</v>
      </c>
      <c r="J58">
        <f t="shared" si="6"/>
        <v>0</v>
      </c>
      <c r="K58">
        <f t="shared" si="7"/>
        <v>0</v>
      </c>
      <c r="L58">
        <f t="shared" si="8"/>
        <v>0</v>
      </c>
      <c r="N58">
        <f t="shared" si="9"/>
        <v>0</v>
      </c>
      <c r="O58">
        <f t="shared" si="10"/>
        <v>0</v>
      </c>
      <c r="P58">
        <f t="shared" si="11"/>
        <v>0</v>
      </c>
      <c r="Q58">
        <v>1</v>
      </c>
      <c r="R58" t="str">
        <f t="shared" si="12"/>
        <v>五菱宏光</v>
      </c>
      <c r="S58" t="str">
        <f t="shared" si="13"/>
        <v>销量：18689台</v>
      </c>
      <c r="T58">
        <f t="shared" si="14"/>
        <v>12472</v>
      </c>
    </row>
    <row r="59" spans="1:20" x14ac:dyDescent="0.25">
      <c r="B59">
        <f t="shared" si="0"/>
        <v>0</v>
      </c>
      <c r="C59">
        <f t="shared" si="15"/>
        <v>0</v>
      </c>
      <c r="D59">
        <f t="shared" si="16"/>
        <v>0</v>
      </c>
      <c r="F59">
        <f t="shared" si="3"/>
        <v>0</v>
      </c>
      <c r="G59">
        <f t="shared" si="4"/>
        <v>0</v>
      </c>
      <c r="H59">
        <f t="shared" si="5"/>
        <v>0</v>
      </c>
      <c r="J59">
        <f t="shared" si="6"/>
        <v>0</v>
      </c>
      <c r="K59">
        <f t="shared" si="7"/>
        <v>0</v>
      </c>
      <c r="L59">
        <f t="shared" si="8"/>
        <v>0</v>
      </c>
      <c r="N59">
        <f t="shared" si="9"/>
        <v>0</v>
      </c>
      <c r="O59">
        <f t="shared" si="10"/>
        <v>0</v>
      </c>
      <c r="P59">
        <f t="shared" si="11"/>
        <v>0</v>
      </c>
      <c r="Q59" t="s">
        <v>194</v>
      </c>
      <c r="R59" t="str">
        <f t="shared" si="12"/>
        <v>销量：18689台</v>
      </c>
      <c r="S59" t="str">
        <f t="shared" si="13"/>
        <v>2 别克GL8</v>
      </c>
      <c r="T59">
        <f t="shared" si="14"/>
        <v>2</v>
      </c>
    </row>
    <row r="60" spans="1:20" x14ac:dyDescent="0.25">
      <c r="B60">
        <f t="shared" si="0"/>
        <v>0</v>
      </c>
      <c r="C60">
        <f t="shared" si="15"/>
        <v>0</v>
      </c>
      <c r="D60">
        <f t="shared" si="16"/>
        <v>0</v>
      </c>
      <c r="F60">
        <f t="shared" si="3"/>
        <v>0</v>
      </c>
      <c r="G60">
        <f t="shared" si="4"/>
        <v>0</v>
      </c>
      <c r="H60">
        <f t="shared" si="5"/>
        <v>0</v>
      </c>
      <c r="J60">
        <f t="shared" si="6"/>
        <v>0</v>
      </c>
      <c r="K60">
        <f t="shared" si="7"/>
        <v>0</v>
      </c>
      <c r="L60">
        <f t="shared" si="8"/>
        <v>0</v>
      </c>
      <c r="N60">
        <f t="shared" si="9"/>
        <v>0</v>
      </c>
      <c r="O60">
        <f t="shared" si="10"/>
        <v>0</v>
      </c>
      <c r="P60">
        <f t="shared" si="11"/>
        <v>0</v>
      </c>
      <c r="Q60" t="s">
        <v>195</v>
      </c>
      <c r="R60" t="str">
        <f t="shared" si="12"/>
        <v>2 别克GL8</v>
      </c>
      <c r="S60">
        <f t="shared" si="13"/>
        <v>12472</v>
      </c>
      <c r="T60" t="str">
        <f t="shared" si="14"/>
        <v>别克GL8</v>
      </c>
    </row>
    <row r="61" spans="1:20" x14ac:dyDescent="0.25">
      <c r="B61">
        <f t="shared" si="0"/>
        <v>0</v>
      </c>
      <c r="C61">
        <f t="shared" si="15"/>
        <v>0</v>
      </c>
      <c r="D61">
        <f t="shared" si="16"/>
        <v>0</v>
      </c>
      <c r="F61">
        <f t="shared" si="3"/>
        <v>0</v>
      </c>
      <c r="G61">
        <f t="shared" si="4"/>
        <v>0</v>
      </c>
      <c r="H61">
        <f t="shared" si="5"/>
        <v>0</v>
      </c>
      <c r="J61">
        <f t="shared" si="6"/>
        <v>0</v>
      </c>
      <c r="K61">
        <f t="shared" si="7"/>
        <v>0</v>
      </c>
      <c r="L61">
        <f t="shared" si="8"/>
        <v>0</v>
      </c>
      <c r="N61">
        <f t="shared" si="9"/>
        <v>0</v>
      </c>
      <c r="O61">
        <f t="shared" si="10"/>
        <v>0</v>
      </c>
      <c r="P61">
        <f t="shared" si="11"/>
        <v>0</v>
      </c>
      <c r="Q61" t="s">
        <v>196</v>
      </c>
      <c r="R61">
        <f t="shared" si="12"/>
        <v>12472</v>
      </c>
      <c r="S61">
        <f t="shared" si="13"/>
        <v>2</v>
      </c>
      <c r="T61" t="str">
        <f t="shared" si="14"/>
        <v>销量：12472台</v>
      </c>
    </row>
    <row r="62" spans="1:20" x14ac:dyDescent="0.25">
      <c r="B62">
        <f t="shared" si="0"/>
        <v>0</v>
      </c>
      <c r="C62">
        <f t="shared" si="15"/>
        <v>0</v>
      </c>
      <c r="D62">
        <f t="shared" si="16"/>
        <v>0</v>
      </c>
      <c r="F62">
        <f t="shared" si="3"/>
        <v>0</v>
      </c>
      <c r="G62">
        <f t="shared" si="4"/>
        <v>0</v>
      </c>
      <c r="H62">
        <f t="shared" si="5"/>
        <v>0</v>
      </c>
      <c r="J62">
        <f t="shared" si="6"/>
        <v>0</v>
      </c>
      <c r="K62">
        <f t="shared" si="7"/>
        <v>0</v>
      </c>
      <c r="L62">
        <f t="shared" si="8"/>
        <v>0</v>
      </c>
      <c r="N62">
        <f t="shared" si="9"/>
        <v>0</v>
      </c>
      <c r="O62">
        <f t="shared" si="10"/>
        <v>0</v>
      </c>
      <c r="P62">
        <f t="shared" si="11"/>
        <v>0</v>
      </c>
      <c r="Q62">
        <v>12472</v>
      </c>
      <c r="R62">
        <f t="shared" si="12"/>
        <v>2</v>
      </c>
      <c r="S62" t="str">
        <f t="shared" si="13"/>
        <v>别克GL8</v>
      </c>
      <c r="T62" t="str">
        <f t="shared" si="14"/>
        <v>3 传祺M8</v>
      </c>
    </row>
    <row r="63" spans="1:20" x14ac:dyDescent="0.25">
      <c r="B63">
        <f t="shared" si="0"/>
        <v>0</v>
      </c>
      <c r="C63">
        <f t="shared" si="15"/>
        <v>0</v>
      </c>
      <c r="D63">
        <f t="shared" si="16"/>
        <v>0</v>
      </c>
      <c r="F63">
        <f t="shared" si="3"/>
        <v>0</v>
      </c>
      <c r="G63">
        <f t="shared" si="4"/>
        <v>0</v>
      </c>
      <c r="H63">
        <f t="shared" si="5"/>
        <v>0</v>
      </c>
      <c r="J63">
        <f t="shared" si="6"/>
        <v>0</v>
      </c>
      <c r="K63">
        <f t="shared" si="7"/>
        <v>0</v>
      </c>
      <c r="L63">
        <f t="shared" si="8"/>
        <v>0</v>
      </c>
      <c r="N63">
        <f t="shared" si="9"/>
        <v>0</v>
      </c>
      <c r="O63">
        <f t="shared" si="10"/>
        <v>0</v>
      </c>
      <c r="P63">
        <f t="shared" si="11"/>
        <v>0</v>
      </c>
      <c r="Q63">
        <v>2</v>
      </c>
      <c r="R63" t="str">
        <f t="shared" si="12"/>
        <v>别克GL8</v>
      </c>
      <c r="S63" t="str">
        <f t="shared" si="13"/>
        <v>销量：12472台</v>
      </c>
      <c r="T63">
        <f t="shared" si="14"/>
        <v>6595</v>
      </c>
    </row>
    <row r="64" spans="1:20" x14ac:dyDescent="0.25">
      <c r="B64">
        <f t="shared" si="0"/>
        <v>0</v>
      </c>
      <c r="C64">
        <f t="shared" si="15"/>
        <v>0</v>
      </c>
      <c r="D64">
        <f t="shared" si="16"/>
        <v>0</v>
      </c>
      <c r="F64">
        <f t="shared" si="3"/>
        <v>0</v>
      </c>
      <c r="G64">
        <f t="shared" si="4"/>
        <v>0</v>
      </c>
      <c r="H64">
        <f t="shared" si="5"/>
        <v>0</v>
      </c>
      <c r="J64">
        <f t="shared" si="6"/>
        <v>0</v>
      </c>
      <c r="K64">
        <f t="shared" si="7"/>
        <v>0</v>
      </c>
      <c r="L64">
        <f t="shared" si="8"/>
        <v>0</v>
      </c>
      <c r="N64">
        <f t="shared" si="9"/>
        <v>0</v>
      </c>
      <c r="O64">
        <f t="shared" si="10"/>
        <v>0</v>
      </c>
      <c r="P64">
        <f t="shared" si="11"/>
        <v>0</v>
      </c>
      <c r="Q64" t="s">
        <v>197</v>
      </c>
      <c r="R64" t="str">
        <f t="shared" si="12"/>
        <v>销量：12472台</v>
      </c>
      <c r="S64" t="str">
        <f t="shared" si="13"/>
        <v>3 传祺M8</v>
      </c>
      <c r="T64">
        <f t="shared" si="14"/>
        <v>3</v>
      </c>
    </row>
    <row r="65" spans="2:20" x14ac:dyDescent="0.25">
      <c r="B65">
        <f t="shared" si="0"/>
        <v>0</v>
      </c>
      <c r="C65">
        <f t="shared" si="15"/>
        <v>0</v>
      </c>
      <c r="D65">
        <f t="shared" si="16"/>
        <v>0</v>
      </c>
      <c r="F65">
        <f t="shared" si="3"/>
        <v>0</v>
      </c>
      <c r="G65">
        <f t="shared" si="4"/>
        <v>0</v>
      </c>
      <c r="H65">
        <f t="shared" si="5"/>
        <v>0</v>
      </c>
      <c r="J65">
        <f t="shared" si="6"/>
        <v>0</v>
      </c>
      <c r="K65">
        <f t="shared" si="7"/>
        <v>0</v>
      </c>
      <c r="L65">
        <f t="shared" si="8"/>
        <v>0</v>
      </c>
      <c r="N65">
        <f t="shared" si="9"/>
        <v>0</v>
      </c>
      <c r="O65">
        <f t="shared" si="10"/>
        <v>0</v>
      </c>
      <c r="P65">
        <f t="shared" si="11"/>
        <v>0</v>
      </c>
      <c r="Q65" t="s">
        <v>198</v>
      </c>
      <c r="R65" t="str">
        <f t="shared" si="12"/>
        <v>3 传祺M8</v>
      </c>
      <c r="S65">
        <f t="shared" si="13"/>
        <v>6595</v>
      </c>
      <c r="T65" t="str">
        <f t="shared" si="14"/>
        <v>传祺M8</v>
      </c>
    </row>
    <row r="66" spans="2:20" x14ac:dyDescent="0.25">
      <c r="B66">
        <f t="shared" si="0"/>
        <v>0</v>
      </c>
      <c r="C66">
        <f t="shared" si="15"/>
        <v>0</v>
      </c>
      <c r="D66">
        <f t="shared" si="16"/>
        <v>0</v>
      </c>
      <c r="F66">
        <f t="shared" si="3"/>
        <v>0</v>
      </c>
      <c r="G66">
        <f t="shared" si="4"/>
        <v>0</v>
      </c>
      <c r="H66">
        <f t="shared" si="5"/>
        <v>0</v>
      </c>
      <c r="J66">
        <f t="shared" si="6"/>
        <v>0</v>
      </c>
      <c r="K66">
        <f t="shared" si="7"/>
        <v>0</v>
      </c>
      <c r="L66">
        <f t="shared" si="8"/>
        <v>0</v>
      </c>
      <c r="N66">
        <f t="shared" si="9"/>
        <v>0</v>
      </c>
      <c r="O66">
        <f t="shared" si="10"/>
        <v>0</v>
      </c>
      <c r="P66">
        <f t="shared" si="11"/>
        <v>0</v>
      </c>
      <c r="Q66" t="s">
        <v>199</v>
      </c>
      <c r="R66">
        <f t="shared" si="12"/>
        <v>6595</v>
      </c>
      <c r="S66">
        <f t="shared" si="13"/>
        <v>3</v>
      </c>
      <c r="T66" t="str">
        <f t="shared" si="14"/>
        <v>销量：6595台</v>
      </c>
    </row>
    <row r="67" spans="2:20" x14ac:dyDescent="0.25">
      <c r="B67">
        <f t="shared" si="0"/>
        <v>0</v>
      </c>
      <c r="C67">
        <f t="shared" si="15"/>
        <v>0</v>
      </c>
      <c r="D67">
        <f t="shared" si="16"/>
        <v>0</v>
      </c>
      <c r="F67">
        <f t="shared" si="3"/>
        <v>0</v>
      </c>
      <c r="G67">
        <f t="shared" si="4"/>
        <v>0</v>
      </c>
      <c r="H67">
        <f t="shared" si="5"/>
        <v>0</v>
      </c>
      <c r="J67">
        <f t="shared" si="6"/>
        <v>0</v>
      </c>
      <c r="K67">
        <f t="shared" si="7"/>
        <v>0</v>
      </c>
      <c r="L67">
        <f t="shared" si="8"/>
        <v>0</v>
      </c>
      <c r="N67">
        <f t="shared" si="9"/>
        <v>0</v>
      </c>
      <c r="O67">
        <f t="shared" si="10"/>
        <v>0</v>
      </c>
      <c r="P67">
        <f t="shared" si="11"/>
        <v>0</v>
      </c>
      <c r="Q67">
        <v>6595</v>
      </c>
      <c r="R67">
        <f t="shared" si="12"/>
        <v>3</v>
      </c>
      <c r="S67" t="str">
        <f t="shared" si="13"/>
        <v>传祺M8</v>
      </c>
      <c r="T67" t="str">
        <f t="shared" si="14"/>
        <v>4 艾力绅</v>
      </c>
    </row>
    <row r="68" spans="2:20" x14ac:dyDescent="0.25">
      <c r="B68">
        <f t="shared" ref="B68:B131" si="17">A69</f>
        <v>0</v>
      </c>
      <c r="C68">
        <f t="shared" si="15"/>
        <v>0</v>
      </c>
      <c r="D68">
        <f t="shared" si="16"/>
        <v>0</v>
      </c>
      <c r="F68">
        <f t="shared" ref="F68:F131" si="18">E69</f>
        <v>0</v>
      </c>
      <c r="G68">
        <f t="shared" ref="G68:G131" si="19">E70</f>
        <v>0</v>
      </c>
      <c r="H68">
        <f t="shared" ref="H68:H131" si="20">E72</f>
        <v>0</v>
      </c>
      <c r="J68">
        <f t="shared" ref="J68:J131" si="21">I69</f>
        <v>0</v>
      </c>
      <c r="K68">
        <f t="shared" ref="K68:K131" si="22">I70</f>
        <v>0</v>
      </c>
      <c r="L68">
        <f t="shared" ref="L68:L131" si="23">I72</f>
        <v>0</v>
      </c>
      <c r="N68">
        <f t="shared" ref="N68:N131" si="24">M69</f>
        <v>0</v>
      </c>
      <c r="O68">
        <f t="shared" ref="O68:O131" si="25">M70</f>
        <v>0</v>
      </c>
      <c r="P68">
        <f t="shared" ref="P68:P131" si="26">M72</f>
        <v>0</v>
      </c>
      <c r="Q68">
        <v>3</v>
      </c>
      <c r="R68" t="str">
        <f t="shared" ref="R68:R131" si="27">Q69</f>
        <v>传祺M8</v>
      </c>
      <c r="S68" t="str">
        <f t="shared" ref="S68:S131" si="28">Q70</f>
        <v>销量：6595台</v>
      </c>
      <c r="T68">
        <f t="shared" ref="T68:T131" si="29">Q72</f>
        <v>5974</v>
      </c>
    </row>
    <row r="69" spans="2:20" x14ac:dyDescent="0.25">
      <c r="B69">
        <f t="shared" si="17"/>
        <v>0</v>
      </c>
      <c r="C69">
        <f t="shared" si="15"/>
        <v>0</v>
      </c>
      <c r="D69">
        <f t="shared" si="16"/>
        <v>0</v>
      </c>
      <c r="F69">
        <f t="shared" si="18"/>
        <v>0</v>
      </c>
      <c r="G69">
        <f t="shared" si="19"/>
        <v>0</v>
      </c>
      <c r="H69">
        <f t="shared" si="20"/>
        <v>0</v>
      </c>
      <c r="J69">
        <f t="shared" si="21"/>
        <v>0</v>
      </c>
      <c r="K69">
        <f t="shared" si="22"/>
        <v>0</v>
      </c>
      <c r="L69">
        <f t="shared" si="23"/>
        <v>0</v>
      </c>
      <c r="N69">
        <f t="shared" si="24"/>
        <v>0</v>
      </c>
      <c r="O69">
        <f t="shared" si="25"/>
        <v>0</v>
      </c>
      <c r="P69">
        <f t="shared" si="26"/>
        <v>0</v>
      </c>
      <c r="Q69" t="s">
        <v>200</v>
      </c>
      <c r="R69" t="str">
        <f t="shared" si="27"/>
        <v>销量：6595台</v>
      </c>
      <c r="S69" t="str">
        <f t="shared" si="28"/>
        <v>4 艾力绅</v>
      </c>
      <c r="T69">
        <f t="shared" si="29"/>
        <v>4</v>
      </c>
    </row>
    <row r="70" spans="2:20" x14ac:dyDescent="0.25">
      <c r="B70">
        <f t="shared" si="17"/>
        <v>0</v>
      </c>
      <c r="C70">
        <f t="shared" si="15"/>
        <v>0</v>
      </c>
      <c r="D70">
        <f t="shared" si="16"/>
        <v>0</v>
      </c>
      <c r="F70">
        <f t="shared" si="18"/>
        <v>0</v>
      </c>
      <c r="G70">
        <f t="shared" si="19"/>
        <v>0</v>
      </c>
      <c r="H70">
        <f t="shared" si="20"/>
        <v>0</v>
      </c>
      <c r="J70">
        <f t="shared" si="21"/>
        <v>0</v>
      </c>
      <c r="K70">
        <f t="shared" si="22"/>
        <v>0</v>
      </c>
      <c r="L70">
        <f t="shared" si="23"/>
        <v>0</v>
      </c>
      <c r="N70">
        <f t="shared" si="24"/>
        <v>0</v>
      </c>
      <c r="O70">
        <f t="shared" si="25"/>
        <v>0</v>
      </c>
      <c r="P70">
        <f t="shared" si="26"/>
        <v>0</v>
      </c>
      <c r="Q70" t="s">
        <v>201</v>
      </c>
      <c r="R70" t="str">
        <f t="shared" si="27"/>
        <v>4 艾力绅</v>
      </c>
      <c r="S70">
        <f t="shared" si="28"/>
        <v>5974</v>
      </c>
      <c r="T70" t="str">
        <f t="shared" si="29"/>
        <v>艾力绅</v>
      </c>
    </row>
    <row r="71" spans="2:20" x14ac:dyDescent="0.25">
      <c r="B71">
        <f t="shared" si="17"/>
        <v>0</v>
      </c>
      <c r="C71">
        <f t="shared" si="15"/>
        <v>0</v>
      </c>
      <c r="D71">
        <f t="shared" si="16"/>
        <v>0</v>
      </c>
      <c r="F71">
        <f t="shared" si="18"/>
        <v>0</v>
      </c>
      <c r="G71">
        <f t="shared" si="19"/>
        <v>0</v>
      </c>
      <c r="H71">
        <f t="shared" si="20"/>
        <v>0</v>
      </c>
      <c r="J71">
        <f t="shared" si="21"/>
        <v>0</v>
      </c>
      <c r="K71">
        <f t="shared" si="22"/>
        <v>0</v>
      </c>
      <c r="L71">
        <f t="shared" si="23"/>
        <v>0</v>
      </c>
      <c r="N71">
        <f t="shared" si="24"/>
        <v>0</v>
      </c>
      <c r="O71">
        <f t="shared" si="25"/>
        <v>0</v>
      </c>
      <c r="P71">
        <f t="shared" si="26"/>
        <v>0</v>
      </c>
      <c r="Q71" t="s">
        <v>202</v>
      </c>
      <c r="R71">
        <f t="shared" si="27"/>
        <v>5974</v>
      </c>
      <c r="S71">
        <f t="shared" si="28"/>
        <v>4</v>
      </c>
      <c r="T71" t="str">
        <f t="shared" si="29"/>
        <v>销量：5974台</v>
      </c>
    </row>
    <row r="72" spans="2:20" x14ac:dyDescent="0.25">
      <c r="B72">
        <f t="shared" si="17"/>
        <v>0</v>
      </c>
      <c r="C72">
        <f t="shared" si="15"/>
        <v>0</v>
      </c>
      <c r="D72">
        <f t="shared" si="16"/>
        <v>0</v>
      </c>
      <c r="F72">
        <f t="shared" si="18"/>
        <v>0</v>
      </c>
      <c r="G72">
        <f t="shared" si="19"/>
        <v>0</v>
      </c>
      <c r="H72">
        <f t="shared" si="20"/>
        <v>0</v>
      </c>
      <c r="J72">
        <f t="shared" si="21"/>
        <v>0</v>
      </c>
      <c r="K72">
        <f t="shared" si="22"/>
        <v>0</v>
      </c>
      <c r="L72">
        <f t="shared" si="23"/>
        <v>0</v>
      </c>
      <c r="N72">
        <f t="shared" si="24"/>
        <v>0</v>
      </c>
      <c r="O72">
        <f t="shared" si="25"/>
        <v>0</v>
      </c>
      <c r="P72">
        <f t="shared" si="26"/>
        <v>0</v>
      </c>
      <c r="Q72">
        <v>5974</v>
      </c>
      <c r="R72">
        <f t="shared" si="27"/>
        <v>4</v>
      </c>
      <c r="S72" t="str">
        <f t="shared" si="28"/>
        <v>艾力绅</v>
      </c>
      <c r="T72" t="str">
        <f t="shared" si="29"/>
        <v>5 五菱凯捷</v>
      </c>
    </row>
    <row r="73" spans="2:20" x14ac:dyDescent="0.25">
      <c r="B73">
        <f t="shared" si="17"/>
        <v>0</v>
      </c>
      <c r="C73">
        <f t="shared" si="15"/>
        <v>0</v>
      </c>
      <c r="D73">
        <f t="shared" si="16"/>
        <v>0</v>
      </c>
      <c r="F73">
        <f t="shared" si="18"/>
        <v>0</v>
      </c>
      <c r="G73">
        <f t="shared" si="19"/>
        <v>0</v>
      </c>
      <c r="H73">
        <f t="shared" si="20"/>
        <v>0</v>
      </c>
      <c r="J73">
        <f t="shared" si="21"/>
        <v>0</v>
      </c>
      <c r="K73">
        <f t="shared" si="22"/>
        <v>0</v>
      </c>
      <c r="L73">
        <f t="shared" si="23"/>
        <v>0</v>
      </c>
      <c r="N73">
        <f t="shared" si="24"/>
        <v>0</v>
      </c>
      <c r="O73">
        <f t="shared" si="25"/>
        <v>0</v>
      </c>
      <c r="P73">
        <f t="shared" si="26"/>
        <v>0</v>
      </c>
      <c r="Q73">
        <v>4</v>
      </c>
      <c r="R73" t="str">
        <f t="shared" si="27"/>
        <v>艾力绅</v>
      </c>
      <c r="S73" t="str">
        <f t="shared" si="28"/>
        <v>销量：5974台</v>
      </c>
      <c r="T73">
        <f t="shared" si="29"/>
        <v>5811</v>
      </c>
    </row>
    <row r="74" spans="2:20" x14ac:dyDescent="0.25">
      <c r="B74">
        <f t="shared" si="17"/>
        <v>0</v>
      </c>
      <c r="C74">
        <f t="shared" ref="C74:C137" si="30">A76</f>
        <v>0</v>
      </c>
      <c r="D74">
        <f t="shared" ref="D74:D137" si="31">A78</f>
        <v>0</v>
      </c>
      <c r="F74">
        <f t="shared" si="18"/>
        <v>0</v>
      </c>
      <c r="G74">
        <f t="shared" si="19"/>
        <v>0</v>
      </c>
      <c r="H74">
        <f t="shared" si="20"/>
        <v>0</v>
      </c>
      <c r="J74">
        <f t="shared" si="21"/>
        <v>0</v>
      </c>
      <c r="K74">
        <f t="shared" si="22"/>
        <v>0</v>
      </c>
      <c r="L74">
        <f t="shared" si="23"/>
        <v>0</v>
      </c>
      <c r="N74">
        <f t="shared" si="24"/>
        <v>0</v>
      </c>
      <c r="O74">
        <f t="shared" si="25"/>
        <v>0</v>
      </c>
      <c r="P74">
        <f t="shared" si="26"/>
        <v>0</v>
      </c>
      <c r="Q74" t="s">
        <v>203</v>
      </c>
      <c r="R74" t="str">
        <f t="shared" si="27"/>
        <v>销量：5974台</v>
      </c>
      <c r="S74" t="str">
        <f t="shared" si="28"/>
        <v>5 五菱凯捷</v>
      </c>
      <c r="T74">
        <f t="shared" si="29"/>
        <v>5</v>
      </c>
    </row>
    <row r="75" spans="2:20" x14ac:dyDescent="0.25">
      <c r="B75">
        <f t="shared" si="17"/>
        <v>0</v>
      </c>
      <c r="C75">
        <f t="shared" si="30"/>
        <v>0</v>
      </c>
      <c r="D75">
        <f t="shared" si="31"/>
        <v>0</v>
      </c>
      <c r="F75">
        <f t="shared" si="18"/>
        <v>0</v>
      </c>
      <c r="G75">
        <f t="shared" si="19"/>
        <v>0</v>
      </c>
      <c r="H75">
        <f t="shared" si="20"/>
        <v>0</v>
      </c>
      <c r="J75">
        <f t="shared" si="21"/>
        <v>0</v>
      </c>
      <c r="K75">
        <f t="shared" si="22"/>
        <v>0</v>
      </c>
      <c r="L75">
        <f t="shared" si="23"/>
        <v>0</v>
      </c>
      <c r="N75">
        <f t="shared" si="24"/>
        <v>0</v>
      </c>
      <c r="O75">
        <f t="shared" si="25"/>
        <v>0</v>
      </c>
      <c r="P75">
        <f t="shared" si="26"/>
        <v>0</v>
      </c>
      <c r="Q75" t="s">
        <v>204</v>
      </c>
      <c r="R75" t="str">
        <f t="shared" si="27"/>
        <v>5 五菱凯捷</v>
      </c>
      <c r="S75">
        <f t="shared" si="28"/>
        <v>5811</v>
      </c>
      <c r="T75" t="str">
        <f t="shared" si="29"/>
        <v>五菱凯捷</v>
      </c>
    </row>
    <row r="76" spans="2:20" x14ac:dyDescent="0.25">
      <c r="B76">
        <f t="shared" si="17"/>
        <v>0</v>
      </c>
      <c r="C76">
        <f t="shared" si="30"/>
        <v>0</v>
      </c>
      <c r="D76">
        <f t="shared" si="31"/>
        <v>0</v>
      </c>
      <c r="F76">
        <f t="shared" si="18"/>
        <v>0</v>
      </c>
      <c r="G76">
        <f t="shared" si="19"/>
        <v>0</v>
      </c>
      <c r="H76">
        <f t="shared" si="20"/>
        <v>0</v>
      </c>
      <c r="J76">
        <f t="shared" si="21"/>
        <v>0</v>
      </c>
      <c r="K76">
        <f t="shared" si="22"/>
        <v>0</v>
      </c>
      <c r="L76">
        <f t="shared" si="23"/>
        <v>0</v>
      </c>
      <c r="N76">
        <f t="shared" si="24"/>
        <v>0</v>
      </c>
      <c r="O76">
        <f t="shared" si="25"/>
        <v>0</v>
      </c>
      <c r="P76">
        <f t="shared" si="26"/>
        <v>0</v>
      </c>
      <c r="Q76" t="s">
        <v>205</v>
      </c>
      <c r="R76">
        <f t="shared" si="27"/>
        <v>5811</v>
      </c>
      <c r="S76">
        <f t="shared" si="28"/>
        <v>5</v>
      </c>
      <c r="T76" t="str">
        <f t="shared" si="29"/>
        <v>销量：5811台</v>
      </c>
    </row>
    <row r="77" spans="2:20" x14ac:dyDescent="0.25">
      <c r="B77">
        <f t="shared" si="17"/>
        <v>0</v>
      </c>
      <c r="C77">
        <f t="shared" si="30"/>
        <v>0</v>
      </c>
      <c r="D77">
        <f t="shared" si="31"/>
        <v>0</v>
      </c>
      <c r="F77">
        <f t="shared" si="18"/>
        <v>0</v>
      </c>
      <c r="G77">
        <f t="shared" si="19"/>
        <v>0</v>
      </c>
      <c r="H77">
        <f t="shared" si="20"/>
        <v>0</v>
      </c>
      <c r="J77">
        <f t="shared" si="21"/>
        <v>0</v>
      </c>
      <c r="K77">
        <f t="shared" si="22"/>
        <v>0</v>
      </c>
      <c r="L77">
        <f t="shared" si="23"/>
        <v>0</v>
      </c>
      <c r="N77">
        <f t="shared" si="24"/>
        <v>0</v>
      </c>
      <c r="O77">
        <f t="shared" si="25"/>
        <v>0</v>
      </c>
      <c r="P77">
        <f t="shared" si="26"/>
        <v>0</v>
      </c>
      <c r="Q77">
        <v>5811</v>
      </c>
      <c r="R77">
        <f t="shared" si="27"/>
        <v>5</v>
      </c>
      <c r="S77" t="str">
        <f t="shared" si="28"/>
        <v>五菱凯捷</v>
      </c>
      <c r="T77" t="str">
        <f t="shared" si="29"/>
        <v>6 菱智</v>
      </c>
    </row>
    <row r="78" spans="2:20" x14ac:dyDescent="0.25">
      <c r="B78">
        <f t="shared" si="17"/>
        <v>0</v>
      </c>
      <c r="C78">
        <f t="shared" si="30"/>
        <v>0</v>
      </c>
      <c r="D78">
        <f t="shared" si="31"/>
        <v>0</v>
      </c>
      <c r="F78">
        <f t="shared" si="18"/>
        <v>0</v>
      </c>
      <c r="G78">
        <f t="shared" si="19"/>
        <v>0</v>
      </c>
      <c r="H78">
        <f t="shared" si="20"/>
        <v>0</v>
      </c>
      <c r="J78">
        <f t="shared" si="21"/>
        <v>0</v>
      </c>
      <c r="K78">
        <f t="shared" si="22"/>
        <v>0</v>
      </c>
      <c r="L78">
        <f t="shared" si="23"/>
        <v>0</v>
      </c>
      <c r="N78">
        <f t="shared" si="24"/>
        <v>0</v>
      </c>
      <c r="O78">
        <f t="shared" si="25"/>
        <v>0</v>
      </c>
      <c r="P78">
        <f t="shared" si="26"/>
        <v>0</v>
      </c>
      <c r="Q78">
        <v>5</v>
      </c>
      <c r="R78" t="str">
        <f t="shared" si="27"/>
        <v>五菱凯捷</v>
      </c>
      <c r="S78" t="str">
        <f t="shared" si="28"/>
        <v>销量：5811台</v>
      </c>
      <c r="T78">
        <f t="shared" si="29"/>
        <v>4884</v>
      </c>
    </row>
    <row r="79" spans="2:20" x14ac:dyDescent="0.25">
      <c r="B79">
        <f t="shared" si="17"/>
        <v>0</v>
      </c>
      <c r="C79">
        <f t="shared" si="30"/>
        <v>0</v>
      </c>
      <c r="D79">
        <f t="shared" si="31"/>
        <v>0</v>
      </c>
      <c r="F79">
        <f t="shared" si="18"/>
        <v>0</v>
      </c>
      <c r="G79">
        <f t="shared" si="19"/>
        <v>0</v>
      </c>
      <c r="H79">
        <f t="shared" si="20"/>
        <v>0</v>
      </c>
      <c r="J79">
        <f t="shared" si="21"/>
        <v>0</v>
      </c>
      <c r="K79">
        <f t="shared" si="22"/>
        <v>0</v>
      </c>
      <c r="L79">
        <f t="shared" si="23"/>
        <v>0</v>
      </c>
      <c r="N79">
        <f t="shared" si="24"/>
        <v>0</v>
      </c>
      <c r="O79">
        <f t="shared" si="25"/>
        <v>0</v>
      </c>
      <c r="P79">
        <f t="shared" si="26"/>
        <v>0</v>
      </c>
      <c r="Q79" t="s">
        <v>206</v>
      </c>
      <c r="R79" t="str">
        <f t="shared" si="27"/>
        <v>销量：5811台</v>
      </c>
      <c r="S79" t="str">
        <f t="shared" si="28"/>
        <v>6 菱智</v>
      </c>
      <c r="T79">
        <f t="shared" si="29"/>
        <v>6</v>
      </c>
    </row>
    <row r="80" spans="2:20" x14ac:dyDescent="0.25">
      <c r="B80">
        <f t="shared" si="17"/>
        <v>0</v>
      </c>
      <c r="C80">
        <f t="shared" si="30"/>
        <v>0</v>
      </c>
      <c r="D80">
        <f t="shared" si="31"/>
        <v>0</v>
      </c>
      <c r="F80">
        <f t="shared" si="18"/>
        <v>0</v>
      </c>
      <c r="G80">
        <f t="shared" si="19"/>
        <v>0</v>
      </c>
      <c r="H80">
        <f t="shared" si="20"/>
        <v>0</v>
      </c>
      <c r="J80">
        <f t="shared" si="21"/>
        <v>0</v>
      </c>
      <c r="K80">
        <f t="shared" si="22"/>
        <v>0</v>
      </c>
      <c r="L80">
        <f t="shared" si="23"/>
        <v>0</v>
      </c>
      <c r="N80">
        <f t="shared" si="24"/>
        <v>0</v>
      </c>
      <c r="O80">
        <f t="shared" si="25"/>
        <v>0</v>
      </c>
      <c r="P80">
        <f t="shared" si="26"/>
        <v>0</v>
      </c>
      <c r="Q80" t="s">
        <v>207</v>
      </c>
      <c r="R80" t="str">
        <f t="shared" si="27"/>
        <v>6 菱智</v>
      </c>
      <c r="S80">
        <f t="shared" si="28"/>
        <v>4884</v>
      </c>
      <c r="T80" t="str">
        <f t="shared" si="29"/>
        <v>菱智</v>
      </c>
    </row>
    <row r="81" spans="2:20" x14ac:dyDescent="0.25">
      <c r="B81">
        <f t="shared" si="17"/>
        <v>0</v>
      </c>
      <c r="C81">
        <f t="shared" si="30"/>
        <v>0</v>
      </c>
      <c r="D81">
        <f t="shared" si="31"/>
        <v>0</v>
      </c>
      <c r="F81">
        <f t="shared" si="18"/>
        <v>0</v>
      </c>
      <c r="G81">
        <f t="shared" si="19"/>
        <v>0</v>
      </c>
      <c r="H81">
        <f t="shared" si="20"/>
        <v>0</v>
      </c>
      <c r="J81">
        <f t="shared" si="21"/>
        <v>0</v>
      </c>
      <c r="K81">
        <f t="shared" si="22"/>
        <v>0</v>
      </c>
      <c r="L81">
        <f t="shared" si="23"/>
        <v>0</v>
      </c>
      <c r="N81">
        <f t="shared" si="24"/>
        <v>0</v>
      </c>
      <c r="O81">
        <f t="shared" si="25"/>
        <v>0</v>
      </c>
      <c r="P81">
        <f t="shared" si="26"/>
        <v>0</v>
      </c>
      <c r="Q81" t="s">
        <v>208</v>
      </c>
      <c r="R81">
        <f t="shared" si="27"/>
        <v>4884</v>
      </c>
      <c r="S81">
        <f t="shared" si="28"/>
        <v>6</v>
      </c>
      <c r="T81" t="str">
        <f t="shared" si="29"/>
        <v>销量：4884台</v>
      </c>
    </row>
    <row r="82" spans="2:20" x14ac:dyDescent="0.25">
      <c r="B82">
        <f t="shared" si="17"/>
        <v>0</v>
      </c>
      <c r="C82">
        <f t="shared" si="30"/>
        <v>0</v>
      </c>
      <c r="D82">
        <f t="shared" si="31"/>
        <v>0</v>
      </c>
      <c r="F82">
        <f t="shared" si="18"/>
        <v>0</v>
      </c>
      <c r="G82">
        <f t="shared" si="19"/>
        <v>0</v>
      </c>
      <c r="H82">
        <f t="shared" si="20"/>
        <v>0</v>
      </c>
      <c r="J82">
        <f t="shared" si="21"/>
        <v>0</v>
      </c>
      <c r="K82">
        <f t="shared" si="22"/>
        <v>0</v>
      </c>
      <c r="L82">
        <f t="shared" si="23"/>
        <v>0</v>
      </c>
      <c r="N82">
        <f t="shared" si="24"/>
        <v>0</v>
      </c>
      <c r="O82">
        <f t="shared" si="25"/>
        <v>0</v>
      </c>
      <c r="P82">
        <f t="shared" si="26"/>
        <v>0</v>
      </c>
      <c r="Q82">
        <v>4884</v>
      </c>
      <c r="R82">
        <f t="shared" si="27"/>
        <v>6</v>
      </c>
      <c r="S82" t="str">
        <f t="shared" si="28"/>
        <v>菱智</v>
      </c>
      <c r="T82" t="str">
        <f t="shared" si="29"/>
        <v>7 海狮X30L</v>
      </c>
    </row>
    <row r="83" spans="2:20" x14ac:dyDescent="0.25">
      <c r="B83">
        <f t="shared" si="17"/>
        <v>0</v>
      </c>
      <c r="C83">
        <f t="shared" si="30"/>
        <v>0</v>
      </c>
      <c r="D83">
        <f t="shared" si="31"/>
        <v>0</v>
      </c>
      <c r="F83">
        <f t="shared" si="18"/>
        <v>0</v>
      </c>
      <c r="G83">
        <f t="shared" si="19"/>
        <v>0</v>
      </c>
      <c r="H83">
        <f t="shared" si="20"/>
        <v>0</v>
      </c>
      <c r="J83">
        <f t="shared" si="21"/>
        <v>0</v>
      </c>
      <c r="K83">
        <f t="shared" si="22"/>
        <v>0</v>
      </c>
      <c r="L83">
        <f t="shared" si="23"/>
        <v>0</v>
      </c>
      <c r="N83">
        <f t="shared" si="24"/>
        <v>0</v>
      </c>
      <c r="O83">
        <f t="shared" si="25"/>
        <v>0</v>
      </c>
      <c r="P83">
        <f t="shared" si="26"/>
        <v>0</v>
      </c>
      <c r="Q83">
        <v>6</v>
      </c>
      <c r="R83" t="str">
        <f t="shared" si="27"/>
        <v>菱智</v>
      </c>
      <c r="S83" t="str">
        <f t="shared" si="28"/>
        <v>销量：4884台</v>
      </c>
      <c r="T83">
        <f t="shared" si="29"/>
        <v>4307</v>
      </c>
    </row>
    <row r="84" spans="2:20" x14ac:dyDescent="0.25">
      <c r="B84">
        <f t="shared" si="17"/>
        <v>0</v>
      </c>
      <c r="C84">
        <f t="shared" si="30"/>
        <v>0</v>
      </c>
      <c r="D84">
        <f t="shared" si="31"/>
        <v>0</v>
      </c>
      <c r="F84">
        <f t="shared" si="18"/>
        <v>0</v>
      </c>
      <c r="G84">
        <f t="shared" si="19"/>
        <v>0</v>
      </c>
      <c r="H84">
        <f t="shared" si="20"/>
        <v>0</v>
      </c>
      <c r="J84">
        <f t="shared" si="21"/>
        <v>0</v>
      </c>
      <c r="K84">
        <f t="shared" si="22"/>
        <v>0</v>
      </c>
      <c r="L84">
        <f t="shared" si="23"/>
        <v>0</v>
      </c>
      <c r="N84">
        <f t="shared" si="24"/>
        <v>0</v>
      </c>
      <c r="O84">
        <f t="shared" si="25"/>
        <v>0</v>
      </c>
      <c r="P84">
        <f t="shared" si="26"/>
        <v>0</v>
      </c>
      <c r="Q84" t="s">
        <v>209</v>
      </c>
      <c r="R84" t="str">
        <f t="shared" si="27"/>
        <v>销量：4884台</v>
      </c>
      <c r="S84" t="str">
        <f t="shared" si="28"/>
        <v>7 海狮X30L</v>
      </c>
      <c r="T84">
        <f t="shared" si="29"/>
        <v>7</v>
      </c>
    </row>
    <row r="85" spans="2:20" x14ac:dyDescent="0.25">
      <c r="B85">
        <f t="shared" si="17"/>
        <v>0</v>
      </c>
      <c r="C85">
        <f t="shared" si="30"/>
        <v>0</v>
      </c>
      <c r="D85">
        <f t="shared" si="31"/>
        <v>0</v>
      </c>
      <c r="F85">
        <f t="shared" si="18"/>
        <v>0</v>
      </c>
      <c r="G85">
        <f t="shared" si="19"/>
        <v>0</v>
      </c>
      <c r="H85">
        <f t="shared" si="20"/>
        <v>0</v>
      </c>
      <c r="J85">
        <f t="shared" si="21"/>
        <v>0</v>
      </c>
      <c r="K85">
        <f t="shared" si="22"/>
        <v>0</v>
      </c>
      <c r="L85">
        <f t="shared" si="23"/>
        <v>0</v>
      </c>
      <c r="N85">
        <f t="shared" si="24"/>
        <v>0</v>
      </c>
      <c r="O85">
        <f t="shared" si="25"/>
        <v>0</v>
      </c>
      <c r="P85">
        <f t="shared" si="26"/>
        <v>0</v>
      </c>
      <c r="Q85" t="s">
        <v>210</v>
      </c>
      <c r="R85" t="str">
        <f t="shared" si="27"/>
        <v>7 海狮X30L</v>
      </c>
      <c r="S85">
        <f t="shared" si="28"/>
        <v>4307</v>
      </c>
      <c r="T85" t="str">
        <f t="shared" si="29"/>
        <v>海狮X30L</v>
      </c>
    </row>
    <row r="86" spans="2:20" x14ac:dyDescent="0.25">
      <c r="B86">
        <f t="shared" si="17"/>
        <v>0</v>
      </c>
      <c r="C86">
        <f t="shared" si="30"/>
        <v>0</v>
      </c>
      <c r="D86">
        <f t="shared" si="31"/>
        <v>0</v>
      </c>
      <c r="F86">
        <f t="shared" si="18"/>
        <v>0</v>
      </c>
      <c r="G86">
        <f t="shared" si="19"/>
        <v>0</v>
      </c>
      <c r="H86">
        <f t="shared" si="20"/>
        <v>0</v>
      </c>
      <c r="J86">
        <f t="shared" si="21"/>
        <v>0</v>
      </c>
      <c r="K86">
        <f t="shared" si="22"/>
        <v>0</v>
      </c>
      <c r="L86">
        <f t="shared" si="23"/>
        <v>0</v>
      </c>
      <c r="N86">
        <f t="shared" si="24"/>
        <v>0</v>
      </c>
      <c r="O86">
        <f t="shared" si="25"/>
        <v>0</v>
      </c>
      <c r="P86">
        <f t="shared" si="26"/>
        <v>0</v>
      </c>
      <c r="Q86" t="s">
        <v>211</v>
      </c>
      <c r="R86">
        <f t="shared" si="27"/>
        <v>4307</v>
      </c>
      <c r="S86">
        <f t="shared" si="28"/>
        <v>7</v>
      </c>
      <c r="T86" t="str">
        <f t="shared" si="29"/>
        <v>销量：4307台</v>
      </c>
    </row>
    <row r="87" spans="2:20" x14ac:dyDescent="0.25">
      <c r="B87">
        <f t="shared" si="17"/>
        <v>0</v>
      </c>
      <c r="C87">
        <f t="shared" si="30"/>
        <v>0</v>
      </c>
      <c r="D87">
        <f t="shared" si="31"/>
        <v>0</v>
      </c>
      <c r="F87">
        <f t="shared" si="18"/>
        <v>0</v>
      </c>
      <c r="G87">
        <f t="shared" si="19"/>
        <v>0</v>
      </c>
      <c r="H87">
        <f t="shared" si="20"/>
        <v>0</v>
      </c>
      <c r="J87">
        <f t="shared" si="21"/>
        <v>0</v>
      </c>
      <c r="K87">
        <f t="shared" si="22"/>
        <v>0</v>
      </c>
      <c r="L87">
        <f t="shared" si="23"/>
        <v>0</v>
      </c>
      <c r="N87">
        <f t="shared" si="24"/>
        <v>0</v>
      </c>
      <c r="O87">
        <f t="shared" si="25"/>
        <v>0</v>
      </c>
      <c r="P87">
        <f t="shared" si="26"/>
        <v>0</v>
      </c>
      <c r="Q87">
        <v>4307</v>
      </c>
      <c r="R87">
        <f t="shared" si="27"/>
        <v>7</v>
      </c>
      <c r="S87" t="str">
        <f t="shared" si="28"/>
        <v>海狮X30L</v>
      </c>
      <c r="T87" t="str">
        <f t="shared" si="29"/>
        <v>8 五菱荣光V</v>
      </c>
    </row>
    <row r="88" spans="2:20" x14ac:dyDescent="0.25">
      <c r="B88">
        <f t="shared" si="17"/>
        <v>0</v>
      </c>
      <c r="C88">
        <f t="shared" si="30"/>
        <v>0</v>
      </c>
      <c r="D88">
        <f t="shared" si="31"/>
        <v>0</v>
      </c>
      <c r="F88">
        <f t="shared" si="18"/>
        <v>0</v>
      </c>
      <c r="G88">
        <f t="shared" si="19"/>
        <v>0</v>
      </c>
      <c r="H88">
        <f t="shared" si="20"/>
        <v>0</v>
      </c>
      <c r="J88">
        <f t="shared" si="21"/>
        <v>0</v>
      </c>
      <c r="K88">
        <f t="shared" si="22"/>
        <v>0</v>
      </c>
      <c r="L88">
        <f t="shared" si="23"/>
        <v>0</v>
      </c>
      <c r="N88">
        <f t="shared" si="24"/>
        <v>0</v>
      </c>
      <c r="O88">
        <f t="shared" si="25"/>
        <v>0</v>
      </c>
      <c r="P88">
        <f t="shared" si="26"/>
        <v>0</v>
      </c>
      <c r="Q88">
        <v>7</v>
      </c>
      <c r="R88" t="str">
        <f t="shared" si="27"/>
        <v>海狮X30L</v>
      </c>
      <c r="S88" t="str">
        <f t="shared" si="28"/>
        <v>销量：4307台</v>
      </c>
      <c r="T88">
        <f t="shared" si="29"/>
        <v>4302</v>
      </c>
    </row>
    <row r="89" spans="2:20" x14ac:dyDescent="0.25">
      <c r="B89">
        <f t="shared" si="17"/>
        <v>0</v>
      </c>
      <c r="C89">
        <f t="shared" si="30"/>
        <v>0</v>
      </c>
      <c r="D89">
        <f t="shared" si="31"/>
        <v>0</v>
      </c>
      <c r="F89">
        <f t="shared" si="18"/>
        <v>0</v>
      </c>
      <c r="G89">
        <f t="shared" si="19"/>
        <v>0</v>
      </c>
      <c r="H89">
        <f t="shared" si="20"/>
        <v>0</v>
      </c>
      <c r="J89">
        <f t="shared" si="21"/>
        <v>0</v>
      </c>
      <c r="K89">
        <f t="shared" si="22"/>
        <v>0</v>
      </c>
      <c r="L89">
        <f t="shared" si="23"/>
        <v>0</v>
      </c>
      <c r="N89">
        <f t="shared" si="24"/>
        <v>0</v>
      </c>
      <c r="O89">
        <f t="shared" si="25"/>
        <v>0</v>
      </c>
      <c r="P89">
        <f t="shared" si="26"/>
        <v>0</v>
      </c>
      <c r="Q89" t="s">
        <v>212</v>
      </c>
      <c r="R89" t="str">
        <f t="shared" si="27"/>
        <v>销量：4307台</v>
      </c>
      <c r="S89" t="str">
        <f t="shared" si="28"/>
        <v>8 五菱荣光V</v>
      </c>
      <c r="T89">
        <f t="shared" si="29"/>
        <v>8</v>
      </c>
    </row>
    <row r="90" spans="2:20" x14ac:dyDescent="0.25">
      <c r="B90">
        <f t="shared" si="17"/>
        <v>0</v>
      </c>
      <c r="C90">
        <f t="shared" si="30"/>
        <v>0</v>
      </c>
      <c r="D90">
        <f t="shared" si="31"/>
        <v>0</v>
      </c>
      <c r="F90">
        <f t="shared" si="18"/>
        <v>0</v>
      </c>
      <c r="G90">
        <f t="shared" si="19"/>
        <v>0</v>
      </c>
      <c r="H90">
        <f t="shared" si="20"/>
        <v>0</v>
      </c>
      <c r="J90">
        <f t="shared" si="21"/>
        <v>0</v>
      </c>
      <c r="K90">
        <f t="shared" si="22"/>
        <v>0</v>
      </c>
      <c r="L90">
        <f t="shared" si="23"/>
        <v>0</v>
      </c>
      <c r="N90">
        <f t="shared" si="24"/>
        <v>0</v>
      </c>
      <c r="O90">
        <f t="shared" si="25"/>
        <v>0</v>
      </c>
      <c r="P90">
        <f t="shared" si="26"/>
        <v>0</v>
      </c>
      <c r="Q90" t="s">
        <v>213</v>
      </c>
      <c r="R90" t="str">
        <f t="shared" si="27"/>
        <v>8 五菱荣光V</v>
      </c>
      <c r="S90">
        <f t="shared" si="28"/>
        <v>4302</v>
      </c>
      <c r="T90" t="str">
        <f t="shared" si="29"/>
        <v>五菱荣光V</v>
      </c>
    </row>
    <row r="91" spans="2:20" x14ac:dyDescent="0.25">
      <c r="B91">
        <f t="shared" si="17"/>
        <v>0</v>
      </c>
      <c r="C91">
        <f t="shared" si="30"/>
        <v>0</v>
      </c>
      <c r="D91">
        <f t="shared" si="31"/>
        <v>0</v>
      </c>
      <c r="F91">
        <f t="shared" si="18"/>
        <v>0</v>
      </c>
      <c r="G91">
        <f t="shared" si="19"/>
        <v>0</v>
      </c>
      <c r="H91">
        <f t="shared" si="20"/>
        <v>0</v>
      </c>
      <c r="J91">
        <f t="shared" si="21"/>
        <v>0</v>
      </c>
      <c r="K91">
        <f t="shared" si="22"/>
        <v>0</v>
      </c>
      <c r="L91">
        <f t="shared" si="23"/>
        <v>0</v>
      </c>
      <c r="N91">
        <f t="shared" si="24"/>
        <v>0</v>
      </c>
      <c r="O91">
        <f t="shared" si="25"/>
        <v>0</v>
      </c>
      <c r="P91">
        <f t="shared" si="26"/>
        <v>0</v>
      </c>
      <c r="Q91" t="s">
        <v>214</v>
      </c>
      <c r="R91">
        <f t="shared" si="27"/>
        <v>4302</v>
      </c>
      <c r="S91">
        <f t="shared" si="28"/>
        <v>8</v>
      </c>
      <c r="T91" t="str">
        <f t="shared" si="29"/>
        <v>销量：4302台</v>
      </c>
    </row>
    <row r="92" spans="2:20" x14ac:dyDescent="0.25">
      <c r="B92">
        <f t="shared" si="17"/>
        <v>0</v>
      </c>
      <c r="C92">
        <f t="shared" si="30"/>
        <v>0</v>
      </c>
      <c r="D92">
        <f t="shared" si="31"/>
        <v>0</v>
      </c>
      <c r="F92">
        <f t="shared" si="18"/>
        <v>0</v>
      </c>
      <c r="G92">
        <f t="shared" si="19"/>
        <v>0</v>
      </c>
      <c r="H92">
        <f t="shared" si="20"/>
        <v>0</v>
      </c>
      <c r="J92">
        <f t="shared" si="21"/>
        <v>0</v>
      </c>
      <c r="K92">
        <f t="shared" si="22"/>
        <v>0</v>
      </c>
      <c r="L92">
        <f t="shared" si="23"/>
        <v>0</v>
      </c>
      <c r="N92">
        <f t="shared" si="24"/>
        <v>0</v>
      </c>
      <c r="O92">
        <f t="shared" si="25"/>
        <v>0</v>
      </c>
      <c r="P92">
        <f t="shared" si="26"/>
        <v>0</v>
      </c>
      <c r="Q92">
        <v>4302</v>
      </c>
      <c r="R92">
        <f t="shared" si="27"/>
        <v>8</v>
      </c>
      <c r="S92" t="str">
        <f t="shared" si="28"/>
        <v>五菱荣光V</v>
      </c>
      <c r="T92" t="str">
        <f t="shared" si="29"/>
        <v>9 奥德赛</v>
      </c>
    </row>
    <row r="93" spans="2:20" x14ac:dyDescent="0.25">
      <c r="B93">
        <f t="shared" si="17"/>
        <v>0</v>
      </c>
      <c r="C93">
        <f t="shared" si="30"/>
        <v>0</v>
      </c>
      <c r="D93">
        <f t="shared" si="31"/>
        <v>0</v>
      </c>
      <c r="F93">
        <f t="shared" si="18"/>
        <v>0</v>
      </c>
      <c r="G93">
        <f t="shared" si="19"/>
        <v>0</v>
      </c>
      <c r="H93">
        <f t="shared" si="20"/>
        <v>0</v>
      </c>
      <c r="J93">
        <f t="shared" si="21"/>
        <v>0</v>
      </c>
      <c r="K93">
        <f t="shared" si="22"/>
        <v>0</v>
      </c>
      <c r="L93">
        <f t="shared" si="23"/>
        <v>0</v>
      </c>
      <c r="N93">
        <f t="shared" si="24"/>
        <v>0</v>
      </c>
      <c r="O93">
        <f t="shared" si="25"/>
        <v>0</v>
      </c>
      <c r="P93">
        <f t="shared" si="26"/>
        <v>0</v>
      </c>
      <c r="Q93">
        <v>8</v>
      </c>
      <c r="R93" t="str">
        <f t="shared" si="27"/>
        <v>五菱荣光V</v>
      </c>
      <c r="S93" t="str">
        <f t="shared" si="28"/>
        <v>销量：4302台</v>
      </c>
      <c r="T93">
        <f t="shared" si="29"/>
        <v>4288</v>
      </c>
    </row>
    <row r="94" spans="2:20" x14ac:dyDescent="0.25">
      <c r="B94">
        <f t="shared" si="17"/>
        <v>0</v>
      </c>
      <c r="C94">
        <f t="shared" si="30"/>
        <v>0</v>
      </c>
      <c r="D94">
        <f t="shared" si="31"/>
        <v>0</v>
      </c>
      <c r="F94">
        <f t="shared" si="18"/>
        <v>0</v>
      </c>
      <c r="G94">
        <f t="shared" si="19"/>
        <v>0</v>
      </c>
      <c r="H94">
        <f t="shared" si="20"/>
        <v>0</v>
      </c>
      <c r="J94">
        <f t="shared" si="21"/>
        <v>0</v>
      </c>
      <c r="K94">
        <f t="shared" si="22"/>
        <v>0</v>
      </c>
      <c r="L94">
        <f t="shared" si="23"/>
        <v>0</v>
      </c>
      <c r="N94">
        <f t="shared" si="24"/>
        <v>0</v>
      </c>
      <c r="O94">
        <f t="shared" si="25"/>
        <v>0</v>
      </c>
      <c r="P94">
        <f t="shared" si="26"/>
        <v>0</v>
      </c>
      <c r="Q94" t="s">
        <v>215</v>
      </c>
      <c r="R94" t="str">
        <f t="shared" si="27"/>
        <v>销量：4302台</v>
      </c>
      <c r="S94" t="str">
        <f t="shared" si="28"/>
        <v>9 奥德赛</v>
      </c>
      <c r="T94">
        <f t="shared" si="29"/>
        <v>9</v>
      </c>
    </row>
    <row r="95" spans="2:20" x14ac:dyDescent="0.25">
      <c r="B95">
        <f t="shared" si="17"/>
        <v>0</v>
      </c>
      <c r="C95">
        <f t="shared" si="30"/>
        <v>0</v>
      </c>
      <c r="D95">
        <f t="shared" si="31"/>
        <v>0</v>
      </c>
      <c r="F95">
        <f t="shared" si="18"/>
        <v>0</v>
      </c>
      <c r="G95">
        <f t="shared" si="19"/>
        <v>0</v>
      </c>
      <c r="H95">
        <f t="shared" si="20"/>
        <v>0</v>
      </c>
      <c r="J95">
        <f t="shared" si="21"/>
        <v>0</v>
      </c>
      <c r="K95">
        <f t="shared" si="22"/>
        <v>0</v>
      </c>
      <c r="L95">
        <f t="shared" si="23"/>
        <v>0</v>
      </c>
      <c r="N95">
        <f t="shared" si="24"/>
        <v>0</v>
      </c>
      <c r="O95">
        <f t="shared" si="25"/>
        <v>0</v>
      </c>
      <c r="P95">
        <f t="shared" si="26"/>
        <v>0</v>
      </c>
      <c r="Q95" t="s">
        <v>216</v>
      </c>
      <c r="R95" t="str">
        <f t="shared" si="27"/>
        <v>9 奥德赛</v>
      </c>
      <c r="S95">
        <f t="shared" si="28"/>
        <v>4288</v>
      </c>
      <c r="T95" t="str">
        <f t="shared" si="29"/>
        <v>奥德赛</v>
      </c>
    </row>
    <row r="96" spans="2:20" x14ac:dyDescent="0.25">
      <c r="B96">
        <f t="shared" si="17"/>
        <v>0</v>
      </c>
      <c r="C96">
        <f t="shared" si="30"/>
        <v>0</v>
      </c>
      <c r="D96">
        <f t="shared" si="31"/>
        <v>0</v>
      </c>
      <c r="F96">
        <f t="shared" si="18"/>
        <v>0</v>
      </c>
      <c r="G96">
        <f t="shared" si="19"/>
        <v>0</v>
      </c>
      <c r="H96">
        <f t="shared" si="20"/>
        <v>0</v>
      </c>
      <c r="J96">
        <f t="shared" si="21"/>
        <v>0</v>
      </c>
      <c r="K96">
        <f t="shared" si="22"/>
        <v>0</v>
      </c>
      <c r="L96">
        <f t="shared" si="23"/>
        <v>0</v>
      </c>
      <c r="N96">
        <f t="shared" si="24"/>
        <v>0</v>
      </c>
      <c r="O96">
        <f t="shared" si="25"/>
        <v>0</v>
      </c>
      <c r="P96">
        <f t="shared" si="26"/>
        <v>0</v>
      </c>
      <c r="Q96" t="s">
        <v>217</v>
      </c>
      <c r="R96">
        <f t="shared" si="27"/>
        <v>4288</v>
      </c>
      <c r="S96">
        <f t="shared" si="28"/>
        <v>9</v>
      </c>
      <c r="T96" t="str">
        <f t="shared" si="29"/>
        <v>销量：4288台</v>
      </c>
    </row>
    <row r="97" spans="2:20" x14ac:dyDescent="0.25">
      <c r="B97">
        <f t="shared" si="17"/>
        <v>0</v>
      </c>
      <c r="C97">
        <f t="shared" si="30"/>
        <v>0</v>
      </c>
      <c r="D97">
        <f t="shared" si="31"/>
        <v>0</v>
      </c>
      <c r="F97">
        <f t="shared" si="18"/>
        <v>0</v>
      </c>
      <c r="G97">
        <f t="shared" si="19"/>
        <v>0</v>
      </c>
      <c r="H97">
        <f t="shared" si="20"/>
        <v>0</v>
      </c>
      <c r="J97">
        <f t="shared" si="21"/>
        <v>0</v>
      </c>
      <c r="K97">
        <f t="shared" si="22"/>
        <v>0</v>
      </c>
      <c r="L97">
        <f t="shared" si="23"/>
        <v>0</v>
      </c>
      <c r="N97">
        <f t="shared" si="24"/>
        <v>0</v>
      </c>
      <c r="O97">
        <f t="shared" si="25"/>
        <v>0</v>
      </c>
      <c r="P97">
        <f t="shared" si="26"/>
        <v>0</v>
      </c>
      <c r="Q97">
        <v>4288</v>
      </c>
      <c r="R97">
        <f t="shared" si="27"/>
        <v>9</v>
      </c>
      <c r="S97" t="str">
        <f t="shared" si="28"/>
        <v>奥德赛</v>
      </c>
      <c r="T97" t="str">
        <f t="shared" si="29"/>
        <v>10 五菱荣光</v>
      </c>
    </row>
    <row r="98" spans="2:20" x14ac:dyDescent="0.25">
      <c r="B98">
        <f t="shared" si="17"/>
        <v>0</v>
      </c>
      <c r="C98">
        <f t="shared" si="30"/>
        <v>0</v>
      </c>
      <c r="D98">
        <f t="shared" si="31"/>
        <v>0</v>
      </c>
      <c r="F98">
        <f t="shared" si="18"/>
        <v>0</v>
      </c>
      <c r="G98">
        <f t="shared" si="19"/>
        <v>0</v>
      </c>
      <c r="H98">
        <f t="shared" si="20"/>
        <v>0</v>
      </c>
      <c r="J98">
        <f t="shared" si="21"/>
        <v>0</v>
      </c>
      <c r="K98">
        <f t="shared" si="22"/>
        <v>0</v>
      </c>
      <c r="L98">
        <f t="shared" si="23"/>
        <v>0</v>
      </c>
      <c r="N98">
        <f t="shared" si="24"/>
        <v>0</v>
      </c>
      <c r="O98">
        <f t="shared" si="25"/>
        <v>0</v>
      </c>
      <c r="P98">
        <f t="shared" si="26"/>
        <v>0</v>
      </c>
      <c r="Q98">
        <v>9</v>
      </c>
      <c r="R98" t="str">
        <f t="shared" si="27"/>
        <v>奥德赛</v>
      </c>
      <c r="S98" t="str">
        <f t="shared" si="28"/>
        <v>销量：4288台</v>
      </c>
      <c r="T98">
        <f t="shared" si="29"/>
        <v>4175</v>
      </c>
    </row>
    <row r="99" spans="2:20" x14ac:dyDescent="0.25">
      <c r="B99">
        <f t="shared" si="17"/>
        <v>0</v>
      </c>
      <c r="C99">
        <f t="shared" si="30"/>
        <v>0</v>
      </c>
      <c r="D99">
        <f t="shared" si="31"/>
        <v>0</v>
      </c>
      <c r="F99">
        <f t="shared" si="18"/>
        <v>0</v>
      </c>
      <c r="G99">
        <f t="shared" si="19"/>
        <v>0</v>
      </c>
      <c r="H99">
        <f t="shared" si="20"/>
        <v>0</v>
      </c>
      <c r="J99">
        <f t="shared" si="21"/>
        <v>0</v>
      </c>
      <c r="K99">
        <f t="shared" si="22"/>
        <v>0</v>
      </c>
      <c r="L99">
        <f t="shared" si="23"/>
        <v>0</v>
      </c>
      <c r="N99">
        <f t="shared" si="24"/>
        <v>0</v>
      </c>
      <c r="O99">
        <f t="shared" si="25"/>
        <v>0</v>
      </c>
      <c r="P99">
        <f t="shared" si="26"/>
        <v>0</v>
      </c>
      <c r="Q99" t="s">
        <v>218</v>
      </c>
      <c r="R99" t="str">
        <f t="shared" si="27"/>
        <v>销量：4288台</v>
      </c>
      <c r="S99" t="str">
        <f t="shared" si="28"/>
        <v>10 五菱荣光</v>
      </c>
      <c r="T99">
        <f t="shared" si="29"/>
        <v>10</v>
      </c>
    </row>
    <row r="100" spans="2:20" x14ac:dyDescent="0.25">
      <c r="B100">
        <f t="shared" si="17"/>
        <v>0</v>
      </c>
      <c r="C100">
        <f t="shared" si="30"/>
        <v>0</v>
      </c>
      <c r="D100">
        <f t="shared" si="31"/>
        <v>0</v>
      </c>
      <c r="F100">
        <f t="shared" si="18"/>
        <v>0</v>
      </c>
      <c r="G100">
        <f t="shared" si="19"/>
        <v>0</v>
      </c>
      <c r="H100">
        <f t="shared" si="20"/>
        <v>0</v>
      </c>
      <c r="J100">
        <f t="shared" si="21"/>
        <v>0</v>
      </c>
      <c r="K100">
        <f t="shared" si="22"/>
        <v>0</v>
      </c>
      <c r="L100">
        <f t="shared" si="23"/>
        <v>0</v>
      </c>
      <c r="N100">
        <f t="shared" si="24"/>
        <v>0</v>
      </c>
      <c r="O100">
        <f t="shared" si="25"/>
        <v>0</v>
      </c>
      <c r="P100">
        <f t="shared" si="26"/>
        <v>0</v>
      </c>
      <c r="Q100" t="s">
        <v>219</v>
      </c>
      <c r="R100" t="str">
        <f t="shared" si="27"/>
        <v>10 五菱荣光</v>
      </c>
      <c r="S100">
        <f t="shared" si="28"/>
        <v>4175</v>
      </c>
      <c r="T100" t="str">
        <f t="shared" si="29"/>
        <v>五菱荣光</v>
      </c>
    </row>
    <row r="101" spans="2:20" x14ac:dyDescent="0.25">
      <c r="B101">
        <f t="shared" si="17"/>
        <v>0</v>
      </c>
      <c r="C101">
        <f t="shared" si="30"/>
        <v>0</v>
      </c>
      <c r="D101">
        <f t="shared" si="31"/>
        <v>0</v>
      </c>
      <c r="F101">
        <f t="shared" si="18"/>
        <v>0</v>
      </c>
      <c r="G101">
        <f t="shared" si="19"/>
        <v>0</v>
      </c>
      <c r="H101">
        <f t="shared" si="20"/>
        <v>0</v>
      </c>
      <c r="J101">
        <f t="shared" si="21"/>
        <v>0</v>
      </c>
      <c r="K101">
        <f t="shared" si="22"/>
        <v>0</v>
      </c>
      <c r="L101">
        <f t="shared" si="23"/>
        <v>0</v>
      </c>
      <c r="N101">
        <f t="shared" si="24"/>
        <v>0</v>
      </c>
      <c r="O101">
        <f t="shared" si="25"/>
        <v>0</v>
      </c>
      <c r="P101">
        <f t="shared" si="26"/>
        <v>0</v>
      </c>
      <c r="Q101" t="s">
        <v>220</v>
      </c>
      <c r="R101">
        <f t="shared" si="27"/>
        <v>4175</v>
      </c>
      <c r="S101">
        <f t="shared" si="28"/>
        <v>10</v>
      </c>
      <c r="T101" t="str">
        <f t="shared" si="29"/>
        <v>销量：4175台</v>
      </c>
    </row>
    <row r="102" spans="2:20" x14ac:dyDescent="0.25">
      <c r="B102">
        <f t="shared" si="17"/>
        <v>0</v>
      </c>
      <c r="C102">
        <f t="shared" si="30"/>
        <v>0</v>
      </c>
      <c r="D102">
        <f t="shared" si="31"/>
        <v>0</v>
      </c>
      <c r="F102">
        <f t="shared" si="18"/>
        <v>0</v>
      </c>
      <c r="G102">
        <f t="shared" si="19"/>
        <v>0</v>
      </c>
      <c r="H102">
        <f t="shared" si="20"/>
        <v>0</v>
      </c>
      <c r="J102">
        <f t="shared" si="21"/>
        <v>0</v>
      </c>
      <c r="K102">
        <f t="shared" si="22"/>
        <v>0</v>
      </c>
      <c r="L102">
        <f t="shared" si="23"/>
        <v>0</v>
      </c>
      <c r="N102">
        <f t="shared" si="24"/>
        <v>0</v>
      </c>
      <c r="O102">
        <f t="shared" si="25"/>
        <v>0</v>
      </c>
      <c r="P102">
        <f t="shared" si="26"/>
        <v>0</v>
      </c>
      <c r="Q102">
        <v>4175</v>
      </c>
      <c r="R102">
        <f t="shared" si="27"/>
        <v>10</v>
      </c>
      <c r="S102" t="str">
        <f t="shared" si="28"/>
        <v>五菱荣光</v>
      </c>
      <c r="T102" t="str">
        <f t="shared" si="29"/>
        <v>更多MPV详细排行榜</v>
      </c>
    </row>
    <row r="103" spans="2:20" x14ac:dyDescent="0.25">
      <c r="B103">
        <f t="shared" si="17"/>
        <v>0</v>
      </c>
      <c r="C103">
        <f t="shared" si="30"/>
        <v>0</v>
      </c>
      <c r="D103">
        <f t="shared" si="31"/>
        <v>0</v>
      </c>
      <c r="F103">
        <f t="shared" si="18"/>
        <v>0</v>
      </c>
      <c r="G103">
        <f t="shared" si="19"/>
        <v>0</v>
      </c>
      <c r="H103">
        <f t="shared" si="20"/>
        <v>0</v>
      </c>
      <c r="J103">
        <f t="shared" si="21"/>
        <v>0</v>
      </c>
      <c r="K103">
        <f t="shared" si="22"/>
        <v>0</v>
      </c>
      <c r="L103">
        <f t="shared" si="23"/>
        <v>0</v>
      </c>
      <c r="N103">
        <f t="shared" si="24"/>
        <v>0</v>
      </c>
      <c r="O103">
        <f t="shared" si="25"/>
        <v>0</v>
      </c>
      <c r="P103">
        <f t="shared" si="26"/>
        <v>0</v>
      </c>
      <c r="Q103">
        <v>10</v>
      </c>
      <c r="R103" t="str">
        <f t="shared" si="27"/>
        <v>五菱荣光</v>
      </c>
      <c r="S103" t="str">
        <f t="shared" si="28"/>
        <v>销量：4175台</v>
      </c>
      <c r="T103" t="str">
        <f t="shared" si="29"/>
        <v>SUV销量排行榜  TOP10</v>
      </c>
    </row>
    <row r="104" spans="2:20" x14ac:dyDescent="0.25">
      <c r="B104">
        <f t="shared" si="17"/>
        <v>0</v>
      </c>
      <c r="C104">
        <f t="shared" si="30"/>
        <v>0</v>
      </c>
      <c r="D104">
        <f t="shared" si="31"/>
        <v>0</v>
      </c>
      <c r="F104">
        <f t="shared" si="18"/>
        <v>0</v>
      </c>
      <c r="G104">
        <f t="shared" si="19"/>
        <v>0</v>
      </c>
      <c r="H104">
        <f t="shared" si="20"/>
        <v>0</v>
      </c>
      <c r="J104">
        <f t="shared" si="21"/>
        <v>0</v>
      </c>
      <c r="K104">
        <f t="shared" si="22"/>
        <v>0</v>
      </c>
      <c r="L104">
        <f t="shared" si="23"/>
        <v>0</v>
      </c>
      <c r="N104">
        <f t="shared" si="24"/>
        <v>0</v>
      </c>
      <c r="O104">
        <f t="shared" si="25"/>
        <v>0</v>
      </c>
      <c r="P104">
        <f t="shared" si="26"/>
        <v>0</v>
      </c>
      <c r="Q104" t="s">
        <v>221</v>
      </c>
      <c r="R104" t="str">
        <f t="shared" si="27"/>
        <v>销量：4175台</v>
      </c>
      <c r="S104" t="str">
        <f t="shared" si="28"/>
        <v>更多MPV详细排行榜</v>
      </c>
      <c r="T104" t="str">
        <f t="shared" si="29"/>
        <v>排名  车型 销量</v>
      </c>
    </row>
    <row r="105" spans="2:20" x14ac:dyDescent="0.25">
      <c r="B105">
        <f t="shared" si="17"/>
        <v>0</v>
      </c>
      <c r="C105">
        <f t="shared" si="30"/>
        <v>0</v>
      </c>
      <c r="D105">
        <f t="shared" si="31"/>
        <v>0</v>
      </c>
      <c r="F105">
        <f t="shared" si="18"/>
        <v>0</v>
      </c>
      <c r="G105">
        <f t="shared" si="19"/>
        <v>0</v>
      </c>
      <c r="H105">
        <f t="shared" si="20"/>
        <v>0</v>
      </c>
      <c r="J105">
        <f t="shared" si="21"/>
        <v>0</v>
      </c>
      <c r="K105">
        <f t="shared" si="22"/>
        <v>0</v>
      </c>
      <c r="L105">
        <f t="shared" si="23"/>
        <v>0</v>
      </c>
      <c r="N105">
        <f t="shared" si="24"/>
        <v>0</v>
      </c>
      <c r="O105">
        <f t="shared" si="25"/>
        <v>0</v>
      </c>
      <c r="P105">
        <f t="shared" si="26"/>
        <v>0</v>
      </c>
      <c r="Q105" t="s">
        <v>222</v>
      </c>
      <c r="R105" t="str">
        <f t="shared" si="27"/>
        <v>更多MPV详细排行榜</v>
      </c>
      <c r="S105" t="str">
        <f t="shared" si="28"/>
        <v>SUV销量排行榜  TOP10</v>
      </c>
      <c r="T105" t="str">
        <f t="shared" si="29"/>
        <v>1 Model Y</v>
      </c>
    </row>
    <row r="106" spans="2:20" x14ac:dyDescent="0.25">
      <c r="B106">
        <f t="shared" si="17"/>
        <v>0</v>
      </c>
      <c r="C106">
        <f t="shared" si="30"/>
        <v>0</v>
      </c>
      <c r="D106">
        <f t="shared" si="31"/>
        <v>0</v>
      </c>
      <c r="F106">
        <f t="shared" si="18"/>
        <v>0</v>
      </c>
      <c r="G106">
        <f t="shared" si="19"/>
        <v>0</v>
      </c>
      <c r="H106">
        <f t="shared" si="20"/>
        <v>0</v>
      </c>
      <c r="J106">
        <f t="shared" si="21"/>
        <v>0</v>
      </c>
      <c r="K106">
        <f t="shared" si="22"/>
        <v>0</v>
      </c>
      <c r="L106">
        <f t="shared" si="23"/>
        <v>0</v>
      </c>
      <c r="N106">
        <f t="shared" si="24"/>
        <v>0</v>
      </c>
      <c r="O106">
        <f t="shared" si="25"/>
        <v>0</v>
      </c>
      <c r="P106">
        <f t="shared" si="26"/>
        <v>0</v>
      </c>
      <c r="Q106" t="s">
        <v>223</v>
      </c>
      <c r="R106" t="str">
        <f t="shared" si="27"/>
        <v>SUV销量排行榜  TOP10</v>
      </c>
      <c r="S106" t="str">
        <f t="shared" si="28"/>
        <v>排名  车型 销量</v>
      </c>
      <c r="T106">
        <f t="shared" si="29"/>
        <v>33544</v>
      </c>
    </row>
    <row r="107" spans="2:20" x14ac:dyDescent="0.25">
      <c r="B107">
        <f t="shared" si="17"/>
        <v>0</v>
      </c>
      <c r="C107">
        <f t="shared" si="30"/>
        <v>0</v>
      </c>
      <c r="D107">
        <f t="shared" si="31"/>
        <v>0</v>
      </c>
      <c r="F107">
        <f t="shared" si="18"/>
        <v>0</v>
      </c>
      <c r="G107">
        <f t="shared" si="19"/>
        <v>0</v>
      </c>
      <c r="H107">
        <f t="shared" si="20"/>
        <v>0</v>
      </c>
      <c r="J107">
        <f t="shared" si="21"/>
        <v>0</v>
      </c>
      <c r="K107">
        <f t="shared" si="22"/>
        <v>0</v>
      </c>
      <c r="L107">
        <f t="shared" si="23"/>
        <v>0</v>
      </c>
      <c r="N107">
        <f t="shared" si="24"/>
        <v>0</v>
      </c>
      <c r="O107">
        <f t="shared" si="25"/>
        <v>0</v>
      </c>
      <c r="P107">
        <f t="shared" si="26"/>
        <v>0</v>
      </c>
      <c r="Q107" t="s">
        <v>224</v>
      </c>
      <c r="R107" t="str">
        <f t="shared" si="27"/>
        <v>排名  车型 销量</v>
      </c>
      <c r="S107" t="str">
        <f t="shared" si="28"/>
        <v>1 Model Y</v>
      </c>
      <c r="T107">
        <f t="shared" si="29"/>
        <v>1</v>
      </c>
    </row>
    <row r="108" spans="2:20" x14ac:dyDescent="0.25">
      <c r="B108">
        <f t="shared" si="17"/>
        <v>0</v>
      </c>
      <c r="C108">
        <f t="shared" si="30"/>
        <v>0</v>
      </c>
      <c r="D108">
        <f t="shared" si="31"/>
        <v>0</v>
      </c>
      <c r="F108">
        <f t="shared" si="18"/>
        <v>0</v>
      </c>
      <c r="G108">
        <f t="shared" si="19"/>
        <v>0</v>
      </c>
      <c r="H108">
        <f t="shared" si="20"/>
        <v>0</v>
      </c>
      <c r="J108">
        <f t="shared" si="21"/>
        <v>0</v>
      </c>
      <c r="K108">
        <f t="shared" si="22"/>
        <v>0</v>
      </c>
      <c r="L108">
        <f t="shared" si="23"/>
        <v>0</v>
      </c>
      <c r="N108">
        <f t="shared" si="24"/>
        <v>0</v>
      </c>
      <c r="O108">
        <f t="shared" si="25"/>
        <v>0</v>
      </c>
      <c r="P108">
        <f t="shared" si="26"/>
        <v>0</v>
      </c>
      <c r="Q108" t="s">
        <v>32</v>
      </c>
      <c r="R108" t="str">
        <f t="shared" si="27"/>
        <v>1 Model Y</v>
      </c>
      <c r="S108">
        <f t="shared" si="28"/>
        <v>33544</v>
      </c>
      <c r="T108" t="str">
        <f t="shared" si="29"/>
        <v>Model Y</v>
      </c>
    </row>
    <row r="109" spans="2:20" x14ac:dyDescent="0.25">
      <c r="B109">
        <f t="shared" si="17"/>
        <v>0</v>
      </c>
      <c r="C109">
        <f t="shared" si="30"/>
        <v>0</v>
      </c>
      <c r="D109">
        <f t="shared" si="31"/>
        <v>0</v>
      </c>
      <c r="F109">
        <f t="shared" si="18"/>
        <v>0</v>
      </c>
      <c r="G109">
        <f t="shared" si="19"/>
        <v>0</v>
      </c>
      <c r="H109">
        <f t="shared" si="20"/>
        <v>0</v>
      </c>
      <c r="J109">
        <f t="shared" si="21"/>
        <v>0</v>
      </c>
      <c r="K109">
        <f t="shared" si="22"/>
        <v>0</v>
      </c>
      <c r="L109">
        <f t="shared" si="23"/>
        <v>0</v>
      </c>
      <c r="N109">
        <f t="shared" si="24"/>
        <v>0</v>
      </c>
      <c r="O109">
        <f t="shared" si="25"/>
        <v>0</v>
      </c>
      <c r="P109">
        <f t="shared" si="26"/>
        <v>0</v>
      </c>
      <c r="Q109" t="s">
        <v>225</v>
      </c>
      <c r="R109">
        <f t="shared" si="27"/>
        <v>33544</v>
      </c>
      <c r="S109">
        <f t="shared" si="28"/>
        <v>1</v>
      </c>
      <c r="T109" t="str">
        <f t="shared" si="29"/>
        <v>销量：33544台</v>
      </c>
    </row>
    <row r="110" spans="2:20" x14ac:dyDescent="0.25">
      <c r="B110">
        <f t="shared" si="17"/>
        <v>0</v>
      </c>
      <c r="C110">
        <f t="shared" si="30"/>
        <v>0</v>
      </c>
      <c r="D110">
        <f t="shared" si="31"/>
        <v>0</v>
      </c>
      <c r="F110">
        <f t="shared" si="18"/>
        <v>0</v>
      </c>
      <c r="G110">
        <f t="shared" si="19"/>
        <v>0</v>
      </c>
      <c r="H110">
        <f t="shared" si="20"/>
        <v>0</v>
      </c>
      <c r="J110">
        <f t="shared" si="21"/>
        <v>0</v>
      </c>
      <c r="K110">
        <f t="shared" si="22"/>
        <v>0</v>
      </c>
      <c r="L110">
        <f t="shared" si="23"/>
        <v>0</v>
      </c>
      <c r="N110">
        <f t="shared" si="24"/>
        <v>0</v>
      </c>
      <c r="O110">
        <f t="shared" si="25"/>
        <v>0</v>
      </c>
      <c r="P110">
        <f t="shared" si="26"/>
        <v>0</v>
      </c>
      <c r="Q110">
        <v>33544</v>
      </c>
      <c r="R110">
        <f t="shared" si="27"/>
        <v>1</v>
      </c>
      <c r="S110" t="str">
        <f t="shared" si="28"/>
        <v>Model Y</v>
      </c>
      <c r="T110" t="str">
        <f t="shared" si="29"/>
        <v>2 哈弗H6</v>
      </c>
    </row>
    <row r="111" spans="2:20" x14ac:dyDescent="0.25">
      <c r="B111">
        <f t="shared" si="17"/>
        <v>0</v>
      </c>
      <c r="C111">
        <f t="shared" si="30"/>
        <v>0</v>
      </c>
      <c r="D111">
        <f t="shared" si="31"/>
        <v>0</v>
      </c>
      <c r="F111">
        <f t="shared" si="18"/>
        <v>0</v>
      </c>
      <c r="G111">
        <f t="shared" si="19"/>
        <v>0</v>
      </c>
      <c r="H111">
        <f t="shared" si="20"/>
        <v>0</v>
      </c>
      <c r="J111">
        <f t="shared" si="21"/>
        <v>0</v>
      </c>
      <c r="K111">
        <f t="shared" si="22"/>
        <v>0</v>
      </c>
      <c r="L111">
        <f t="shared" si="23"/>
        <v>0</v>
      </c>
      <c r="N111">
        <f t="shared" si="24"/>
        <v>0</v>
      </c>
      <c r="O111">
        <f t="shared" si="25"/>
        <v>0</v>
      </c>
      <c r="P111">
        <f t="shared" si="26"/>
        <v>0</v>
      </c>
      <c r="Q111">
        <v>1</v>
      </c>
      <c r="R111" t="str">
        <f t="shared" si="27"/>
        <v>Model Y</v>
      </c>
      <c r="S111" t="str">
        <f t="shared" si="28"/>
        <v>销量：33544台</v>
      </c>
      <c r="T111">
        <f t="shared" si="29"/>
        <v>25410</v>
      </c>
    </row>
    <row r="112" spans="2:20" x14ac:dyDescent="0.25">
      <c r="B112">
        <f t="shared" si="17"/>
        <v>0</v>
      </c>
      <c r="C112">
        <f t="shared" si="30"/>
        <v>0</v>
      </c>
      <c r="D112">
        <f t="shared" si="31"/>
        <v>0</v>
      </c>
      <c r="F112">
        <f t="shared" si="18"/>
        <v>0</v>
      </c>
      <c r="G112">
        <f t="shared" si="19"/>
        <v>0</v>
      </c>
      <c r="H112">
        <f t="shared" si="20"/>
        <v>0</v>
      </c>
      <c r="J112">
        <f t="shared" si="21"/>
        <v>0</v>
      </c>
      <c r="K112">
        <f t="shared" si="22"/>
        <v>0</v>
      </c>
      <c r="L112">
        <f t="shared" si="23"/>
        <v>0</v>
      </c>
      <c r="N112">
        <f t="shared" si="24"/>
        <v>0</v>
      </c>
      <c r="O112">
        <f t="shared" si="25"/>
        <v>0</v>
      </c>
      <c r="P112">
        <f t="shared" si="26"/>
        <v>0</v>
      </c>
      <c r="Q112" t="s">
        <v>226</v>
      </c>
      <c r="R112" t="str">
        <f t="shared" si="27"/>
        <v>销量：33544台</v>
      </c>
      <c r="S112" t="str">
        <f t="shared" si="28"/>
        <v>2 哈弗H6</v>
      </c>
      <c r="T112">
        <f t="shared" si="29"/>
        <v>2</v>
      </c>
    </row>
    <row r="113" spans="2:20" x14ac:dyDescent="0.25">
      <c r="B113">
        <f t="shared" si="17"/>
        <v>0</v>
      </c>
      <c r="C113">
        <f t="shared" si="30"/>
        <v>0</v>
      </c>
      <c r="D113">
        <f t="shared" si="31"/>
        <v>0</v>
      </c>
      <c r="F113">
        <f t="shared" si="18"/>
        <v>0</v>
      </c>
      <c r="G113">
        <f t="shared" si="19"/>
        <v>0</v>
      </c>
      <c r="H113">
        <f t="shared" si="20"/>
        <v>0</v>
      </c>
      <c r="J113">
        <f t="shared" si="21"/>
        <v>0</v>
      </c>
      <c r="K113">
        <f t="shared" si="22"/>
        <v>0</v>
      </c>
      <c r="L113">
        <f t="shared" si="23"/>
        <v>0</v>
      </c>
      <c r="N113">
        <f t="shared" si="24"/>
        <v>0</v>
      </c>
      <c r="O113">
        <f t="shared" si="25"/>
        <v>0</v>
      </c>
      <c r="P113">
        <f t="shared" si="26"/>
        <v>0</v>
      </c>
      <c r="Q113" t="s">
        <v>227</v>
      </c>
      <c r="R113" t="str">
        <f t="shared" si="27"/>
        <v>2 哈弗H6</v>
      </c>
      <c r="S113">
        <f t="shared" si="28"/>
        <v>25410</v>
      </c>
      <c r="T113" t="str">
        <f t="shared" si="29"/>
        <v>哈弗H6</v>
      </c>
    </row>
    <row r="114" spans="2:20" x14ac:dyDescent="0.25">
      <c r="B114">
        <f t="shared" si="17"/>
        <v>0</v>
      </c>
      <c r="C114">
        <f t="shared" si="30"/>
        <v>0</v>
      </c>
      <c r="D114">
        <f t="shared" si="31"/>
        <v>0</v>
      </c>
      <c r="F114">
        <f t="shared" si="18"/>
        <v>0</v>
      </c>
      <c r="G114">
        <f t="shared" si="19"/>
        <v>0</v>
      </c>
      <c r="H114">
        <f t="shared" si="20"/>
        <v>0</v>
      </c>
      <c r="J114">
        <f t="shared" si="21"/>
        <v>0</v>
      </c>
      <c r="K114">
        <f t="shared" si="22"/>
        <v>0</v>
      </c>
      <c r="L114">
        <f t="shared" si="23"/>
        <v>0</v>
      </c>
      <c r="N114">
        <f t="shared" si="24"/>
        <v>0</v>
      </c>
      <c r="O114">
        <f t="shared" si="25"/>
        <v>0</v>
      </c>
      <c r="P114">
        <f t="shared" si="26"/>
        <v>0</v>
      </c>
      <c r="Q114" t="s">
        <v>228</v>
      </c>
      <c r="R114">
        <f t="shared" si="27"/>
        <v>25410</v>
      </c>
      <c r="S114">
        <f t="shared" si="28"/>
        <v>2</v>
      </c>
      <c r="T114" t="str">
        <f t="shared" si="29"/>
        <v>销量：25410台</v>
      </c>
    </row>
    <row r="115" spans="2:20" x14ac:dyDescent="0.25">
      <c r="B115">
        <f t="shared" si="17"/>
        <v>0</v>
      </c>
      <c r="C115">
        <f t="shared" si="30"/>
        <v>0</v>
      </c>
      <c r="D115">
        <f t="shared" si="31"/>
        <v>0</v>
      </c>
      <c r="F115">
        <f t="shared" si="18"/>
        <v>0</v>
      </c>
      <c r="G115">
        <f t="shared" si="19"/>
        <v>0</v>
      </c>
      <c r="H115">
        <f t="shared" si="20"/>
        <v>0</v>
      </c>
      <c r="J115">
        <f t="shared" si="21"/>
        <v>0</v>
      </c>
      <c r="K115">
        <f t="shared" si="22"/>
        <v>0</v>
      </c>
      <c r="L115">
        <f t="shared" si="23"/>
        <v>0</v>
      </c>
      <c r="N115">
        <f t="shared" si="24"/>
        <v>0</v>
      </c>
      <c r="O115">
        <f t="shared" si="25"/>
        <v>0</v>
      </c>
      <c r="P115">
        <f t="shared" si="26"/>
        <v>0</v>
      </c>
      <c r="Q115">
        <v>25410</v>
      </c>
      <c r="R115">
        <f t="shared" si="27"/>
        <v>2</v>
      </c>
      <c r="S115" t="str">
        <f t="shared" si="28"/>
        <v>哈弗H6</v>
      </c>
      <c r="T115" t="str">
        <f t="shared" si="29"/>
        <v>3 途岳</v>
      </c>
    </row>
    <row r="116" spans="2:20" x14ac:dyDescent="0.25">
      <c r="B116">
        <f t="shared" si="17"/>
        <v>0</v>
      </c>
      <c r="C116">
        <f t="shared" si="30"/>
        <v>0</v>
      </c>
      <c r="D116">
        <f t="shared" si="31"/>
        <v>0</v>
      </c>
      <c r="F116">
        <f t="shared" si="18"/>
        <v>0</v>
      </c>
      <c r="G116">
        <f t="shared" si="19"/>
        <v>0</v>
      </c>
      <c r="H116">
        <f t="shared" si="20"/>
        <v>0</v>
      </c>
      <c r="J116">
        <f t="shared" si="21"/>
        <v>0</v>
      </c>
      <c r="K116">
        <f t="shared" si="22"/>
        <v>0</v>
      </c>
      <c r="L116">
        <f t="shared" si="23"/>
        <v>0</v>
      </c>
      <c r="N116">
        <f t="shared" si="24"/>
        <v>0</v>
      </c>
      <c r="O116">
        <f t="shared" si="25"/>
        <v>0</v>
      </c>
      <c r="P116">
        <f t="shared" si="26"/>
        <v>0</v>
      </c>
      <c r="Q116">
        <v>2</v>
      </c>
      <c r="R116" t="str">
        <f t="shared" si="27"/>
        <v>哈弗H6</v>
      </c>
      <c r="S116" t="str">
        <f t="shared" si="28"/>
        <v>销量：25410台</v>
      </c>
      <c r="T116">
        <f t="shared" si="29"/>
        <v>20836</v>
      </c>
    </row>
    <row r="117" spans="2:20" x14ac:dyDescent="0.25">
      <c r="B117">
        <f t="shared" si="17"/>
        <v>0</v>
      </c>
      <c r="C117">
        <f t="shared" si="30"/>
        <v>0</v>
      </c>
      <c r="D117">
        <f t="shared" si="31"/>
        <v>0</v>
      </c>
      <c r="F117">
        <f t="shared" si="18"/>
        <v>0</v>
      </c>
      <c r="G117">
        <f t="shared" si="19"/>
        <v>0</v>
      </c>
      <c r="H117">
        <f t="shared" si="20"/>
        <v>0</v>
      </c>
      <c r="J117">
        <f t="shared" si="21"/>
        <v>0</v>
      </c>
      <c r="K117">
        <f t="shared" si="22"/>
        <v>0</v>
      </c>
      <c r="L117">
        <f t="shared" si="23"/>
        <v>0</v>
      </c>
      <c r="N117">
        <f t="shared" si="24"/>
        <v>0</v>
      </c>
      <c r="O117">
        <f t="shared" si="25"/>
        <v>0</v>
      </c>
      <c r="P117">
        <f t="shared" si="26"/>
        <v>0</v>
      </c>
      <c r="Q117" t="s">
        <v>229</v>
      </c>
      <c r="R117" t="str">
        <f t="shared" si="27"/>
        <v>销量：25410台</v>
      </c>
      <c r="S117" t="str">
        <f t="shared" si="28"/>
        <v>3 途岳</v>
      </c>
      <c r="T117">
        <f t="shared" si="29"/>
        <v>3</v>
      </c>
    </row>
    <row r="118" spans="2:20" x14ac:dyDescent="0.25">
      <c r="B118">
        <f t="shared" si="17"/>
        <v>0</v>
      </c>
      <c r="C118">
        <f t="shared" si="30"/>
        <v>0</v>
      </c>
      <c r="D118">
        <f t="shared" si="31"/>
        <v>0</v>
      </c>
      <c r="F118">
        <f t="shared" si="18"/>
        <v>0</v>
      </c>
      <c r="G118">
        <f t="shared" si="19"/>
        <v>0</v>
      </c>
      <c r="H118">
        <f t="shared" si="20"/>
        <v>0</v>
      </c>
      <c r="J118">
        <f t="shared" si="21"/>
        <v>0</v>
      </c>
      <c r="K118">
        <f t="shared" si="22"/>
        <v>0</v>
      </c>
      <c r="L118">
        <f t="shared" si="23"/>
        <v>0</v>
      </c>
      <c r="N118">
        <f t="shared" si="24"/>
        <v>0</v>
      </c>
      <c r="O118">
        <f t="shared" si="25"/>
        <v>0</v>
      </c>
      <c r="P118">
        <f t="shared" si="26"/>
        <v>0</v>
      </c>
      <c r="Q118" t="s">
        <v>230</v>
      </c>
      <c r="R118" t="str">
        <f t="shared" si="27"/>
        <v>3 途岳</v>
      </c>
      <c r="S118">
        <f t="shared" si="28"/>
        <v>20836</v>
      </c>
      <c r="T118" t="str">
        <f t="shared" si="29"/>
        <v>途岳</v>
      </c>
    </row>
    <row r="119" spans="2:20" x14ac:dyDescent="0.25">
      <c r="B119">
        <f t="shared" si="17"/>
        <v>0</v>
      </c>
      <c r="C119">
        <f t="shared" si="30"/>
        <v>0</v>
      </c>
      <c r="D119">
        <f t="shared" si="31"/>
        <v>0</v>
      </c>
      <c r="F119">
        <f t="shared" si="18"/>
        <v>0</v>
      </c>
      <c r="G119">
        <f t="shared" si="19"/>
        <v>0</v>
      </c>
      <c r="H119">
        <f t="shared" si="20"/>
        <v>0</v>
      </c>
      <c r="J119">
        <f t="shared" si="21"/>
        <v>0</v>
      </c>
      <c r="K119">
        <f t="shared" si="22"/>
        <v>0</v>
      </c>
      <c r="L119">
        <f t="shared" si="23"/>
        <v>0</v>
      </c>
      <c r="N119">
        <f t="shared" si="24"/>
        <v>0</v>
      </c>
      <c r="O119">
        <f t="shared" si="25"/>
        <v>0</v>
      </c>
      <c r="P119">
        <f t="shared" si="26"/>
        <v>0</v>
      </c>
      <c r="Q119" t="s">
        <v>231</v>
      </c>
      <c r="R119">
        <f t="shared" si="27"/>
        <v>20836</v>
      </c>
      <c r="S119">
        <f t="shared" si="28"/>
        <v>3</v>
      </c>
      <c r="T119" t="str">
        <f t="shared" si="29"/>
        <v>销量：20836台</v>
      </c>
    </row>
    <row r="120" spans="2:20" x14ac:dyDescent="0.25">
      <c r="B120">
        <f t="shared" si="17"/>
        <v>0</v>
      </c>
      <c r="C120">
        <f t="shared" si="30"/>
        <v>0</v>
      </c>
      <c r="D120">
        <f t="shared" si="31"/>
        <v>0</v>
      </c>
      <c r="F120">
        <f t="shared" si="18"/>
        <v>0</v>
      </c>
      <c r="G120">
        <f t="shared" si="19"/>
        <v>0</v>
      </c>
      <c r="H120">
        <f t="shared" si="20"/>
        <v>0</v>
      </c>
      <c r="J120">
        <f t="shared" si="21"/>
        <v>0</v>
      </c>
      <c r="K120">
        <f t="shared" si="22"/>
        <v>0</v>
      </c>
      <c r="L120">
        <f t="shared" si="23"/>
        <v>0</v>
      </c>
      <c r="N120">
        <f t="shared" si="24"/>
        <v>0</v>
      </c>
      <c r="O120">
        <f t="shared" si="25"/>
        <v>0</v>
      </c>
      <c r="P120">
        <f t="shared" si="26"/>
        <v>0</v>
      </c>
      <c r="Q120">
        <v>20836</v>
      </c>
      <c r="R120">
        <f t="shared" si="27"/>
        <v>3</v>
      </c>
      <c r="S120" t="str">
        <f t="shared" si="28"/>
        <v>途岳</v>
      </c>
      <c r="T120" t="str">
        <f t="shared" si="29"/>
        <v>4 途观L</v>
      </c>
    </row>
    <row r="121" spans="2:20" x14ac:dyDescent="0.25">
      <c r="B121">
        <f t="shared" si="17"/>
        <v>0</v>
      </c>
      <c r="C121">
        <f t="shared" si="30"/>
        <v>0</v>
      </c>
      <c r="D121">
        <f t="shared" si="31"/>
        <v>0</v>
      </c>
      <c r="F121">
        <f t="shared" si="18"/>
        <v>0</v>
      </c>
      <c r="G121">
        <f t="shared" si="19"/>
        <v>0</v>
      </c>
      <c r="H121">
        <f t="shared" si="20"/>
        <v>0</v>
      </c>
      <c r="J121">
        <f t="shared" si="21"/>
        <v>0</v>
      </c>
      <c r="K121">
        <f t="shared" si="22"/>
        <v>0</v>
      </c>
      <c r="L121">
        <f t="shared" si="23"/>
        <v>0</v>
      </c>
      <c r="N121">
        <f t="shared" si="24"/>
        <v>0</v>
      </c>
      <c r="O121">
        <f t="shared" si="25"/>
        <v>0</v>
      </c>
      <c r="P121">
        <f t="shared" si="26"/>
        <v>0</v>
      </c>
      <c r="Q121">
        <v>3</v>
      </c>
      <c r="R121" t="str">
        <f t="shared" si="27"/>
        <v>途岳</v>
      </c>
      <c r="S121" t="str">
        <f t="shared" si="28"/>
        <v>销量：20836台</v>
      </c>
      <c r="T121">
        <f t="shared" si="29"/>
        <v>20133</v>
      </c>
    </row>
    <row r="122" spans="2:20" x14ac:dyDescent="0.25">
      <c r="B122">
        <f t="shared" si="17"/>
        <v>0</v>
      </c>
      <c r="C122">
        <f t="shared" si="30"/>
        <v>0</v>
      </c>
      <c r="D122">
        <f t="shared" si="31"/>
        <v>0</v>
      </c>
      <c r="F122">
        <f t="shared" si="18"/>
        <v>0</v>
      </c>
      <c r="G122">
        <f t="shared" si="19"/>
        <v>0</v>
      </c>
      <c r="H122">
        <f t="shared" si="20"/>
        <v>0</v>
      </c>
      <c r="J122">
        <f t="shared" si="21"/>
        <v>0</v>
      </c>
      <c r="K122">
        <f t="shared" si="22"/>
        <v>0</v>
      </c>
      <c r="L122">
        <f t="shared" si="23"/>
        <v>0</v>
      </c>
      <c r="N122">
        <f t="shared" si="24"/>
        <v>0</v>
      </c>
      <c r="O122">
        <f t="shared" si="25"/>
        <v>0</v>
      </c>
      <c r="P122">
        <f t="shared" si="26"/>
        <v>0</v>
      </c>
      <c r="Q122" t="s">
        <v>232</v>
      </c>
      <c r="R122" t="str">
        <f t="shared" si="27"/>
        <v>销量：20836台</v>
      </c>
      <c r="S122" t="str">
        <f t="shared" si="28"/>
        <v>4 途观L</v>
      </c>
      <c r="T122">
        <f t="shared" si="29"/>
        <v>4</v>
      </c>
    </row>
    <row r="123" spans="2:20" x14ac:dyDescent="0.25">
      <c r="B123">
        <f t="shared" si="17"/>
        <v>0</v>
      </c>
      <c r="C123">
        <f t="shared" si="30"/>
        <v>0</v>
      </c>
      <c r="D123">
        <f t="shared" si="31"/>
        <v>0</v>
      </c>
      <c r="F123">
        <f t="shared" si="18"/>
        <v>0</v>
      </c>
      <c r="G123">
        <f t="shared" si="19"/>
        <v>0</v>
      </c>
      <c r="H123">
        <f t="shared" si="20"/>
        <v>0</v>
      </c>
      <c r="J123">
        <f t="shared" si="21"/>
        <v>0</v>
      </c>
      <c r="K123">
        <f t="shared" si="22"/>
        <v>0</v>
      </c>
      <c r="L123">
        <f t="shared" si="23"/>
        <v>0</v>
      </c>
      <c r="N123">
        <f t="shared" si="24"/>
        <v>0</v>
      </c>
      <c r="O123">
        <f t="shared" si="25"/>
        <v>0</v>
      </c>
      <c r="P123">
        <f t="shared" si="26"/>
        <v>0</v>
      </c>
      <c r="Q123" t="s">
        <v>233</v>
      </c>
      <c r="R123" t="str">
        <f t="shared" si="27"/>
        <v>4 途观L</v>
      </c>
      <c r="S123">
        <f t="shared" si="28"/>
        <v>20133</v>
      </c>
      <c r="T123" t="str">
        <f t="shared" si="29"/>
        <v>途观L</v>
      </c>
    </row>
    <row r="124" spans="2:20" x14ac:dyDescent="0.25">
      <c r="B124">
        <f t="shared" si="17"/>
        <v>0</v>
      </c>
      <c r="C124">
        <f t="shared" si="30"/>
        <v>0</v>
      </c>
      <c r="D124">
        <f t="shared" si="31"/>
        <v>0</v>
      </c>
      <c r="F124">
        <f t="shared" si="18"/>
        <v>0</v>
      </c>
      <c r="G124">
        <f t="shared" si="19"/>
        <v>0</v>
      </c>
      <c r="H124">
        <f t="shared" si="20"/>
        <v>0</v>
      </c>
      <c r="J124">
        <f t="shared" si="21"/>
        <v>0</v>
      </c>
      <c r="K124">
        <f t="shared" si="22"/>
        <v>0</v>
      </c>
      <c r="L124">
        <f t="shared" si="23"/>
        <v>0</v>
      </c>
      <c r="N124">
        <f t="shared" si="24"/>
        <v>0</v>
      </c>
      <c r="O124">
        <f t="shared" si="25"/>
        <v>0</v>
      </c>
      <c r="P124">
        <f t="shared" si="26"/>
        <v>0</v>
      </c>
      <c r="Q124" t="s">
        <v>234</v>
      </c>
      <c r="R124">
        <f t="shared" si="27"/>
        <v>20133</v>
      </c>
      <c r="S124">
        <f t="shared" si="28"/>
        <v>4</v>
      </c>
      <c r="T124" t="str">
        <f t="shared" si="29"/>
        <v>销量：20133台</v>
      </c>
    </row>
    <row r="125" spans="2:20" x14ac:dyDescent="0.25">
      <c r="B125">
        <f t="shared" si="17"/>
        <v>0</v>
      </c>
      <c r="C125">
        <f t="shared" si="30"/>
        <v>0</v>
      </c>
      <c r="D125">
        <f t="shared" si="31"/>
        <v>0</v>
      </c>
      <c r="F125">
        <f t="shared" si="18"/>
        <v>0</v>
      </c>
      <c r="G125">
        <f t="shared" si="19"/>
        <v>0</v>
      </c>
      <c r="H125">
        <f t="shared" si="20"/>
        <v>0</v>
      </c>
      <c r="J125">
        <f t="shared" si="21"/>
        <v>0</v>
      </c>
      <c r="K125">
        <f t="shared" si="22"/>
        <v>0</v>
      </c>
      <c r="L125">
        <f t="shared" si="23"/>
        <v>0</v>
      </c>
      <c r="N125">
        <f t="shared" si="24"/>
        <v>0</v>
      </c>
      <c r="O125">
        <f t="shared" si="25"/>
        <v>0</v>
      </c>
      <c r="P125">
        <f t="shared" si="26"/>
        <v>0</v>
      </c>
      <c r="Q125">
        <v>20133</v>
      </c>
      <c r="R125">
        <f t="shared" si="27"/>
        <v>4</v>
      </c>
      <c r="S125" t="str">
        <f t="shared" si="28"/>
        <v>途观L</v>
      </c>
      <c r="T125" t="str">
        <f t="shared" si="29"/>
        <v>5 博越</v>
      </c>
    </row>
    <row r="126" spans="2:20" x14ac:dyDescent="0.25">
      <c r="B126">
        <f t="shared" si="17"/>
        <v>0</v>
      </c>
      <c r="C126">
        <f t="shared" si="30"/>
        <v>0</v>
      </c>
      <c r="D126">
        <f t="shared" si="31"/>
        <v>0</v>
      </c>
      <c r="F126">
        <f t="shared" si="18"/>
        <v>0</v>
      </c>
      <c r="G126">
        <f t="shared" si="19"/>
        <v>0</v>
      </c>
      <c r="H126">
        <f t="shared" si="20"/>
        <v>0</v>
      </c>
      <c r="J126">
        <f t="shared" si="21"/>
        <v>0</v>
      </c>
      <c r="K126">
        <f t="shared" si="22"/>
        <v>0</v>
      </c>
      <c r="L126">
        <f t="shared" si="23"/>
        <v>0</v>
      </c>
      <c r="N126">
        <f t="shared" si="24"/>
        <v>0</v>
      </c>
      <c r="O126">
        <f t="shared" si="25"/>
        <v>0</v>
      </c>
      <c r="P126">
        <f t="shared" si="26"/>
        <v>0</v>
      </c>
      <c r="Q126">
        <v>4</v>
      </c>
      <c r="R126" t="str">
        <f t="shared" si="27"/>
        <v>途观L</v>
      </c>
      <c r="S126" t="str">
        <f t="shared" si="28"/>
        <v>销量：20133台</v>
      </c>
      <c r="T126">
        <f t="shared" si="29"/>
        <v>17008</v>
      </c>
    </row>
    <row r="127" spans="2:20" x14ac:dyDescent="0.25">
      <c r="B127">
        <f t="shared" si="17"/>
        <v>0</v>
      </c>
      <c r="C127">
        <f t="shared" si="30"/>
        <v>0</v>
      </c>
      <c r="D127">
        <f t="shared" si="31"/>
        <v>0</v>
      </c>
      <c r="F127">
        <f t="shared" si="18"/>
        <v>0</v>
      </c>
      <c r="G127">
        <f t="shared" si="19"/>
        <v>0</v>
      </c>
      <c r="H127">
        <f t="shared" si="20"/>
        <v>0</v>
      </c>
      <c r="J127">
        <f t="shared" si="21"/>
        <v>0</v>
      </c>
      <c r="K127">
        <f t="shared" si="22"/>
        <v>0</v>
      </c>
      <c r="L127">
        <f t="shared" si="23"/>
        <v>0</v>
      </c>
      <c r="N127">
        <f t="shared" si="24"/>
        <v>0</v>
      </c>
      <c r="O127">
        <f t="shared" si="25"/>
        <v>0</v>
      </c>
      <c r="P127">
        <f t="shared" si="26"/>
        <v>0</v>
      </c>
      <c r="Q127" t="s">
        <v>235</v>
      </c>
      <c r="R127" t="str">
        <f t="shared" si="27"/>
        <v>销量：20133台</v>
      </c>
      <c r="S127" t="str">
        <f t="shared" si="28"/>
        <v>5 博越</v>
      </c>
      <c r="T127">
        <f t="shared" si="29"/>
        <v>5</v>
      </c>
    </row>
    <row r="128" spans="2:20" x14ac:dyDescent="0.25">
      <c r="B128">
        <f t="shared" si="17"/>
        <v>0</v>
      </c>
      <c r="C128">
        <f t="shared" si="30"/>
        <v>0</v>
      </c>
      <c r="D128">
        <f t="shared" si="31"/>
        <v>0</v>
      </c>
      <c r="F128">
        <f t="shared" si="18"/>
        <v>0</v>
      </c>
      <c r="G128">
        <f t="shared" si="19"/>
        <v>0</v>
      </c>
      <c r="H128">
        <f t="shared" si="20"/>
        <v>0</v>
      </c>
      <c r="J128">
        <f t="shared" si="21"/>
        <v>0</v>
      </c>
      <c r="K128">
        <f t="shared" si="22"/>
        <v>0</v>
      </c>
      <c r="L128">
        <f t="shared" si="23"/>
        <v>0</v>
      </c>
      <c r="N128">
        <f t="shared" si="24"/>
        <v>0</v>
      </c>
      <c r="O128">
        <f t="shared" si="25"/>
        <v>0</v>
      </c>
      <c r="P128">
        <f t="shared" si="26"/>
        <v>0</v>
      </c>
      <c r="Q128" t="s">
        <v>236</v>
      </c>
      <c r="R128" t="str">
        <f t="shared" si="27"/>
        <v>5 博越</v>
      </c>
      <c r="S128">
        <f t="shared" si="28"/>
        <v>17008</v>
      </c>
      <c r="T128" t="str">
        <f t="shared" si="29"/>
        <v>博越</v>
      </c>
    </row>
    <row r="129" spans="2:20" x14ac:dyDescent="0.25">
      <c r="B129">
        <f t="shared" si="17"/>
        <v>0</v>
      </c>
      <c r="C129">
        <f t="shared" si="30"/>
        <v>0</v>
      </c>
      <c r="D129">
        <f t="shared" si="31"/>
        <v>0</v>
      </c>
      <c r="F129">
        <f t="shared" si="18"/>
        <v>0</v>
      </c>
      <c r="G129">
        <f t="shared" si="19"/>
        <v>0</v>
      </c>
      <c r="H129">
        <f t="shared" si="20"/>
        <v>0</v>
      </c>
      <c r="J129">
        <f t="shared" si="21"/>
        <v>0</v>
      </c>
      <c r="K129">
        <f t="shared" si="22"/>
        <v>0</v>
      </c>
      <c r="L129">
        <f t="shared" si="23"/>
        <v>0</v>
      </c>
      <c r="N129">
        <f t="shared" si="24"/>
        <v>0</v>
      </c>
      <c r="O129">
        <f t="shared" si="25"/>
        <v>0</v>
      </c>
      <c r="P129">
        <f t="shared" si="26"/>
        <v>0</v>
      </c>
      <c r="Q129" t="s">
        <v>237</v>
      </c>
      <c r="R129">
        <f t="shared" si="27"/>
        <v>17008</v>
      </c>
      <c r="S129">
        <f t="shared" si="28"/>
        <v>5</v>
      </c>
      <c r="T129" t="str">
        <f t="shared" si="29"/>
        <v>销量：17008台</v>
      </c>
    </row>
    <row r="130" spans="2:20" x14ac:dyDescent="0.25">
      <c r="B130">
        <f t="shared" si="17"/>
        <v>0</v>
      </c>
      <c r="C130">
        <f t="shared" si="30"/>
        <v>0</v>
      </c>
      <c r="D130">
        <f t="shared" si="31"/>
        <v>0</v>
      </c>
      <c r="F130">
        <f t="shared" si="18"/>
        <v>0</v>
      </c>
      <c r="G130">
        <f t="shared" si="19"/>
        <v>0</v>
      </c>
      <c r="H130">
        <f t="shared" si="20"/>
        <v>0</v>
      </c>
      <c r="J130">
        <f t="shared" si="21"/>
        <v>0</v>
      </c>
      <c r="K130">
        <f t="shared" si="22"/>
        <v>0</v>
      </c>
      <c r="L130">
        <f t="shared" si="23"/>
        <v>0</v>
      </c>
      <c r="N130">
        <f t="shared" si="24"/>
        <v>0</v>
      </c>
      <c r="O130">
        <f t="shared" si="25"/>
        <v>0</v>
      </c>
      <c r="P130">
        <f t="shared" si="26"/>
        <v>0</v>
      </c>
      <c r="Q130">
        <v>17008</v>
      </c>
      <c r="R130">
        <f t="shared" si="27"/>
        <v>5</v>
      </c>
      <c r="S130" t="str">
        <f t="shared" si="28"/>
        <v>博越</v>
      </c>
      <c r="T130" t="str">
        <f t="shared" si="29"/>
        <v>6 宋</v>
      </c>
    </row>
    <row r="131" spans="2:20" x14ac:dyDescent="0.25">
      <c r="B131">
        <f t="shared" si="17"/>
        <v>0</v>
      </c>
      <c r="C131">
        <f t="shared" si="30"/>
        <v>0</v>
      </c>
      <c r="D131">
        <f t="shared" si="31"/>
        <v>0</v>
      </c>
      <c r="F131">
        <f t="shared" si="18"/>
        <v>0</v>
      </c>
      <c r="G131">
        <f t="shared" si="19"/>
        <v>0</v>
      </c>
      <c r="H131">
        <f t="shared" si="20"/>
        <v>0</v>
      </c>
      <c r="J131">
        <f t="shared" si="21"/>
        <v>0</v>
      </c>
      <c r="K131">
        <f t="shared" si="22"/>
        <v>0</v>
      </c>
      <c r="L131">
        <f t="shared" si="23"/>
        <v>0</v>
      </c>
      <c r="N131">
        <f t="shared" si="24"/>
        <v>0</v>
      </c>
      <c r="O131">
        <f t="shared" si="25"/>
        <v>0</v>
      </c>
      <c r="P131">
        <f t="shared" si="26"/>
        <v>0</v>
      </c>
      <c r="Q131">
        <v>5</v>
      </c>
      <c r="R131" t="str">
        <f t="shared" si="27"/>
        <v>博越</v>
      </c>
      <c r="S131" t="str">
        <f t="shared" si="28"/>
        <v>销量：17008台</v>
      </c>
      <c r="T131">
        <f t="shared" si="29"/>
        <v>16912</v>
      </c>
    </row>
    <row r="132" spans="2:20" x14ac:dyDescent="0.25">
      <c r="B132">
        <f t="shared" ref="B132:B159" si="32">A133</f>
        <v>0</v>
      </c>
      <c r="C132">
        <f t="shared" si="30"/>
        <v>0</v>
      </c>
      <c r="D132">
        <f t="shared" si="31"/>
        <v>0</v>
      </c>
      <c r="F132">
        <f t="shared" ref="F132:F159" si="33">E133</f>
        <v>0</v>
      </c>
      <c r="G132">
        <f t="shared" ref="G132:G159" si="34">E134</f>
        <v>0</v>
      </c>
      <c r="H132">
        <f t="shared" ref="H132:H159" si="35">E136</f>
        <v>0</v>
      </c>
      <c r="J132">
        <f t="shared" ref="J132:J159" si="36">I133</f>
        <v>0</v>
      </c>
      <c r="K132">
        <f t="shared" ref="K132:K159" si="37">I134</f>
        <v>0</v>
      </c>
      <c r="L132">
        <f t="shared" ref="L132:L159" si="38">I136</f>
        <v>0</v>
      </c>
      <c r="N132">
        <f t="shared" ref="N132:N159" si="39">M133</f>
        <v>0</v>
      </c>
      <c r="O132">
        <f t="shared" ref="O132:O159" si="40">M134</f>
        <v>0</v>
      </c>
      <c r="P132">
        <f t="shared" ref="P132:P159" si="41">M136</f>
        <v>0</v>
      </c>
      <c r="Q132" t="s">
        <v>238</v>
      </c>
      <c r="R132" t="str">
        <f t="shared" ref="R132:R159" si="42">Q133</f>
        <v>销量：17008台</v>
      </c>
      <c r="S132" t="str">
        <f t="shared" ref="S132:S159" si="43">Q134</f>
        <v>6 宋</v>
      </c>
      <c r="T132">
        <f t="shared" ref="T132:T159" si="44">Q136</f>
        <v>6</v>
      </c>
    </row>
    <row r="133" spans="2:20" x14ac:dyDescent="0.25">
      <c r="B133">
        <f t="shared" si="32"/>
        <v>0</v>
      </c>
      <c r="C133">
        <f t="shared" si="30"/>
        <v>0</v>
      </c>
      <c r="D133">
        <f t="shared" si="31"/>
        <v>0</v>
      </c>
      <c r="F133">
        <f t="shared" si="33"/>
        <v>0</v>
      </c>
      <c r="G133">
        <f t="shared" si="34"/>
        <v>0</v>
      </c>
      <c r="H133">
        <f t="shared" si="35"/>
        <v>0</v>
      </c>
      <c r="J133">
        <f t="shared" si="36"/>
        <v>0</v>
      </c>
      <c r="K133">
        <f t="shared" si="37"/>
        <v>0</v>
      </c>
      <c r="L133">
        <f t="shared" si="38"/>
        <v>0</v>
      </c>
      <c r="N133">
        <f t="shared" si="39"/>
        <v>0</v>
      </c>
      <c r="O133">
        <f t="shared" si="40"/>
        <v>0</v>
      </c>
      <c r="P133">
        <f t="shared" si="41"/>
        <v>0</v>
      </c>
      <c r="Q133" t="s">
        <v>239</v>
      </c>
      <c r="R133" t="str">
        <f t="shared" si="42"/>
        <v>6 宋</v>
      </c>
      <c r="S133">
        <f t="shared" si="43"/>
        <v>16912</v>
      </c>
      <c r="T133" t="str">
        <f t="shared" si="44"/>
        <v>宋</v>
      </c>
    </row>
    <row r="134" spans="2:20" x14ac:dyDescent="0.25">
      <c r="B134">
        <f t="shared" si="32"/>
        <v>0</v>
      </c>
      <c r="C134">
        <f t="shared" si="30"/>
        <v>0</v>
      </c>
      <c r="D134">
        <f t="shared" si="31"/>
        <v>0</v>
      </c>
      <c r="F134">
        <f t="shared" si="33"/>
        <v>0</v>
      </c>
      <c r="G134">
        <f t="shared" si="34"/>
        <v>0</v>
      </c>
      <c r="H134">
        <f t="shared" si="35"/>
        <v>0</v>
      </c>
      <c r="J134">
        <f t="shared" si="36"/>
        <v>0</v>
      </c>
      <c r="K134">
        <f t="shared" si="37"/>
        <v>0</v>
      </c>
      <c r="L134">
        <f t="shared" si="38"/>
        <v>0</v>
      </c>
      <c r="N134">
        <f t="shared" si="39"/>
        <v>0</v>
      </c>
      <c r="O134">
        <f t="shared" si="40"/>
        <v>0</v>
      </c>
      <c r="P134">
        <f t="shared" si="41"/>
        <v>0</v>
      </c>
      <c r="Q134" t="s">
        <v>240</v>
      </c>
      <c r="R134">
        <f t="shared" si="42"/>
        <v>16912</v>
      </c>
      <c r="S134">
        <f t="shared" si="43"/>
        <v>6</v>
      </c>
      <c r="T134" t="str">
        <f t="shared" si="44"/>
        <v>销量：16912台</v>
      </c>
    </row>
    <row r="135" spans="2:20" x14ac:dyDescent="0.25">
      <c r="B135">
        <f t="shared" si="32"/>
        <v>0</v>
      </c>
      <c r="C135">
        <f t="shared" si="30"/>
        <v>0</v>
      </c>
      <c r="D135">
        <f t="shared" si="31"/>
        <v>0</v>
      </c>
      <c r="F135">
        <f t="shared" si="33"/>
        <v>0</v>
      </c>
      <c r="G135">
        <f t="shared" si="34"/>
        <v>0</v>
      </c>
      <c r="H135">
        <f t="shared" si="35"/>
        <v>0</v>
      </c>
      <c r="J135">
        <f t="shared" si="36"/>
        <v>0</v>
      </c>
      <c r="K135">
        <f t="shared" si="37"/>
        <v>0</v>
      </c>
      <c r="L135">
        <f t="shared" si="38"/>
        <v>0</v>
      </c>
      <c r="N135">
        <f t="shared" si="39"/>
        <v>0</v>
      </c>
      <c r="O135">
        <f t="shared" si="40"/>
        <v>0</v>
      </c>
      <c r="P135">
        <f t="shared" si="41"/>
        <v>0</v>
      </c>
      <c r="Q135">
        <v>16912</v>
      </c>
      <c r="R135">
        <f t="shared" si="42"/>
        <v>6</v>
      </c>
      <c r="S135" t="str">
        <f t="shared" si="43"/>
        <v>宋</v>
      </c>
      <c r="T135" t="str">
        <f t="shared" si="44"/>
        <v>7 逍客</v>
      </c>
    </row>
    <row r="136" spans="2:20" x14ac:dyDescent="0.25">
      <c r="B136">
        <f t="shared" si="32"/>
        <v>0</v>
      </c>
      <c r="C136">
        <f t="shared" si="30"/>
        <v>0</v>
      </c>
      <c r="D136">
        <f t="shared" si="31"/>
        <v>0</v>
      </c>
      <c r="F136">
        <f t="shared" si="33"/>
        <v>0</v>
      </c>
      <c r="G136">
        <f t="shared" si="34"/>
        <v>0</v>
      </c>
      <c r="H136">
        <f t="shared" si="35"/>
        <v>0</v>
      </c>
      <c r="J136">
        <f t="shared" si="36"/>
        <v>0</v>
      </c>
      <c r="K136">
        <f t="shared" si="37"/>
        <v>0</v>
      </c>
      <c r="L136">
        <f t="shared" si="38"/>
        <v>0</v>
      </c>
      <c r="N136">
        <f t="shared" si="39"/>
        <v>0</v>
      </c>
      <c r="O136">
        <f t="shared" si="40"/>
        <v>0</v>
      </c>
      <c r="P136">
        <f t="shared" si="41"/>
        <v>0</v>
      </c>
      <c r="Q136">
        <v>6</v>
      </c>
      <c r="R136" t="str">
        <f t="shared" si="42"/>
        <v>宋</v>
      </c>
      <c r="S136" t="str">
        <f t="shared" si="43"/>
        <v>销量：16912台</v>
      </c>
      <c r="T136">
        <f t="shared" si="44"/>
        <v>16307</v>
      </c>
    </row>
    <row r="137" spans="2:20" x14ac:dyDescent="0.25">
      <c r="B137">
        <f t="shared" si="32"/>
        <v>0</v>
      </c>
      <c r="C137">
        <f t="shared" si="30"/>
        <v>0</v>
      </c>
      <c r="D137">
        <f t="shared" si="31"/>
        <v>0</v>
      </c>
      <c r="F137">
        <f t="shared" si="33"/>
        <v>0</v>
      </c>
      <c r="G137">
        <f t="shared" si="34"/>
        <v>0</v>
      </c>
      <c r="H137">
        <f t="shared" si="35"/>
        <v>0</v>
      </c>
      <c r="J137">
        <f t="shared" si="36"/>
        <v>0</v>
      </c>
      <c r="K137">
        <f t="shared" si="37"/>
        <v>0</v>
      </c>
      <c r="L137">
        <f t="shared" si="38"/>
        <v>0</v>
      </c>
      <c r="N137">
        <f t="shared" si="39"/>
        <v>0</v>
      </c>
      <c r="O137">
        <f t="shared" si="40"/>
        <v>0</v>
      </c>
      <c r="P137">
        <f t="shared" si="41"/>
        <v>0</v>
      </c>
      <c r="Q137" t="s">
        <v>241</v>
      </c>
      <c r="R137" t="str">
        <f t="shared" si="42"/>
        <v>销量：16912台</v>
      </c>
      <c r="S137" t="str">
        <f t="shared" si="43"/>
        <v>7 逍客</v>
      </c>
      <c r="T137">
        <f t="shared" si="44"/>
        <v>7</v>
      </c>
    </row>
    <row r="138" spans="2:20" x14ac:dyDescent="0.25">
      <c r="B138">
        <f t="shared" si="32"/>
        <v>0</v>
      </c>
      <c r="C138">
        <f t="shared" ref="C138:C159" si="45">A140</f>
        <v>0</v>
      </c>
      <c r="D138">
        <f t="shared" ref="D138:D159" si="46">A142</f>
        <v>0</v>
      </c>
      <c r="F138">
        <f t="shared" si="33"/>
        <v>0</v>
      </c>
      <c r="G138">
        <f t="shared" si="34"/>
        <v>0</v>
      </c>
      <c r="H138">
        <f t="shared" si="35"/>
        <v>0</v>
      </c>
      <c r="J138">
        <f t="shared" si="36"/>
        <v>0</v>
      </c>
      <c r="K138">
        <f t="shared" si="37"/>
        <v>0</v>
      </c>
      <c r="L138">
        <f t="shared" si="38"/>
        <v>0</v>
      </c>
      <c r="N138">
        <f t="shared" si="39"/>
        <v>0</v>
      </c>
      <c r="O138">
        <f t="shared" si="40"/>
        <v>0</v>
      </c>
      <c r="P138">
        <f t="shared" si="41"/>
        <v>0</v>
      </c>
      <c r="Q138" t="s">
        <v>242</v>
      </c>
      <c r="R138" t="str">
        <f t="shared" si="42"/>
        <v>7 逍客</v>
      </c>
      <c r="S138">
        <f t="shared" si="43"/>
        <v>16307</v>
      </c>
      <c r="T138" t="str">
        <f t="shared" si="44"/>
        <v>逍客</v>
      </c>
    </row>
    <row r="139" spans="2:20" x14ac:dyDescent="0.25">
      <c r="B139">
        <f t="shared" si="32"/>
        <v>0</v>
      </c>
      <c r="C139">
        <f t="shared" si="45"/>
        <v>0</v>
      </c>
      <c r="D139">
        <f t="shared" si="46"/>
        <v>0</v>
      </c>
      <c r="F139">
        <f t="shared" si="33"/>
        <v>0</v>
      </c>
      <c r="G139">
        <f t="shared" si="34"/>
        <v>0</v>
      </c>
      <c r="H139">
        <f t="shared" si="35"/>
        <v>0</v>
      </c>
      <c r="J139">
        <f t="shared" si="36"/>
        <v>0</v>
      </c>
      <c r="K139">
        <f t="shared" si="37"/>
        <v>0</v>
      </c>
      <c r="L139">
        <f t="shared" si="38"/>
        <v>0</v>
      </c>
      <c r="N139">
        <f t="shared" si="39"/>
        <v>0</v>
      </c>
      <c r="O139">
        <f t="shared" si="40"/>
        <v>0</v>
      </c>
      <c r="P139">
        <f t="shared" si="41"/>
        <v>0</v>
      </c>
      <c r="Q139" t="s">
        <v>243</v>
      </c>
      <c r="R139">
        <f t="shared" si="42"/>
        <v>16307</v>
      </c>
      <c r="S139">
        <f t="shared" si="43"/>
        <v>7</v>
      </c>
      <c r="T139" t="str">
        <f t="shared" si="44"/>
        <v>销量：16307台</v>
      </c>
    </row>
    <row r="140" spans="2:20" x14ac:dyDescent="0.25">
      <c r="B140">
        <f t="shared" si="32"/>
        <v>0</v>
      </c>
      <c r="C140">
        <f t="shared" si="45"/>
        <v>0</v>
      </c>
      <c r="D140">
        <f t="shared" si="46"/>
        <v>0</v>
      </c>
      <c r="F140">
        <f t="shared" si="33"/>
        <v>0</v>
      </c>
      <c r="G140">
        <f t="shared" si="34"/>
        <v>0</v>
      </c>
      <c r="H140">
        <f t="shared" si="35"/>
        <v>0</v>
      </c>
      <c r="J140">
        <f t="shared" si="36"/>
        <v>0</v>
      </c>
      <c r="K140">
        <f t="shared" si="37"/>
        <v>0</v>
      </c>
      <c r="L140">
        <f t="shared" si="38"/>
        <v>0</v>
      </c>
      <c r="N140">
        <f t="shared" si="39"/>
        <v>0</v>
      </c>
      <c r="O140">
        <f t="shared" si="40"/>
        <v>0</v>
      </c>
      <c r="P140">
        <f t="shared" si="41"/>
        <v>0</v>
      </c>
      <c r="Q140">
        <v>16307</v>
      </c>
      <c r="R140">
        <f t="shared" si="42"/>
        <v>7</v>
      </c>
      <c r="S140" t="str">
        <f t="shared" si="43"/>
        <v>逍客</v>
      </c>
      <c r="T140" t="str">
        <f t="shared" si="44"/>
        <v>8 本田CR-V</v>
      </c>
    </row>
    <row r="141" spans="2:20" x14ac:dyDescent="0.25">
      <c r="B141">
        <f t="shared" si="32"/>
        <v>0</v>
      </c>
      <c r="C141">
        <f t="shared" si="45"/>
        <v>0</v>
      </c>
      <c r="D141">
        <f t="shared" si="46"/>
        <v>0</v>
      </c>
      <c r="F141">
        <f t="shared" si="33"/>
        <v>0</v>
      </c>
      <c r="G141">
        <f t="shared" si="34"/>
        <v>0</v>
      </c>
      <c r="H141">
        <f t="shared" si="35"/>
        <v>0</v>
      </c>
      <c r="J141">
        <f t="shared" si="36"/>
        <v>0</v>
      </c>
      <c r="K141">
        <f t="shared" si="37"/>
        <v>0</v>
      </c>
      <c r="L141">
        <f t="shared" si="38"/>
        <v>0</v>
      </c>
      <c r="N141">
        <f t="shared" si="39"/>
        <v>0</v>
      </c>
      <c r="O141">
        <f t="shared" si="40"/>
        <v>0</v>
      </c>
      <c r="P141">
        <f t="shared" si="41"/>
        <v>0</v>
      </c>
      <c r="Q141">
        <v>7</v>
      </c>
      <c r="R141" t="str">
        <f t="shared" si="42"/>
        <v>逍客</v>
      </c>
      <c r="S141" t="str">
        <f t="shared" si="43"/>
        <v>销量：16307台</v>
      </c>
      <c r="T141">
        <f t="shared" si="44"/>
        <v>15383</v>
      </c>
    </row>
    <row r="142" spans="2:20" x14ac:dyDescent="0.25">
      <c r="B142">
        <f t="shared" si="32"/>
        <v>0</v>
      </c>
      <c r="C142">
        <f t="shared" si="45"/>
        <v>0</v>
      </c>
      <c r="D142">
        <f t="shared" si="46"/>
        <v>0</v>
      </c>
      <c r="F142">
        <f t="shared" si="33"/>
        <v>0</v>
      </c>
      <c r="G142">
        <f t="shared" si="34"/>
        <v>0</v>
      </c>
      <c r="H142">
        <f t="shared" si="35"/>
        <v>0</v>
      </c>
      <c r="J142">
        <f t="shared" si="36"/>
        <v>0</v>
      </c>
      <c r="K142">
        <f t="shared" si="37"/>
        <v>0</v>
      </c>
      <c r="L142">
        <f t="shared" si="38"/>
        <v>0</v>
      </c>
      <c r="N142">
        <f t="shared" si="39"/>
        <v>0</v>
      </c>
      <c r="O142">
        <f t="shared" si="40"/>
        <v>0</v>
      </c>
      <c r="P142">
        <f t="shared" si="41"/>
        <v>0</v>
      </c>
      <c r="Q142" t="s">
        <v>244</v>
      </c>
      <c r="R142" t="str">
        <f t="shared" si="42"/>
        <v>销量：16307台</v>
      </c>
      <c r="S142" t="str">
        <f t="shared" si="43"/>
        <v>8 本田CR-V</v>
      </c>
      <c r="T142">
        <f t="shared" si="44"/>
        <v>8</v>
      </c>
    </row>
    <row r="143" spans="2:20" x14ac:dyDescent="0.25">
      <c r="B143">
        <f t="shared" si="32"/>
        <v>0</v>
      </c>
      <c r="C143">
        <f t="shared" si="45"/>
        <v>0</v>
      </c>
      <c r="D143">
        <f t="shared" si="46"/>
        <v>0</v>
      </c>
      <c r="F143">
        <f t="shared" si="33"/>
        <v>0</v>
      </c>
      <c r="G143">
        <f t="shared" si="34"/>
        <v>0</v>
      </c>
      <c r="H143">
        <f t="shared" si="35"/>
        <v>0</v>
      </c>
      <c r="J143">
        <f t="shared" si="36"/>
        <v>0</v>
      </c>
      <c r="K143">
        <f t="shared" si="37"/>
        <v>0</v>
      </c>
      <c r="L143">
        <f t="shared" si="38"/>
        <v>0</v>
      </c>
      <c r="N143">
        <f t="shared" si="39"/>
        <v>0</v>
      </c>
      <c r="O143">
        <f t="shared" si="40"/>
        <v>0</v>
      </c>
      <c r="P143">
        <f t="shared" si="41"/>
        <v>0</v>
      </c>
      <c r="Q143" t="s">
        <v>245</v>
      </c>
      <c r="R143" t="str">
        <f t="shared" si="42"/>
        <v>8 本田CR-V</v>
      </c>
      <c r="S143">
        <f t="shared" si="43"/>
        <v>15383</v>
      </c>
      <c r="T143" t="str">
        <f t="shared" si="44"/>
        <v>本田CR-V</v>
      </c>
    </row>
    <row r="144" spans="2:20" x14ac:dyDescent="0.25">
      <c r="B144">
        <f t="shared" si="32"/>
        <v>0</v>
      </c>
      <c r="C144">
        <f t="shared" si="45"/>
        <v>0</v>
      </c>
      <c r="D144">
        <f t="shared" si="46"/>
        <v>0</v>
      </c>
      <c r="F144">
        <f t="shared" si="33"/>
        <v>0</v>
      </c>
      <c r="G144">
        <f t="shared" si="34"/>
        <v>0</v>
      </c>
      <c r="H144">
        <f t="shared" si="35"/>
        <v>0</v>
      </c>
      <c r="J144">
        <f t="shared" si="36"/>
        <v>0</v>
      </c>
      <c r="K144">
        <f t="shared" si="37"/>
        <v>0</v>
      </c>
      <c r="L144">
        <f t="shared" si="38"/>
        <v>0</v>
      </c>
      <c r="N144">
        <f t="shared" si="39"/>
        <v>0</v>
      </c>
      <c r="O144">
        <f t="shared" si="40"/>
        <v>0</v>
      </c>
      <c r="P144">
        <f t="shared" si="41"/>
        <v>0</v>
      </c>
      <c r="Q144" t="s">
        <v>246</v>
      </c>
      <c r="R144">
        <f t="shared" si="42"/>
        <v>15383</v>
      </c>
      <c r="S144">
        <f t="shared" si="43"/>
        <v>8</v>
      </c>
      <c r="T144" t="str">
        <f t="shared" si="44"/>
        <v>销量：15383台</v>
      </c>
    </row>
    <row r="145" spans="2:20" x14ac:dyDescent="0.25">
      <c r="B145">
        <f t="shared" si="32"/>
        <v>0</v>
      </c>
      <c r="C145">
        <f t="shared" si="45"/>
        <v>0</v>
      </c>
      <c r="D145">
        <f t="shared" si="46"/>
        <v>0</v>
      </c>
      <c r="F145">
        <f t="shared" si="33"/>
        <v>0</v>
      </c>
      <c r="G145">
        <f t="shared" si="34"/>
        <v>0</v>
      </c>
      <c r="H145">
        <f t="shared" si="35"/>
        <v>0</v>
      </c>
      <c r="J145">
        <f t="shared" si="36"/>
        <v>0</v>
      </c>
      <c r="K145">
        <f t="shared" si="37"/>
        <v>0</v>
      </c>
      <c r="L145">
        <f t="shared" si="38"/>
        <v>0</v>
      </c>
      <c r="N145">
        <f t="shared" si="39"/>
        <v>0</v>
      </c>
      <c r="O145">
        <f t="shared" si="40"/>
        <v>0</v>
      </c>
      <c r="P145">
        <f t="shared" si="41"/>
        <v>0</v>
      </c>
      <c r="Q145">
        <v>15383</v>
      </c>
      <c r="R145">
        <f t="shared" si="42"/>
        <v>8</v>
      </c>
      <c r="S145" t="str">
        <f t="shared" si="43"/>
        <v>本田CR-V</v>
      </c>
      <c r="T145" t="str">
        <f t="shared" si="44"/>
        <v>9 昂科威</v>
      </c>
    </row>
    <row r="146" spans="2:20" x14ac:dyDescent="0.25">
      <c r="B146">
        <f t="shared" si="32"/>
        <v>0</v>
      </c>
      <c r="C146">
        <f t="shared" si="45"/>
        <v>0</v>
      </c>
      <c r="D146">
        <f t="shared" si="46"/>
        <v>0</v>
      </c>
      <c r="F146">
        <f t="shared" si="33"/>
        <v>0</v>
      </c>
      <c r="G146">
        <f t="shared" si="34"/>
        <v>0</v>
      </c>
      <c r="H146">
        <f t="shared" si="35"/>
        <v>0</v>
      </c>
      <c r="J146">
        <f t="shared" si="36"/>
        <v>0</v>
      </c>
      <c r="K146">
        <f t="shared" si="37"/>
        <v>0</v>
      </c>
      <c r="L146">
        <f t="shared" si="38"/>
        <v>0</v>
      </c>
      <c r="N146">
        <f t="shared" si="39"/>
        <v>0</v>
      </c>
      <c r="O146">
        <f t="shared" si="40"/>
        <v>0</v>
      </c>
      <c r="P146">
        <f t="shared" si="41"/>
        <v>0</v>
      </c>
      <c r="Q146">
        <v>8</v>
      </c>
      <c r="R146" t="str">
        <f t="shared" si="42"/>
        <v>本田CR-V</v>
      </c>
      <c r="S146" t="str">
        <f t="shared" si="43"/>
        <v>销量：15383台</v>
      </c>
      <c r="T146">
        <f t="shared" si="44"/>
        <v>15214</v>
      </c>
    </row>
    <row r="147" spans="2:20" x14ac:dyDescent="0.25">
      <c r="B147">
        <f t="shared" si="32"/>
        <v>0</v>
      </c>
      <c r="C147">
        <f t="shared" si="45"/>
        <v>0</v>
      </c>
      <c r="D147">
        <f t="shared" si="46"/>
        <v>0</v>
      </c>
      <c r="F147">
        <f t="shared" si="33"/>
        <v>0</v>
      </c>
      <c r="G147">
        <f t="shared" si="34"/>
        <v>0</v>
      </c>
      <c r="H147">
        <f t="shared" si="35"/>
        <v>0</v>
      </c>
      <c r="J147">
        <f t="shared" si="36"/>
        <v>0</v>
      </c>
      <c r="K147">
        <f t="shared" si="37"/>
        <v>0</v>
      </c>
      <c r="L147">
        <f t="shared" si="38"/>
        <v>0</v>
      </c>
      <c r="N147">
        <f t="shared" si="39"/>
        <v>0</v>
      </c>
      <c r="O147">
        <f t="shared" si="40"/>
        <v>0</v>
      </c>
      <c r="P147">
        <f t="shared" si="41"/>
        <v>0</v>
      </c>
      <c r="Q147" t="s">
        <v>247</v>
      </c>
      <c r="R147" t="str">
        <f t="shared" si="42"/>
        <v>销量：15383台</v>
      </c>
      <c r="S147" t="str">
        <f t="shared" si="43"/>
        <v>9 昂科威</v>
      </c>
      <c r="T147">
        <f t="shared" si="44"/>
        <v>9</v>
      </c>
    </row>
    <row r="148" spans="2:20" x14ac:dyDescent="0.25">
      <c r="B148">
        <f t="shared" si="32"/>
        <v>0</v>
      </c>
      <c r="C148">
        <f t="shared" si="45"/>
        <v>0</v>
      </c>
      <c r="D148">
        <f t="shared" si="46"/>
        <v>0</v>
      </c>
      <c r="F148">
        <f t="shared" si="33"/>
        <v>0</v>
      </c>
      <c r="G148">
        <f t="shared" si="34"/>
        <v>0</v>
      </c>
      <c r="H148">
        <f t="shared" si="35"/>
        <v>0</v>
      </c>
      <c r="J148">
        <f t="shared" si="36"/>
        <v>0</v>
      </c>
      <c r="K148">
        <f t="shared" si="37"/>
        <v>0</v>
      </c>
      <c r="L148">
        <f t="shared" si="38"/>
        <v>0</v>
      </c>
      <c r="N148">
        <f t="shared" si="39"/>
        <v>0</v>
      </c>
      <c r="O148">
        <f t="shared" si="40"/>
        <v>0</v>
      </c>
      <c r="P148">
        <f t="shared" si="41"/>
        <v>0</v>
      </c>
      <c r="Q148" t="s">
        <v>248</v>
      </c>
      <c r="R148" t="str">
        <f t="shared" si="42"/>
        <v>9 昂科威</v>
      </c>
      <c r="S148">
        <f t="shared" si="43"/>
        <v>15214</v>
      </c>
      <c r="T148" t="str">
        <f t="shared" si="44"/>
        <v>昂科威</v>
      </c>
    </row>
    <row r="149" spans="2:20" x14ac:dyDescent="0.25">
      <c r="B149">
        <f t="shared" si="32"/>
        <v>0</v>
      </c>
      <c r="C149">
        <f t="shared" si="45"/>
        <v>0</v>
      </c>
      <c r="D149">
        <f t="shared" si="46"/>
        <v>0</v>
      </c>
      <c r="F149">
        <f t="shared" si="33"/>
        <v>0</v>
      </c>
      <c r="G149">
        <f t="shared" si="34"/>
        <v>0</v>
      </c>
      <c r="H149">
        <f t="shared" si="35"/>
        <v>0</v>
      </c>
      <c r="J149">
        <f t="shared" si="36"/>
        <v>0</v>
      </c>
      <c r="K149">
        <f t="shared" si="37"/>
        <v>0</v>
      </c>
      <c r="L149">
        <f t="shared" si="38"/>
        <v>0</v>
      </c>
      <c r="N149">
        <f t="shared" si="39"/>
        <v>0</v>
      </c>
      <c r="O149">
        <f t="shared" si="40"/>
        <v>0</v>
      </c>
      <c r="P149">
        <f t="shared" si="41"/>
        <v>0</v>
      </c>
      <c r="Q149" t="s">
        <v>249</v>
      </c>
      <c r="R149">
        <f t="shared" si="42"/>
        <v>15214</v>
      </c>
      <c r="S149">
        <f t="shared" si="43"/>
        <v>9</v>
      </c>
      <c r="T149" t="str">
        <f t="shared" si="44"/>
        <v>销量：15214台</v>
      </c>
    </row>
    <row r="150" spans="2:20" x14ac:dyDescent="0.25">
      <c r="B150">
        <f t="shared" si="32"/>
        <v>0</v>
      </c>
      <c r="C150">
        <f t="shared" si="45"/>
        <v>0</v>
      </c>
      <c r="D150">
        <f t="shared" si="46"/>
        <v>0</v>
      </c>
      <c r="F150">
        <f t="shared" si="33"/>
        <v>0</v>
      </c>
      <c r="G150">
        <f t="shared" si="34"/>
        <v>0</v>
      </c>
      <c r="H150">
        <f t="shared" si="35"/>
        <v>0</v>
      </c>
      <c r="J150">
        <f t="shared" si="36"/>
        <v>0</v>
      </c>
      <c r="K150">
        <f t="shared" si="37"/>
        <v>0</v>
      </c>
      <c r="L150">
        <f t="shared" si="38"/>
        <v>0</v>
      </c>
      <c r="N150">
        <f t="shared" si="39"/>
        <v>0</v>
      </c>
      <c r="O150">
        <f t="shared" si="40"/>
        <v>0</v>
      </c>
      <c r="P150">
        <f t="shared" si="41"/>
        <v>0</v>
      </c>
      <c r="Q150">
        <v>15214</v>
      </c>
      <c r="R150">
        <f t="shared" si="42"/>
        <v>9</v>
      </c>
      <c r="S150" t="str">
        <f t="shared" si="43"/>
        <v>昂科威</v>
      </c>
      <c r="T150" t="str">
        <f t="shared" si="44"/>
        <v>10 缤智</v>
      </c>
    </row>
    <row r="151" spans="2:20" x14ac:dyDescent="0.25">
      <c r="B151">
        <f t="shared" si="32"/>
        <v>0</v>
      </c>
      <c r="C151">
        <f t="shared" si="45"/>
        <v>0</v>
      </c>
      <c r="D151">
        <f t="shared" si="46"/>
        <v>0</v>
      </c>
      <c r="F151">
        <f t="shared" si="33"/>
        <v>0</v>
      </c>
      <c r="G151">
        <f t="shared" si="34"/>
        <v>0</v>
      </c>
      <c r="H151">
        <f t="shared" si="35"/>
        <v>0</v>
      </c>
      <c r="J151">
        <f t="shared" si="36"/>
        <v>0</v>
      </c>
      <c r="K151">
        <f t="shared" si="37"/>
        <v>0</v>
      </c>
      <c r="L151">
        <f t="shared" si="38"/>
        <v>0</v>
      </c>
      <c r="N151">
        <f t="shared" si="39"/>
        <v>0</v>
      </c>
      <c r="O151">
        <f t="shared" si="40"/>
        <v>0</v>
      </c>
      <c r="P151">
        <f t="shared" si="41"/>
        <v>0</v>
      </c>
      <c r="Q151">
        <v>9</v>
      </c>
      <c r="R151" t="str">
        <f t="shared" si="42"/>
        <v>昂科威</v>
      </c>
      <c r="S151" t="str">
        <f t="shared" si="43"/>
        <v>销量：15214台</v>
      </c>
      <c r="T151">
        <f t="shared" si="44"/>
        <v>13893</v>
      </c>
    </row>
    <row r="152" spans="2:20" x14ac:dyDescent="0.25">
      <c r="B152">
        <f t="shared" si="32"/>
        <v>0</v>
      </c>
      <c r="C152">
        <f t="shared" si="45"/>
        <v>0</v>
      </c>
      <c r="D152">
        <f t="shared" si="46"/>
        <v>0</v>
      </c>
      <c r="F152">
        <f t="shared" si="33"/>
        <v>0</v>
      </c>
      <c r="G152">
        <f t="shared" si="34"/>
        <v>0</v>
      </c>
      <c r="H152">
        <f t="shared" si="35"/>
        <v>0</v>
      </c>
      <c r="J152">
        <f t="shared" si="36"/>
        <v>0</v>
      </c>
      <c r="K152">
        <f t="shared" si="37"/>
        <v>0</v>
      </c>
      <c r="L152">
        <f t="shared" si="38"/>
        <v>0</v>
      </c>
      <c r="N152">
        <f t="shared" si="39"/>
        <v>0</v>
      </c>
      <c r="O152">
        <f t="shared" si="40"/>
        <v>0</v>
      </c>
      <c r="P152">
        <f t="shared" si="41"/>
        <v>0</v>
      </c>
      <c r="Q152" t="s">
        <v>250</v>
      </c>
      <c r="R152" t="str">
        <f t="shared" si="42"/>
        <v>销量：15214台</v>
      </c>
      <c r="S152" t="str">
        <f t="shared" si="43"/>
        <v>10 缤智</v>
      </c>
      <c r="T152">
        <f t="shared" si="44"/>
        <v>10</v>
      </c>
    </row>
    <row r="153" spans="2:20" x14ac:dyDescent="0.25">
      <c r="B153">
        <f t="shared" si="32"/>
        <v>0</v>
      </c>
      <c r="C153">
        <f t="shared" si="45"/>
        <v>0</v>
      </c>
      <c r="D153">
        <f t="shared" si="46"/>
        <v>0</v>
      </c>
      <c r="F153">
        <f t="shared" si="33"/>
        <v>0</v>
      </c>
      <c r="G153">
        <f t="shared" si="34"/>
        <v>0</v>
      </c>
      <c r="H153">
        <f t="shared" si="35"/>
        <v>0</v>
      </c>
      <c r="J153">
        <f t="shared" si="36"/>
        <v>0</v>
      </c>
      <c r="K153">
        <f t="shared" si="37"/>
        <v>0</v>
      </c>
      <c r="L153">
        <f t="shared" si="38"/>
        <v>0</v>
      </c>
      <c r="N153">
        <f t="shared" si="39"/>
        <v>0</v>
      </c>
      <c r="O153">
        <f t="shared" si="40"/>
        <v>0</v>
      </c>
      <c r="P153">
        <f t="shared" si="41"/>
        <v>0</v>
      </c>
      <c r="Q153" t="s">
        <v>251</v>
      </c>
      <c r="R153" t="str">
        <f t="shared" si="42"/>
        <v>10 缤智</v>
      </c>
      <c r="S153">
        <f t="shared" si="43"/>
        <v>13893</v>
      </c>
      <c r="T153" t="str">
        <f t="shared" si="44"/>
        <v>缤智</v>
      </c>
    </row>
    <row r="154" spans="2:20" x14ac:dyDescent="0.25">
      <c r="B154">
        <f t="shared" si="32"/>
        <v>0</v>
      </c>
      <c r="C154">
        <f t="shared" si="45"/>
        <v>0</v>
      </c>
      <c r="D154">
        <f t="shared" si="46"/>
        <v>0</v>
      </c>
      <c r="F154">
        <f t="shared" si="33"/>
        <v>0</v>
      </c>
      <c r="G154">
        <f t="shared" si="34"/>
        <v>0</v>
      </c>
      <c r="H154">
        <f t="shared" si="35"/>
        <v>0</v>
      </c>
      <c r="J154">
        <f t="shared" si="36"/>
        <v>0</v>
      </c>
      <c r="K154">
        <f t="shared" si="37"/>
        <v>0</v>
      </c>
      <c r="L154">
        <f t="shared" si="38"/>
        <v>0</v>
      </c>
      <c r="N154">
        <f t="shared" si="39"/>
        <v>0</v>
      </c>
      <c r="O154">
        <f t="shared" si="40"/>
        <v>0</v>
      </c>
      <c r="P154">
        <f t="shared" si="41"/>
        <v>0</v>
      </c>
      <c r="Q154" t="s">
        <v>252</v>
      </c>
      <c r="R154">
        <f t="shared" si="42"/>
        <v>13893</v>
      </c>
      <c r="S154">
        <f t="shared" si="43"/>
        <v>10</v>
      </c>
      <c r="T154" t="str">
        <f t="shared" si="44"/>
        <v>销量：13893台</v>
      </c>
    </row>
    <row r="155" spans="2:20" x14ac:dyDescent="0.25">
      <c r="B155">
        <f t="shared" si="32"/>
        <v>0</v>
      </c>
      <c r="C155">
        <f t="shared" si="45"/>
        <v>0</v>
      </c>
      <c r="D155">
        <f t="shared" si="46"/>
        <v>0</v>
      </c>
      <c r="F155">
        <f t="shared" si="33"/>
        <v>0</v>
      </c>
      <c r="G155">
        <f t="shared" si="34"/>
        <v>0</v>
      </c>
      <c r="H155">
        <f t="shared" si="35"/>
        <v>0</v>
      </c>
      <c r="J155">
        <f t="shared" si="36"/>
        <v>0</v>
      </c>
      <c r="K155">
        <f t="shared" si="37"/>
        <v>0</v>
      </c>
      <c r="L155">
        <f t="shared" si="38"/>
        <v>0</v>
      </c>
      <c r="N155">
        <f t="shared" si="39"/>
        <v>0</v>
      </c>
      <c r="O155">
        <f t="shared" si="40"/>
        <v>0</v>
      </c>
      <c r="P155">
        <f t="shared" si="41"/>
        <v>0</v>
      </c>
      <c r="Q155">
        <v>13893</v>
      </c>
      <c r="R155">
        <f t="shared" si="42"/>
        <v>10</v>
      </c>
      <c r="S155" t="str">
        <f t="shared" si="43"/>
        <v>缤智</v>
      </c>
      <c r="T155" t="str">
        <f t="shared" si="44"/>
        <v>更多SUV详细排行榜</v>
      </c>
    </row>
    <row r="156" spans="2:20" x14ac:dyDescent="0.25">
      <c r="B156">
        <f t="shared" si="32"/>
        <v>0</v>
      </c>
      <c r="C156">
        <f t="shared" si="45"/>
        <v>0</v>
      </c>
      <c r="D156">
        <f t="shared" si="46"/>
        <v>0</v>
      </c>
      <c r="F156">
        <f t="shared" si="33"/>
        <v>0</v>
      </c>
      <c r="G156">
        <f t="shared" si="34"/>
        <v>0</v>
      </c>
      <c r="H156">
        <f t="shared" si="35"/>
        <v>0</v>
      </c>
      <c r="J156">
        <f t="shared" si="36"/>
        <v>0</v>
      </c>
      <c r="K156">
        <f t="shared" si="37"/>
        <v>0</v>
      </c>
      <c r="L156">
        <f t="shared" si="38"/>
        <v>0</v>
      </c>
      <c r="N156">
        <f t="shared" si="39"/>
        <v>0</v>
      </c>
      <c r="O156">
        <f t="shared" si="40"/>
        <v>0</v>
      </c>
      <c r="P156">
        <f t="shared" si="41"/>
        <v>0</v>
      </c>
      <c r="Q156">
        <v>10</v>
      </c>
      <c r="R156" t="str">
        <f t="shared" si="42"/>
        <v>缤智</v>
      </c>
      <c r="S156" t="str">
        <f t="shared" si="43"/>
        <v>销量：13893台</v>
      </c>
      <c r="T156">
        <f t="shared" si="44"/>
        <v>0</v>
      </c>
    </row>
    <row r="157" spans="2:20" x14ac:dyDescent="0.25">
      <c r="B157">
        <f t="shared" si="32"/>
        <v>0</v>
      </c>
      <c r="C157">
        <f t="shared" si="45"/>
        <v>0</v>
      </c>
      <c r="D157">
        <f t="shared" si="46"/>
        <v>0</v>
      </c>
      <c r="F157">
        <f t="shared" si="33"/>
        <v>0</v>
      </c>
      <c r="G157">
        <f t="shared" si="34"/>
        <v>0</v>
      </c>
      <c r="H157">
        <f t="shared" si="35"/>
        <v>0</v>
      </c>
      <c r="J157">
        <f t="shared" si="36"/>
        <v>0</v>
      </c>
      <c r="K157">
        <f t="shared" si="37"/>
        <v>0</v>
      </c>
      <c r="L157">
        <f t="shared" si="38"/>
        <v>0</v>
      </c>
      <c r="N157">
        <f t="shared" si="39"/>
        <v>0</v>
      </c>
      <c r="O157">
        <f t="shared" si="40"/>
        <v>0</v>
      </c>
      <c r="P157">
        <f t="shared" si="41"/>
        <v>0</v>
      </c>
      <c r="Q157" t="s">
        <v>253</v>
      </c>
      <c r="R157" t="str">
        <f t="shared" si="42"/>
        <v>销量：13893台</v>
      </c>
      <c r="S157" t="str">
        <f t="shared" si="43"/>
        <v>更多SUV详细排行榜</v>
      </c>
      <c r="T157">
        <f t="shared" si="44"/>
        <v>0</v>
      </c>
    </row>
    <row r="158" spans="2:20" x14ac:dyDescent="0.25">
      <c r="B158">
        <f t="shared" si="32"/>
        <v>0</v>
      </c>
      <c r="C158">
        <f t="shared" si="45"/>
        <v>0</v>
      </c>
      <c r="D158">
        <f t="shared" si="46"/>
        <v>0</v>
      </c>
      <c r="F158">
        <f t="shared" si="33"/>
        <v>0</v>
      </c>
      <c r="G158">
        <f t="shared" si="34"/>
        <v>0</v>
      </c>
      <c r="H158">
        <f t="shared" si="35"/>
        <v>0</v>
      </c>
      <c r="J158">
        <f t="shared" si="36"/>
        <v>0</v>
      </c>
      <c r="K158">
        <f t="shared" si="37"/>
        <v>0</v>
      </c>
      <c r="L158">
        <f t="shared" si="38"/>
        <v>0</v>
      </c>
      <c r="N158">
        <f t="shared" si="39"/>
        <v>0</v>
      </c>
      <c r="O158">
        <f t="shared" si="40"/>
        <v>0</v>
      </c>
      <c r="P158">
        <f t="shared" si="41"/>
        <v>0</v>
      </c>
      <c r="Q158" t="s">
        <v>254</v>
      </c>
      <c r="R158" t="str">
        <f t="shared" si="42"/>
        <v>更多SUV详细排行榜</v>
      </c>
      <c r="S158">
        <f t="shared" si="43"/>
        <v>0</v>
      </c>
      <c r="T158">
        <f t="shared" si="44"/>
        <v>0</v>
      </c>
    </row>
    <row r="159" spans="2:20" x14ac:dyDescent="0.25">
      <c r="B159">
        <f t="shared" si="32"/>
        <v>0</v>
      </c>
      <c r="C159">
        <f t="shared" si="45"/>
        <v>0</v>
      </c>
      <c r="D159">
        <f t="shared" si="46"/>
        <v>0</v>
      </c>
      <c r="F159">
        <f t="shared" si="33"/>
        <v>0</v>
      </c>
      <c r="G159">
        <f t="shared" si="34"/>
        <v>0</v>
      </c>
      <c r="H159">
        <f t="shared" si="35"/>
        <v>0</v>
      </c>
      <c r="J159">
        <f t="shared" si="36"/>
        <v>0</v>
      </c>
      <c r="K159">
        <f t="shared" si="37"/>
        <v>0</v>
      </c>
      <c r="L159">
        <f t="shared" si="38"/>
        <v>0</v>
      </c>
      <c r="N159">
        <f t="shared" si="39"/>
        <v>0</v>
      </c>
      <c r="O159">
        <f t="shared" si="40"/>
        <v>0</v>
      </c>
      <c r="P159">
        <f t="shared" si="41"/>
        <v>0</v>
      </c>
      <c r="Q159" t="s">
        <v>255</v>
      </c>
      <c r="R159">
        <f t="shared" si="42"/>
        <v>0</v>
      </c>
      <c r="S159">
        <f t="shared" si="43"/>
        <v>0</v>
      </c>
      <c r="T159">
        <f t="shared" si="44"/>
        <v>0</v>
      </c>
    </row>
  </sheetData>
  <autoFilter ref="A2:T159" xr:uid="{752E2E79-5F1D-4D26-ADE3-ED75057046FD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B34-EF9B-48F4-9102-E1DE63097FBB}">
  <dimension ref="A1:H46"/>
  <sheetViews>
    <sheetView workbookViewId="0">
      <selection activeCell="H29" sqref="H29"/>
    </sheetView>
  </sheetViews>
  <sheetFormatPr defaultRowHeight="13.8" outlineLevelRow="2" x14ac:dyDescent="0.25"/>
  <cols>
    <col min="1" max="1" width="12.77734375" style="8" bestFit="1" customWidth="1"/>
    <col min="2" max="2" width="8.88671875" style="8"/>
    <col min="3" max="3" width="15.21875" style="8" bestFit="1" customWidth="1"/>
    <col min="4" max="8" width="8.88671875" style="8"/>
  </cols>
  <sheetData>
    <row r="1" spans="1:4" x14ac:dyDescent="0.25">
      <c r="A1" s="9" t="s">
        <v>260</v>
      </c>
      <c r="B1" s="9" t="s">
        <v>256</v>
      </c>
      <c r="C1" s="10" t="s">
        <v>29</v>
      </c>
      <c r="D1" s="11" t="s">
        <v>30</v>
      </c>
    </row>
    <row r="2" spans="1:4" outlineLevel="2" x14ac:dyDescent="0.25">
      <c r="A2" s="21" t="s">
        <v>261</v>
      </c>
      <c r="B2" s="12">
        <v>1</v>
      </c>
      <c r="C2" s="13" t="s">
        <v>34</v>
      </c>
      <c r="D2" s="14">
        <v>35176</v>
      </c>
    </row>
    <row r="3" spans="1:4" outlineLevel="2" x14ac:dyDescent="0.25">
      <c r="A3" s="22" t="s">
        <v>261</v>
      </c>
      <c r="B3" s="15">
        <v>2</v>
      </c>
      <c r="C3" s="16" t="s">
        <v>37</v>
      </c>
      <c r="D3" s="17">
        <v>7970</v>
      </c>
    </row>
    <row r="4" spans="1:4" outlineLevel="2" x14ac:dyDescent="0.25">
      <c r="A4" s="21" t="s">
        <v>261</v>
      </c>
      <c r="B4" s="12">
        <v>3</v>
      </c>
      <c r="C4" s="13" t="s">
        <v>40</v>
      </c>
      <c r="D4" s="14">
        <v>7815</v>
      </c>
    </row>
    <row r="5" spans="1:4" outlineLevel="2" x14ac:dyDescent="0.25">
      <c r="A5" s="22" t="s">
        <v>261</v>
      </c>
      <c r="B5" s="15">
        <v>4</v>
      </c>
      <c r="C5" s="16" t="s">
        <v>43</v>
      </c>
      <c r="D5" s="17">
        <v>5327</v>
      </c>
    </row>
    <row r="6" spans="1:4" outlineLevel="2" x14ac:dyDescent="0.25">
      <c r="A6" s="21" t="s">
        <v>261</v>
      </c>
      <c r="B6" s="12">
        <v>5</v>
      </c>
      <c r="C6" s="13" t="s">
        <v>46</v>
      </c>
      <c r="D6" s="14">
        <v>4290</v>
      </c>
    </row>
    <row r="7" spans="1:4" outlineLevel="2" x14ac:dyDescent="0.25">
      <c r="A7" s="22" t="s">
        <v>261</v>
      </c>
      <c r="B7" s="15">
        <v>6</v>
      </c>
      <c r="C7" s="16" t="s">
        <v>49</v>
      </c>
      <c r="D7" s="17">
        <v>3765</v>
      </c>
    </row>
    <row r="8" spans="1:4" outlineLevel="2" x14ac:dyDescent="0.25">
      <c r="A8" s="21" t="s">
        <v>261</v>
      </c>
      <c r="B8" s="12">
        <v>7</v>
      </c>
      <c r="C8" s="13" t="s">
        <v>52</v>
      </c>
      <c r="D8" s="14">
        <v>2669</v>
      </c>
    </row>
    <row r="9" spans="1:4" outlineLevel="2" x14ac:dyDescent="0.25">
      <c r="A9" s="22" t="s">
        <v>261</v>
      </c>
      <c r="B9" s="15">
        <v>8</v>
      </c>
      <c r="C9" s="16" t="s">
        <v>55</v>
      </c>
      <c r="D9" s="17">
        <v>2358</v>
      </c>
    </row>
    <row r="10" spans="1:4" outlineLevel="2" x14ac:dyDescent="0.25">
      <c r="A10" s="21" t="s">
        <v>261</v>
      </c>
      <c r="B10" s="12">
        <v>9</v>
      </c>
      <c r="C10" s="13" t="s">
        <v>58</v>
      </c>
      <c r="D10" s="14">
        <v>1528</v>
      </c>
    </row>
    <row r="11" spans="1:4" outlineLevel="2" x14ac:dyDescent="0.25">
      <c r="A11" s="22" t="s">
        <v>261</v>
      </c>
      <c r="B11" s="15">
        <v>10</v>
      </c>
      <c r="C11" s="16" t="s">
        <v>61</v>
      </c>
      <c r="D11" s="17">
        <v>1209</v>
      </c>
    </row>
    <row r="12" spans="1:4" outlineLevel="1" x14ac:dyDescent="0.25">
      <c r="A12" s="24" t="s">
        <v>265</v>
      </c>
      <c r="B12" s="15"/>
      <c r="C12" s="16"/>
      <c r="D12" s="17">
        <f>SUBTOTAL(9,D2:D11)</f>
        <v>72107</v>
      </c>
    </row>
    <row r="13" spans="1:4" outlineLevel="2" x14ac:dyDescent="0.25">
      <c r="A13" s="12" t="s">
        <v>262</v>
      </c>
      <c r="B13" s="12">
        <v>1</v>
      </c>
      <c r="C13" s="13" t="s">
        <v>66</v>
      </c>
      <c r="D13" s="14">
        <v>12355</v>
      </c>
    </row>
    <row r="14" spans="1:4" outlineLevel="2" x14ac:dyDescent="0.25">
      <c r="A14" s="15" t="s">
        <v>262</v>
      </c>
      <c r="B14" s="15">
        <v>2</v>
      </c>
      <c r="C14" s="16" t="s">
        <v>69</v>
      </c>
      <c r="D14" s="17">
        <v>5358</v>
      </c>
    </row>
    <row r="15" spans="1:4" outlineLevel="2" x14ac:dyDescent="0.25">
      <c r="A15" s="12" t="s">
        <v>262</v>
      </c>
      <c r="B15" s="12">
        <v>3</v>
      </c>
      <c r="C15" s="13" t="s">
        <v>72</v>
      </c>
      <c r="D15" s="14">
        <v>5134</v>
      </c>
    </row>
    <row r="16" spans="1:4" outlineLevel="2" x14ac:dyDescent="0.25">
      <c r="A16" s="15" t="s">
        <v>262</v>
      </c>
      <c r="B16" s="15">
        <v>4</v>
      </c>
      <c r="C16" s="16" t="s">
        <v>75</v>
      </c>
      <c r="D16" s="17">
        <v>5085</v>
      </c>
    </row>
    <row r="17" spans="1:4" outlineLevel="2" x14ac:dyDescent="0.25">
      <c r="A17" s="12" t="s">
        <v>262</v>
      </c>
      <c r="B17" s="12">
        <v>5</v>
      </c>
      <c r="C17" s="13" t="s">
        <v>78</v>
      </c>
      <c r="D17" s="14">
        <v>4761</v>
      </c>
    </row>
    <row r="18" spans="1:4" outlineLevel="2" x14ac:dyDescent="0.25">
      <c r="A18" s="15" t="s">
        <v>262</v>
      </c>
      <c r="B18" s="15">
        <v>6</v>
      </c>
      <c r="C18" s="16" t="s">
        <v>81</v>
      </c>
      <c r="D18" s="17">
        <v>3000</v>
      </c>
    </row>
    <row r="19" spans="1:4" outlineLevel="2" x14ac:dyDescent="0.25">
      <c r="A19" s="12" t="s">
        <v>262</v>
      </c>
      <c r="B19" s="12">
        <v>7</v>
      </c>
      <c r="C19" s="13" t="s">
        <v>84</v>
      </c>
      <c r="D19" s="14">
        <v>2531</v>
      </c>
    </row>
    <row r="20" spans="1:4" outlineLevel="2" x14ac:dyDescent="0.25">
      <c r="A20" s="15" t="s">
        <v>262</v>
      </c>
      <c r="B20" s="15">
        <v>8</v>
      </c>
      <c r="C20" s="16" t="s">
        <v>257</v>
      </c>
      <c r="D20" s="17">
        <v>2494</v>
      </c>
    </row>
    <row r="21" spans="1:4" outlineLevel="2" x14ac:dyDescent="0.25">
      <c r="A21" s="12" t="s">
        <v>262</v>
      </c>
      <c r="B21" s="12">
        <v>9</v>
      </c>
      <c r="C21" s="13" t="s">
        <v>90</v>
      </c>
      <c r="D21" s="14">
        <v>2291</v>
      </c>
    </row>
    <row r="22" spans="1:4" outlineLevel="2" x14ac:dyDescent="0.25">
      <c r="A22" s="15" t="s">
        <v>262</v>
      </c>
      <c r="B22" s="15">
        <v>1</v>
      </c>
      <c r="C22" s="16" t="s">
        <v>93</v>
      </c>
      <c r="D22" s="17">
        <v>1486</v>
      </c>
    </row>
    <row r="23" spans="1:4" outlineLevel="1" x14ac:dyDescent="0.25">
      <c r="A23" s="25" t="s">
        <v>266</v>
      </c>
      <c r="B23" s="15"/>
      <c r="C23" s="16"/>
      <c r="D23" s="17">
        <f>SUBTOTAL(9,D13:D22)</f>
        <v>44495</v>
      </c>
    </row>
    <row r="24" spans="1:4" outlineLevel="2" x14ac:dyDescent="0.25">
      <c r="A24" s="21" t="s">
        <v>264</v>
      </c>
      <c r="B24" s="12">
        <v>1</v>
      </c>
      <c r="C24" s="13" t="s">
        <v>258</v>
      </c>
      <c r="D24" s="14">
        <v>22462</v>
      </c>
    </row>
    <row r="25" spans="1:4" outlineLevel="2" x14ac:dyDescent="0.25">
      <c r="A25" s="22" t="s">
        <v>264</v>
      </c>
      <c r="B25" s="15">
        <v>2</v>
      </c>
      <c r="C25" s="16" t="s">
        <v>133</v>
      </c>
      <c r="D25" s="17">
        <v>19907</v>
      </c>
    </row>
    <row r="26" spans="1:4" outlineLevel="2" x14ac:dyDescent="0.25">
      <c r="A26" s="21" t="s">
        <v>264</v>
      </c>
      <c r="B26" s="12">
        <v>3</v>
      </c>
      <c r="C26" s="13" t="s">
        <v>136</v>
      </c>
      <c r="D26" s="14">
        <v>15176</v>
      </c>
    </row>
    <row r="27" spans="1:4" outlineLevel="2" x14ac:dyDescent="0.25">
      <c r="A27" s="22" t="s">
        <v>264</v>
      </c>
      <c r="B27" s="15">
        <v>4</v>
      </c>
      <c r="C27" s="16" t="s">
        <v>139</v>
      </c>
      <c r="D27" s="17">
        <v>13238</v>
      </c>
    </row>
    <row r="28" spans="1:4" outlineLevel="2" x14ac:dyDescent="0.25">
      <c r="A28" s="21" t="s">
        <v>264</v>
      </c>
      <c r="B28" s="12">
        <v>5</v>
      </c>
      <c r="C28" s="13" t="s">
        <v>142</v>
      </c>
      <c r="D28" s="14">
        <v>10660</v>
      </c>
    </row>
    <row r="29" spans="1:4" outlineLevel="2" x14ac:dyDescent="0.25">
      <c r="A29" s="22" t="s">
        <v>264</v>
      </c>
      <c r="B29" s="15">
        <v>6</v>
      </c>
      <c r="C29" s="16" t="s">
        <v>145</v>
      </c>
      <c r="D29" s="17">
        <v>8879</v>
      </c>
    </row>
    <row r="30" spans="1:4" outlineLevel="2" x14ac:dyDescent="0.25">
      <c r="A30" s="21" t="s">
        <v>264</v>
      </c>
      <c r="B30" s="12">
        <v>7</v>
      </c>
      <c r="C30" s="13" t="s">
        <v>148</v>
      </c>
      <c r="D30" s="14">
        <v>8873</v>
      </c>
    </row>
    <row r="31" spans="1:4" outlineLevel="2" x14ac:dyDescent="0.25">
      <c r="A31" s="22" t="s">
        <v>264</v>
      </c>
      <c r="B31" s="15">
        <v>8</v>
      </c>
      <c r="C31" s="16" t="s">
        <v>151</v>
      </c>
      <c r="D31" s="17">
        <v>7566</v>
      </c>
    </row>
    <row r="32" spans="1:4" outlineLevel="2" x14ac:dyDescent="0.25">
      <c r="A32" s="21" t="s">
        <v>264</v>
      </c>
      <c r="B32" s="12">
        <v>9</v>
      </c>
      <c r="C32" s="13" t="s">
        <v>154</v>
      </c>
      <c r="D32" s="14">
        <v>7512</v>
      </c>
    </row>
    <row r="33" spans="1:4" outlineLevel="2" x14ac:dyDescent="0.25">
      <c r="A33" s="22" t="s">
        <v>264</v>
      </c>
      <c r="B33" s="15">
        <v>10</v>
      </c>
      <c r="C33" s="16" t="s">
        <v>157</v>
      </c>
      <c r="D33" s="17">
        <v>7351</v>
      </c>
    </row>
    <row r="34" spans="1:4" outlineLevel="1" x14ac:dyDescent="0.25">
      <c r="A34" s="24" t="s">
        <v>267</v>
      </c>
      <c r="B34" s="15"/>
      <c r="C34" s="16"/>
      <c r="D34" s="17">
        <f>SUBTOTAL(9,D24:D33)</f>
        <v>121624</v>
      </c>
    </row>
    <row r="35" spans="1:4" outlineLevel="2" x14ac:dyDescent="0.25">
      <c r="A35" s="12" t="s">
        <v>263</v>
      </c>
      <c r="B35" s="12">
        <v>1</v>
      </c>
      <c r="C35" s="13" t="s">
        <v>162</v>
      </c>
      <c r="D35" s="14">
        <v>17300</v>
      </c>
    </row>
    <row r="36" spans="1:4" outlineLevel="2" x14ac:dyDescent="0.25">
      <c r="A36" s="15" t="s">
        <v>263</v>
      </c>
      <c r="B36" s="15">
        <v>2</v>
      </c>
      <c r="C36" s="16" t="s">
        <v>165</v>
      </c>
      <c r="D36" s="17">
        <v>10248</v>
      </c>
    </row>
    <row r="37" spans="1:4" outlineLevel="2" x14ac:dyDescent="0.25">
      <c r="A37" s="12" t="s">
        <v>263</v>
      </c>
      <c r="B37" s="12">
        <v>3</v>
      </c>
      <c r="C37" s="13" t="s">
        <v>168</v>
      </c>
      <c r="D37" s="14">
        <v>9664</v>
      </c>
    </row>
    <row r="38" spans="1:4" outlineLevel="2" x14ac:dyDescent="0.25">
      <c r="A38" s="15" t="s">
        <v>263</v>
      </c>
      <c r="B38" s="15">
        <v>4</v>
      </c>
      <c r="C38" s="16" t="s">
        <v>171</v>
      </c>
      <c r="D38" s="17">
        <v>4330</v>
      </c>
    </row>
    <row r="39" spans="1:4" outlineLevel="2" x14ac:dyDescent="0.25">
      <c r="A39" s="12" t="s">
        <v>263</v>
      </c>
      <c r="B39" s="12">
        <v>5</v>
      </c>
      <c r="C39" s="13" t="s">
        <v>174</v>
      </c>
      <c r="D39" s="14">
        <v>2159</v>
      </c>
    </row>
    <row r="40" spans="1:4" outlineLevel="2" x14ac:dyDescent="0.25">
      <c r="A40" s="15" t="s">
        <v>263</v>
      </c>
      <c r="B40" s="15">
        <v>6</v>
      </c>
      <c r="C40" s="16" t="s">
        <v>177</v>
      </c>
      <c r="D40" s="17">
        <v>1535</v>
      </c>
    </row>
    <row r="41" spans="1:4" outlineLevel="2" x14ac:dyDescent="0.25">
      <c r="A41" s="12" t="s">
        <v>263</v>
      </c>
      <c r="B41" s="12">
        <v>7</v>
      </c>
      <c r="C41" s="13" t="s">
        <v>180</v>
      </c>
      <c r="D41" s="14">
        <v>1299</v>
      </c>
    </row>
    <row r="42" spans="1:4" outlineLevel="2" x14ac:dyDescent="0.25">
      <c r="A42" s="15" t="s">
        <v>263</v>
      </c>
      <c r="B42" s="15">
        <v>8</v>
      </c>
      <c r="C42" s="16" t="s">
        <v>183</v>
      </c>
      <c r="D42" s="17">
        <v>939</v>
      </c>
    </row>
    <row r="43" spans="1:4" outlineLevel="2" x14ac:dyDescent="0.25">
      <c r="A43" s="12" t="s">
        <v>263</v>
      </c>
      <c r="B43" s="12">
        <v>9</v>
      </c>
      <c r="C43" s="13" t="s">
        <v>186</v>
      </c>
      <c r="D43" s="14">
        <v>925</v>
      </c>
    </row>
    <row r="44" spans="1:4" outlineLevel="2" x14ac:dyDescent="0.25">
      <c r="A44" s="18" t="s">
        <v>263</v>
      </c>
      <c r="B44" s="18">
        <v>10</v>
      </c>
      <c r="C44" s="19" t="s">
        <v>189</v>
      </c>
      <c r="D44" s="20">
        <v>836</v>
      </c>
    </row>
    <row r="45" spans="1:4" outlineLevel="1" x14ac:dyDescent="0.25">
      <c r="A45" s="26" t="s">
        <v>268</v>
      </c>
      <c r="B45" s="23"/>
      <c r="C45" s="23"/>
      <c r="D45" s="23">
        <f>SUBTOTAL(9,D35:D44)</f>
        <v>49235</v>
      </c>
    </row>
    <row r="46" spans="1:4" x14ac:dyDescent="0.25">
      <c r="A46" s="26" t="s">
        <v>259</v>
      </c>
      <c r="B46" s="23"/>
      <c r="C46" s="23"/>
      <c r="D46" s="23">
        <f>SUBTOTAL(9,D2:D44)</f>
        <v>287461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rowBreaks count="4" manualBreakCount="4">
    <brk id="12" max="16383" man="1"/>
    <brk id="23" max="16383" man="1"/>
    <brk id="34" max="16383" man="1"/>
    <brk id="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8B27-7BA2-4F77-9D0D-A163542C503E}">
  <dimension ref="A1:D23"/>
  <sheetViews>
    <sheetView tabSelected="1" workbookViewId="0">
      <selection activeCell="D25" sqref="D25"/>
    </sheetView>
  </sheetViews>
  <sheetFormatPr defaultRowHeight="13.8" x14ac:dyDescent="0.25"/>
  <cols>
    <col min="1" max="1" width="8.88671875" style="5"/>
    <col min="2" max="4" width="21.33203125" style="5" bestFit="1" customWidth="1"/>
  </cols>
  <sheetData>
    <row r="1" spans="1:4" x14ac:dyDescent="0.25">
      <c r="A1" s="5" t="s">
        <v>275</v>
      </c>
      <c r="B1" s="5" t="s">
        <v>269</v>
      </c>
      <c r="C1" s="5" t="s">
        <v>271</v>
      </c>
      <c r="D1" s="5" t="s">
        <v>272</v>
      </c>
    </row>
    <row r="2" spans="1:4" x14ac:dyDescent="0.25">
      <c r="A2" s="5">
        <v>-2.76</v>
      </c>
      <c r="B2" s="5">
        <f>ROUND(A2,0)</f>
        <v>-3</v>
      </c>
      <c r="C2" s="5">
        <f t="shared" ref="C2:C6" si="0">FLOOR(A2,2)</f>
        <v>-4</v>
      </c>
      <c r="D2" s="5">
        <f t="shared" ref="D2:D6" si="1">INT(A2)</f>
        <v>-3</v>
      </c>
    </row>
    <row r="3" spans="1:4" x14ac:dyDescent="0.25">
      <c r="A3" s="5">
        <v>-1.32</v>
      </c>
      <c r="B3" s="5">
        <f t="shared" ref="B3:B22" si="2">ROUND(A3,0)</f>
        <v>-1</v>
      </c>
      <c r="C3" s="5">
        <f t="shared" si="0"/>
        <v>-2</v>
      </c>
      <c r="D3" s="5">
        <f t="shared" si="1"/>
        <v>-2</v>
      </c>
    </row>
    <row r="4" spans="1:4" x14ac:dyDescent="0.25">
      <c r="A4" s="5">
        <v>0.12</v>
      </c>
      <c r="B4" s="5">
        <f t="shared" si="2"/>
        <v>0</v>
      </c>
      <c r="C4" s="5">
        <f t="shared" si="0"/>
        <v>0</v>
      </c>
      <c r="D4" s="5">
        <f t="shared" si="1"/>
        <v>0</v>
      </c>
    </row>
    <row r="5" spans="1:4" x14ac:dyDescent="0.25">
      <c r="A5" s="5">
        <v>1.56</v>
      </c>
      <c r="B5" s="5">
        <f t="shared" si="2"/>
        <v>2</v>
      </c>
      <c r="C5" s="5">
        <f t="shared" si="0"/>
        <v>0</v>
      </c>
      <c r="D5" s="5">
        <f t="shared" si="1"/>
        <v>1</v>
      </c>
    </row>
    <row r="6" spans="1:4" x14ac:dyDescent="0.25">
      <c r="A6" s="5">
        <v>3</v>
      </c>
      <c r="B6" s="5">
        <f t="shared" si="2"/>
        <v>3</v>
      </c>
      <c r="C6" s="5">
        <f t="shared" si="0"/>
        <v>2</v>
      </c>
      <c r="D6" s="5">
        <f t="shared" si="1"/>
        <v>3</v>
      </c>
    </row>
    <row r="7" spans="1:4" x14ac:dyDescent="0.25">
      <c r="A7" s="5">
        <v>4.4400000000000004</v>
      </c>
      <c r="B7" s="5">
        <f t="shared" si="2"/>
        <v>4</v>
      </c>
      <c r="C7" s="5">
        <f>FLOOR(A7,2)</f>
        <v>4</v>
      </c>
      <c r="D7" s="5">
        <f>INT(A7)</f>
        <v>4</v>
      </c>
    </row>
    <row r="8" spans="1:4" x14ac:dyDescent="0.25">
      <c r="A8" s="5">
        <v>5.88</v>
      </c>
      <c r="B8" s="5">
        <f t="shared" si="2"/>
        <v>6</v>
      </c>
      <c r="C8" s="5">
        <f t="shared" ref="C8:C22" si="3">FLOOR(A8,2)</f>
        <v>4</v>
      </c>
      <c r="D8" s="5">
        <f t="shared" ref="D8:D22" si="4">INT(A8)</f>
        <v>5</v>
      </c>
    </row>
    <row r="9" spans="1:4" x14ac:dyDescent="0.25">
      <c r="A9" s="5">
        <v>7.32</v>
      </c>
      <c r="B9" s="5">
        <f t="shared" si="2"/>
        <v>7</v>
      </c>
      <c r="C9" s="5">
        <f t="shared" si="3"/>
        <v>6</v>
      </c>
      <c r="D9" s="5">
        <f t="shared" si="4"/>
        <v>7</v>
      </c>
    </row>
    <row r="10" spans="1:4" x14ac:dyDescent="0.25">
      <c r="A10" s="5">
        <v>8.76</v>
      </c>
      <c r="B10" s="5">
        <f t="shared" si="2"/>
        <v>9</v>
      </c>
      <c r="C10" s="5">
        <f t="shared" si="3"/>
        <v>8</v>
      </c>
      <c r="D10" s="5">
        <f t="shared" si="4"/>
        <v>8</v>
      </c>
    </row>
    <row r="11" spans="1:4" x14ac:dyDescent="0.25">
      <c r="A11" s="5">
        <v>10.199999999999999</v>
      </c>
      <c r="B11" s="5">
        <f t="shared" si="2"/>
        <v>10</v>
      </c>
      <c r="C11" s="5">
        <f t="shared" si="3"/>
        <v>10</v>
      </c>
      <c r="D11" s="5">
        <f t="shared" si="4"/>
        <v>10</v>
      </c>
    </row>
    <row r="12" spans="1:4" x14ac:dyDescent="0.25">
      <c r="A12" s="5">
        <v>11.64</v>
      </c>
      <c r="B12" s="5">
        <f t="shared" si="2"/>
        <v>12</v>
      </c>
      <c r="C12" s="5">
        <f t="shared" si="3"/>
        <v>10</v>
      </c>
      <c r="D12" s="5">
        <f t="shared" si="4"/>
        <v>11</v>
      </c>
    </row>
    <row r="13" spans="1:4" x14ac:dyDescent="0.25">
      <c r="A13" s="5">
        <v>13.08</v>
      </c>
      <c r="B13" s="5">
        <f t="shared" si="2"/>
        <v>13</v>
      </c>
      <c r="C13" s="5">
        <f t="shared" si="3"/>
        <v>12</v>
      </c>
      <c r="D13" s="5">
        <f t="shared" si="4"/>
        <v>13</v>
      </c>
    </row>
    <row r="14" spans="1:4" x14ac:dyDescent="0.25">
      <c r="A14" s="5">
        <v>14.52</v>
      </c>
      <c r="B14" s="5">
        <f t="shared" si="2"/>
        <v>15</v>
      </c>
      <c r="C14" s="5">
        <f t="shared" si="3"/>
        <v>14</v>
      </c>
      <c r="D14" s="5">
        <f t="shared" si="4"/>
        <v>14</v>
      </c>
    </row>
    <row r="15" spans="1:4" x14ac:dyDescent="0.25">
      <c r="A15" s="5">
        <v>15.96</v>
      </c>
      <c r="B15" s="5">
        <f t="shared" si="2"/>
        <v>16</v>
      </c>
      <c r="C15" s="5">
        <f t="shared" si="3"/>
        <v>14</v>
      </c>
      <c r="D15" s="5">
        <f t="shared" si="4"/>
        <v>15</v>
      </c>
    </row>
    <row r="16" spans="1:4" x14ac:dyDescent="0.25">
      <c r="A16" s="5">
        <v>17.399999999999999</v>
      </c>
      <c r="B16" s="5">
        <f t="shared" si="2"/>
        <v>17</v>
      </c>
      <c r="C16" s="5">
        <f t="shared" si="3"/>
        <v>16</v>
      </c>
      <c r="D16" s="5">
        <f t="shared" si="4"/>
        <v>17</v>
      </c>
    </row>
    <row r="17" spans="1:4" x14ac:dyDescent="0.25">
      <c r="A17" s="5">
        <v>18.84</v>
      </c>
      <c r="B17" s="5">
        <f t="shared" si="2"/>
        <v>19</v>
      </c>
      <c r="C17" s="5">
        <f t="shared" si="3"/>
        <v>18</v>
      </c>
      <c r="D17" s="5">
        <f t="shared" si="4"/>
        <v>18</v>
      </c>
    </row>
    <row r="18" spans="1:4" x14ac:dyDescent="0.25">
      <c r="A18" s="5">
        <v>20.28</v>
      </c>
      <c r="B18" s="5">
        <f t="shared" si="2"/>
        <v>20</v>
      </c>
      <c r="C18" s="5">
        <f t="shared" si="3"/>
        <v>20</v>
      </c>
      <c r="D18" s="5">
        <f t="shared" si="4"/>
        <v>20</v>
      </c>
    </row>
    <row r="19" spans="1:4" x14ac:dyDescent="0.25">
      <c r="A19" s="5">
        <v>21.72</v>
      </c>
      <c r="B19" s="5">
        <f t="shared" si="2"/>
        <v>22</v>
      </c>
      <c r="C19" s="5">
        <f t="shared" si="3"/>
        <v>20</v>
      </c>
      <c r="D19" s="5">
        <f t="shared" si="4"/>
        <v>21</v>
      </c>
    </row>
    <row r="20" spans="1:4" x14ac:dyDescent="0.25">
      <c r="A20" s="5">
        <v>23.16</v>
      </c>
      <c r="B20" s="5">
        <f t="shared" si="2"/>
        <v>23</v>
      </c>
      <c r="C20" s="5">
        <f t="shared" si="3"/>
        <v>22</v>
      </c>
      <c r="D20" s="5">
        <f t="shared" si="4"/>
        <v>23</v>
      </c>
    </row>
    <row r="21" spans="1:4" x14ac:dyDescent="0.25">
      <c r="A21" s="5">
        <v>24.6</v>
      </c>
      <c r="B21" s="5">
        <f t="shared" si="2"/>
        <v>25</v>
      </c>
      <c r="C21" s="5">
        <f t="shared" si="3"/>
        <v>24</v>
      </c>
      <c r="D21" s="5">
        <f t="shared" si="4"/>
        <v>24</v>
      </c>
    </row>
    <row r="22" spans="1:4" x14ac:dyDescent="0.25">
      <c r="A22" s="5">
        <v>26.04</v>
      </c>
      <c r="B22" s="5">
        <f t="shared" si="2"/>
        <v>26</v>
      </c>
      <c r="C22" s="5">
        <f t="shared" si="3"/>
        <v>26</v>
      </c>
      <c r="D22" s="5">
        <f t="shared" si="4"/>
        <v>26</v>
      </c>
    </row>
    <row r="23" spans="1:4" x14ac:dyDescent="0.25">
      <c r="B23" s="5" t="s">
        <v>270</v>
      </c>
      <c r="C23" s="5" t="s">
        <v>274</v>
      </c>
      <c r="D23" s="5" t="s">
        <v>273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练习（从网站导入数据）</vt:lpstr>
      <vt:lpstr>练习（模拟分析）</vt:lpstr>
      <vt:lpstr>临时表</vt:lpstr>
      <vt:lpstr>汽车销量分析-练习（分类汇总+每页打印标题）</vt:lpstr>
      <vt:lpstr>练习（取整函数）</vt:lpstr>
      <vt:lpstr>'练习（从网站导入数据）'!hq</vt:lpstr>
      <vt:lpstr>临时表!level</vt:lpstr>
      <vt:lpstr>'汽车销量分析-练习（分类汇总+每页打印标题）'!Print_Titles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认树熊</dc:creator>
  <cp:lastModifiedBy>认树熊</cp:lastModifiedBy>
  <cp:lastPrinted>2021-11-23T15:05:42Z</cp:lastPrinted>
  <dcterms:created xsi:type="dcterms:W3CDTF">2015-06-05T18:17:20Z</dcterms:created>
  <dcterms:modified xsi:type="dcterms:W3CDTF">2021-11-24T16:01:49Z</dcterms:modified>
</cp:coreProperties>
</file>