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پروژه های ابلاغ نشده\MTO\99.06.16 Louver 17176\WH\"/>
    </mc:Choice>
  </mc:AlternateContent>
  <bookViews>
    <workbookView xWindow="0" yWindow="0" windowWidth="21600" windowHeight="9600" activeTab="2"/>
  </bookViews>
  <sheets>
    <sheet name="17176 Louver Scope of Order" sheetId="11" r:id="rId1"/>
    <sheet name="Sheet4" sheetId="15" state="hidden" r:id="rId2"/>
    <sheet name="17176 Louver-MTOG" sheetId="16" r:id="rId3"/>
    <sheet name="17176 Louver-MTOP" sheetId="5" r:id="rId4"/>
  </sheets>
  <calcPr calcId="162913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9" i="5" l="1"/>
  <c r="H39" i="5"/>
  <c r="H47" i="5" l="1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46" i="5"/>
  <c r="H38" i="5" l="1"/>
  <c r="H37" i="5" l="1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16" i="11"/>
</calcChain>
</file>

<file path=xl/sharedStrings.xml><?xml version="1.0" encoding="utf-8"?>
<sst xmlns="http://schemas.openxmlformats.org/spreadsheetml/2006/main" count="596" uniqueCount="104">
  <si>
    <t>ITEM</t>
  </si>
  <si>
    <t>Pos.</t>
  </si>
  <si>
    <t>Product</t>
  </si>
  <si>
    <t>Product Code</t>
  </si>
  <si>
    <t>Q/P</t>
  </si>
  <si>
    <t>BOM-MTO</t>
  </si>
  <si>
    <t>UNIT</t>
  </si>
  <si>
    <t>Q/O</t>
  </si>
  <si>
    <t>MH</t>
  </si>
  <si>
    <t>Kg</t>
  </si>
  <si>
    <t>-</t>
  </si>
  <si>
    <t>MAT. Desc.</t>
  </si>
  <si>
    <t>Material</t>
  </si>
  <si>
    <t>MATERIAL WH CODE</t>
  </si>
  <si>
    <t>Code</t>
  </si>
  <si>
    <t>Qty./
Station</t>
  </si>
  <si>
    <t>Summary</t>
  </si>
  <si>
    <t>Type</t>
  </si>
  <si>
    <t>Flow m3/h</t>
  </si>
  <si>
    <t xml:space="preserve">Qty. </t>
  </si>
  <si>
    <t>Total</t>
  </si>
  <si>
    <t>Product 
Per Order</t>
  </si>
  <si>
    <t>Sub Product</t>
  </si>
  <si>
    <t>S.product/
Product</t>
  </si>
  <si>
    <t>S.product/
Order</t>
  </si>
  <si>
    <t>Remarks</t>
  </si>
  <si>
    <t>Application</t>
  </si>
  <si>
    <t>St-37</t>
  </si>
  <si>
    <t>A-36</t>
  </si>
  <si>
    <t>Station/Item</t>
  </si>
  <si>
    <t>Length</t>
  </si>
  <si>
    <t>Total Net.Weight
(Kg)</t>
  </si>
  <si>
    <t>product
Code</t>
  </si>
  <si>
    <t>Shaft</t>
  </si>
  <si>
    <t>Pcs</t>
  </si>
  <si>
    <t>Bolting</t>
  </si>
  <si>
    <t>واشر فنری A10</t>
  </si>
  <si>
    <t>E-5614</t>
  </si>
  <si>
    <t>Louver</t>
  </si>
  <si>
    <t>Width</t>
  </si>
  <si>
    <t>Height</t>
  </si>
  <si>
    <t>Manual</t>
  </si>
  <si>
    <t>E-5615</t>
  </si>
  <si>
    <t>ورق سیاه 6x1250</t>
  </si>
  <si>
    <t>ورق سیاه 15x1500</t>
  </si>
  <si>
    <t>Lifting</t>
  </si>
  <si>
    <t>Louver Frame,Actuator</t>
  </si>
  <si>
    <t>Louver Frame,Plate</t>
  </si>
  <si>
    <t>Blade</t>
  </si>
  <si>
    <t>ورق گالوانیزه 2x1000</t>
  </si>
  <si>
    <t>H.D.G</t>
  </si>
  <si>
    <t>تسمه اهن 5x30</t>
  </si>
  <si>
    <t>Lever</t>
  </si>
  <si>
    <t>نبشی آهن 5x50</t>
  </si>
  <si>
    <t>Angle</t>
  </si>
  <si>
    <r>
      <t xml:space="preserve">میلگرد آهن </t>
    </r>
    <r>
      <rPr>
        <sz val="10"/>
        <color theme="1"/>
        <rFont val="Calibri"/>
        <family val="2"/>
      </rPr>
      <t>Ø12</t>
    </r>
  </si>
  <si>
    <t>Lever Pin</t>
  </si>
  <si>
    <t>Lever Screw</t>
  </si>
  <si>
    <t>میل پیچ آهن M12x70</t>
  </si>
  <si>
    <t>Bush</t>
  </si>
  <si>
    <t>P.E.</t>
  </si>
  <si>
    <t xml:space="preserve">Pin </t>
  </si>
  <si>
    <r>
      <t xml:space="preserve">میلگرد آهن </t>
    </r>
    <r>
      <rPr>
        <sz val="10"/>
        <color theme="1"/>
        <rFont val="Calibri"/>
        <family val="2"/>
      </rPr>
      <t>Ø20</t>
    </r>
  </si>
  <si>
    <t>ورق گالوانیزه 3x1000</t>
  </si>
  <si>
    <t>Air Seal</t>
  </si>
  <si>
    <t>Cap</t>
  </si>
  <si>
    <t>Holder</t>
  </si>
  <si>
    <t>Aluminium</t>
  </si>
  <si>
    <t xml:space="preserve">میلگرد تفلون Ø90 </t>
  </si>
  <si>
    <t>Teflon</t>
  </si>
  <si>
    <t>Rod</t>
  </si>
  <si>
    <r>
      <t xml:space="preserve">میلگرد آهن </t>
    </r>
    <r>
      <rPr>
        <sz val="10"/>
        <color theme="1"/>
        <rFont val="Calibri"/>
        <family val="2"/>
      </rPr>
      <t>Ø8</t>
    </r>
  </si>
  <si>
    <t>میلگرد ترانس Ø60</t>
  </si>
  <si>
    <t>پیچ شش گوش تمام حدید M16x50</t>
  </si>
  <si>
    <t>مهره شش گوش M16</t>
  </si>
  <si>
    <t>واشر تخت A16</t>
  </si>
  <si>
    <t>واشر فنری A16</t>
  </si>
  <si>
    <t>گالوانیزه سرد</t>
  </si>
  <si>
    <t>پیچ شش گوش تمام حدید M12x40</t>
  </si>
  <si>
    <t>مهره شش گوش M12</t>
  </si>
  <si>
    <t>واشر تخت A12</t>
  </si>
  <si>
    <t>واشر فنری A12</t>
  </si>
  <si>
    <t>پیچ سر آلن M6x20</t>
  </si>
  <si>
    <t>پیچ سر آلن M10x30</t>
  </si>
  <si>
    <t>پیچ شش گوش تمام حدید M16x40</t>
  </si>
  <si>
    <t>پیچ شش گوش تمام حدید M10x30</t>
  </si>
  <si>
    <t>مهره شش گوش M10</t>
  </si>
  <si>
    <t>واشر تخت A10</t>
  </si>
  <si>
    <t>اشپیل 2.6x30</t>
  </si>
  <si>
    <r>
      <t xml:space="preserve">میلگرد آهن </t>
    </r>
    <r>
      <rPr>
        <sz val="10"/>
        <color theme="1"/>
        <rFont val="Calibri"/>
        <family val="2"/>
      </rPr>
      <t>Ø14</t>
    </r>
  </si>
  <si>
    <t xml:space="preserve">میلگرد پلی اتیلن Ø20 </t>
  </si>
  <si>
    <t xml:space="preserve">فلنج آلومینیومی خام ریخته گری </t>
  </si>
  <si>
    <t>لوله آلومینیومی خام ریخته گری</t>
  </si>
  <si>
    <t>Coating</t>
  </si>
  <si>
    <t>پوشش گالوانیزه</t>
  </si>
  <si>
    <t>Row Labels</t>
  </si>
  <si>
    <t>میلگرد آهن Ø12</t>
  </si>
  <si>
    <t>میلگرد آهن Ø14</t>
  </si>
  <si>
    <t>میلگرد آهن Ø20</t>
  </si>
  <si>
    <t>میلگرد آهن Ø8</t>
  </si>
  <si>
    <t>(blank)</t>
  </si>
  <si>
    <t>Grand Total</t>
  </si>
  <si>
    <t>Sum of Q/O</t>
  </si>
  <si>
    <t>Material 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</si>
</sst>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sz val="10"/>
      <color theme="1"/>
      <name val="Calibri Light"/>
      <family val="2"/>
    </font>
    <font>
      <b/>
      <sz val="10"/>
      <color theme="1"/>
      <name val="Calibri Light"/>
      <family val="2"/>
    </font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rgb="FF000000"/>
      <name val="Calibri"/>
      <family val="2"/>
    </font>
    <font>
      <sz val="9"/>
      <color theme="1"/>
      <name val="Calibri"/>
      <family val="2"/>
    </font>
    <font>
      <sz val="9"/>
      <color rgb="FF000000"/>
      <name val="Calibri"/>
      <family val="2"/>
    </font>
    <font>
      <sz val="10"/>
      <color theme="1"/>
      <name val="Calibri"/>
      <family val="2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5D9F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4" tint="0.79998168889431442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42">
    <xf numFmtId="0" fontId="0" fillId="0" borderId="0" xfId="0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top"/>
    </xf>
    <xf numFmtId="0" fontId="4" fillId="0" borderId="0" xfId="0" applyFont="1" applyAlignment="1">
      <alignment horizontal="center" vertical="top" wrapText="1"/>
    </xf>
    <xf numFmtId="0" fontId="5" fillId="0" borderId="0" xfId="0" applyFont="1"/>
    <xf numFmtId="0" fontId="5" fillId="0" borderId="0" xfId="0" applyFont="1" applyAlignment="1">
      <alignment horizontal="center" vertical="center"/>
    </xf>
    <xf numFmtId="2" fontId="5" fillId="0" borderId="0" xfId="0" applyNumberFormat="1" applyFont="1" applyAlignment="1">
      <alignment horizontal="center" vertical="center"/>
    </xf>
    <xf numFmtId="0" fontId="4" fillId="4" borderId="0" xfId="0" applyFont="1" applyFill="1"/>
    <xf numFmtId="0" fontId="5" fillId="4" borderId="0" xfId="0" applyFont="1" applyFill="1"/>
    <xf numFmtId="0" fontId="4" fillId="4" borderId="0" xfId="0" applyFont="1" applyFill="1" applyAlignment="1">
      <alignment horizontal="center"/>
    </xf>
    <xf numFmtId="0" fontId="5" fillId="4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left"/>
    </xf>
    <xf numFmtId="0" fontId="6" fillId="5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7" fillId="5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/>
    </xf>
    <xf numFmtId="0" fontId="1" fillId="6" borderId="1" xfId="0" applyFont="1" applyFill="1" applyBorder="1" applyAlignment="1">
      <alignment horizontal="center" vertical="center"/>
    </xf>
    <xf numFmtId="2" fontId="1" fillId="6" borderId="1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1" fillId="6" borderId="7" xfId="0" applyFont="1" applyFill="1" applyBorder="1" applyAlignment="1">
      <alignment horizontal="center" vertical="center"/>
    </xf>
    <xf numFmtId="2" fontId="0" fillId="0" borderId="0" xfId="0" applyNumberFormat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0" fontId="10" fillId="6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1" xfId="0" applyNumberFormat="1" applyFill="1" applyBorder="1" applyAlignment="1">
      <alignment horizontal="center" vertical="center"/>
    </xf>
  </cellXfs>
  <cellStyles count="2">
    <cellStyle name="Normal" xfId="0" builtinId="0"/>
    <cellStyle name="Percent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centigrade" refreshedDate="44081.461207060187" createdVersion="6" refreshedVersion="6" minRefreshableVersion="3" recordCount="74">
  <cacheSource type="worksheet">
    <worksheetSource ref="B5:K79" sheet="17176 Louver-MTOP"/>
  </cacheSource>
  <cacheFields count="10">
    <cacheField name="Pos." numFmtId="0">
      <sharedItems containsString="0" containsBlank="1" containsNumber="1" containsInteger="1" minValue="1" maxValue="34"/>
    </cacheField>
    <cacheField name="Product" numFmtId="0">
      <sharedItems containsBlank="1"/>
    </cacheField>
    <cacheField name="Product Code" numFmtId="0">
      <sharedItems containsBlank="1"/>
    </cacheField>
    <cacheField name="MAT. Desc." numFmtId="0">
      <sharedItems containsBlank="1" count="34">
        <s v="ورق سیاه 6x1250"/>
        <s v="ورق سیاه 15x1500"/>
        <s v="ورق گالوانیزه 2x1000"/>
        <s v="تسمه اهن 5x30"/>
        <s v="نبشی آهن 5x50"/>
        <s v="میلگرد آهن Ø12"/>
        <s v="میل پیچ آهن M12x70"/>
        <s v="میلگرد پلی اتیلن Ø20 "/>
        <s v="میلگرد آهن Ø14"/>
        <s v="میلگرد آهن Ø20"/>
        <s v="ورق گالوانیزه 3x1000"/>
        <s v="فلنج آلومینیومی خام ریخته گری "/>
        <s v="لوله آلومینیومی خام ریخته گری"/>
        <s v="میلگرد تفلون Ø90 "/>
        <s v="میلگرد آهن Ø8"/>
        <s v="میلگرد ترانس Ø60"/>
        <s v="پیچ شش گوش تمام حدید M16x50"/>
        <s v="مهره شش گوش M16"/>
        <s v="واشر تخت A16"/>
        <s v="واشر فنری A16"/>
        <s v="پیچ شش گوش تمام حدید M12x40"/>
        <s v="مهره شش گوش M12"/>
        <s v="واشر تخت A12"/>
        <s v="واشر فنری A12"/>
        <s v="پیچ سر آلن M6x20"/>
        <s v="پیچ سر آلن M10x30"/>
        <s v="پیچ شش گوش تمام حدید M16x40"/>
        <s v="پیچ شش گوش تمام حدید M10x30"/>
        <s v="مهره شش گوش M10"/>
        <s v="واشر تخت A10"/>
        <s v="واشر فنری A10"/>
        <s v="اشپیل 2.6x30"/>
        <s v="پوشش گالوانیزه"/>
        <m/>
      </sharedItems>
    </cacheField>
    <cacheField name="Material" numFmtId="0">
      <sharedItems containsBlank="1" count="8">
        <s v="St-37"/>
        <s v="H.D.G"/>
        <s v="A-36"/>
        <s v="P.E."/>
        <s v="Aluminium"/>
        <s v="Teflon"/>
        <s v="گالوانیزه سرد"/>
        <m/>
      </sharedItems>
    </cacheField>
    <cacheField name="MATERIAL WH CODE" numFmtId="0">
      <sharedItems containsBlank="1" containsMixedTypes="1" containsNumber="1" containsInteger="1" minValue="11011030" maxValue="392400012" count="34">
        <n v="130600125"/>
        <n v="131500150"/>
        <n v="140200100"/>
        <n v="241050030"/>
        <n v="221050505"/>
        <n v="251100012"/>
        <n v="392400012"/>
        <n v="259110020"/>
        <n v="251100014"/>
        <n v="251100020"/>
        <n v="140300100"/>
        <n v="217050000"/>
        <n v="217060000"/>
        <n v="259110090"/>
        <n v="251100008"/>
        <n v="251100060"/>
        <n v="11011650"/>
        <n v="12010016"/>
        <n v="12101630"/>
        <n v="12111016"/>
        <n v="11011240"/>
        <n v="12010012"/>
        <n v="12101224"/>
        <n v="12111012"/>
        <n v="11150620"/>
        <n v="11151030"/>
        <n v="11011640"/>
        <n v="11011030"/>
        <n v="12010010"/>
        <n v="12101020"/>
        <n v="12111010"/>
        <n v="13300003"/>
        <s v="-"/>
        <m/>
      </sharedItems>
    </cacheField>
    <cacheField name="Q/P" numFmtId="0">
      <sharedItems containsString="0" containsBlank="1" containsNumber="1" minValue="0.04" maxValue="498"/>
    </cacheField>
    <cacheField name="UNIT" numFmtId="0">
      <sharedItems containsBlank="1" count="3">
        <s v="Kg"/>
        <s v="Pcs"/>
        <m/>
      </sharedItems>
    </cacheField>
    <cacheField name="Q/O" numFmtId="0">
      <sharedItems containsString="0" containsBlank="1" containsNumber="1" minValue="8.4000000000000005E-2" maxValue="7968"/>
    </cacheField>
    <cacheField name="MH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4">
  <r>
    <n v="1"/>
    <s v="Louver Frame,Actuator"/>
    <s v="-"/>
    <x v="0"/>
    <x v="0"/>
    <x v="0"/>
    <n v="384"/>
    <x v="0"/>
    <n v="768"/>
    <m/>
  </r>
  <r>
    <n v="2"/>
    <s v="Louver Frame,Plate"/>
    <s v="-"/>
    <x v="0"/>
    <x v="0"/>
    <x v="0"/>
    <n v="80"/>
    <x v="0"/>
    <n v="160"/>
    <m/>
  </r>
  <r>
    <n v="3"/>
    <s v="Lifting"/>
    <s v="-"/>
    <x v="1"/>
    <x v="0"/>
    <x v="1"/>
    <n v="35.5"/>
    <x v="0"/>
    <n v="71"/>
    <m/>
  </r>
  <r>
    <n v="4"/>
    <s v="Blade"/>
    <s v="-"/>
    <x v="2"/>
    <x v="1"/>
    <x v="2"/>
    <n v="211.5"/>
    <x v="0"/>
    <n v="423"/>
    <m/>
  </r>
  <r>
    <n v="5"/>
    <s v="Lever"/>
    <s v="-"/>
    <x v="3"/>
    <x v="0"/>
    <x v="3"/>
    <n v="14"/>
    <x v="0"/>
    <n v="28"/>
    <m/>
  </r>
  <r>
    <n v="6"/>
    <s v="Angle"/>
    <s v="-"/>
    <x v="4"/>
    <x v="2"/>
    <x v="4"/>
    <n v="45"/>
    <x v="0"/>
    <n v="90"/>
    <m/>
  </r>
  <r>
    <n v="7"/>
    <s v="Lever Pin"/>
    <s v="-"/>
    <x v="5"/>
    <x v="2"/>
    <x v="5"/>
    <n v="2.65"/>
    <x v="0"/>
    <n v="5.3"/>
    <m/>
  </r>
  <r>
    <n v="8"/>
    <s v="Lever Screw"/>
    <s v="-"/>
    <x v="6"/>
    <x v="2"/>
    <x v="6"/>
    <n v="48"/>
    <x v="1"/>
    <n v="96"/>
    <m/>
  </r>
  <r>
    <n v="9"/>
    <s v="Bush"/>
    <s v="-"/>
    <x v="7"/>
    <x v="3"/>
    <x v="7"/>
    <n v="0.55000000000000004"/>
    <x v="0"/>
    <n v="1.1000000000000001"/>
    <m/>
  </r>
  <r>
    <n v="10"/>
    <s v="Pin "/>
    <s v="-"/>
    <x v="8"/>
    <x v="2"/>
    <x v="8"/>
    <n v="1.8"/>
    <x v="0"/>
    <n v="3.6"/>
    <m/>
  </r>
  <r>
    <n v="11"/>
    <s v="Pin "/>
    <s v="-"/>
    <x v="9"/>
    <x v="2"/>
    <x v="9"/>
    <n v="8.5000000000000006E-2"/>
    <x v="0"/>
    <n v="0.17"/>
    <m/>
  </r>
  <r>
    <n v="12"/>
    <s v="Air Seal"/>
    <s v="-"/>
    <x v="10"/>
    <x v="1"/>
    <x v="10"/>
    <n v="16"/>
    <x v="0"/>
    <n v="32"/>
    <m/>
  </r>
  <r>
    <n v="13"/>
    <s v="Cap"/>
    <s v="-"/>
    <x v="11"/>
    <x v="4"/>
    <x v="11"/>
    <n v="2"/>
    <x v="1"/>
    <n v="4"/>
    <m/>
  </r>
  <r>
    <n v="14"/>
    <s v="Holder"/>
    <s v="-"/>
    <x v="12"/>
    <x v="4"/>
    <x v="12"/>
    <n v="2"/>
    <x v="1"/>
    <n v="4"/>
    <m/>
  </r>
  <r>
    <n v="15"/>
    <s v="Bush"/>
    <s v="-"/>
    <x v="13"/>
    <x v="5"/>
    <x v="13"/>
    <n v="0.45500000000000002"/>
    <x v="0"/>
    <n v="0.91"/>
    <m/>
  </r>
  <r>
    <n v="16"/>
    <s v="Rod"/>
    <s v="-"/>
    <x v="14"/>
    <x v="2"/>
    <x v="14"/>
    <n v="4.2000000000000003E-2"/>
    <x v="0"/>
    <n v="8.4000000000000005E-2"/>
    <m/>
  </r>
  <r>
    <n v="17"/>
    <s v="Shaft"/>
    <s v="-"/>
    <x v="15"/>
    <x v="2"/>
    <x v="15"/>
    <n v="5.25"/>
    <x v="0"/>
    <n v="10.5"/>
    <m/>
  </r>
  <r>
    <n v="18"/>
    <s v="Bolting"/>
    <s v="-"/>
    <x v="16"/>
    <x v="6"/>
    <x v="16"/>
    <n v="16"/>
    <x v="1"/>
    <n v="32"/>
    <m/>
  </r>
  <r>
    <n v="19"/>
    <s v="Bolting"/>
    <s v="-"/>
    <x v="17"/>
    <x v="6"/>
    <x v="17"/>
    <n v="32"/>
    <x v="1"/>
    <n v="64"/>
    <m/>
  </r>
  <r>
    <n v="20"/>
    <s v="Bolting"/>
    <s v="-"/>
    <x v="18"/>
    <x v="6"/>
    <x v="18"/>
    <n v="64"/>
    <x v="1"/>
    <n v="128"/>
    <m/>
  </r>
  <r>
    <n v="21"/>
    <s v="Bolting"/>
    <s v="-"/>
    <x v="19"/>
    <x v="6"/>
    <x v="19"/>
    <n v="32"/>
    <x v="1"/>
    <n v="64"/>
    <m/>
  </r>
  <r>
    <n v="22"/>
    <s v="Bolting"/>
    <m/>
    <x v="20"/>
    <x v="6"/>
    <x v="20"/>
    <n v="18"/>
    <x v="1"/>
    <n v="36"/>
    <m/>
  </r>
  <r>
    <n v="23"/>
    <s v="Bolting"/>
    <m/>
    <x v="21"/>
    <x v="6"/>
    <x v="21"/>
    <n v="114"/>
    <x v="1"/>
    <n v="228"/>
    <m/>
  </r>
  <r>
    <n v="24"/>
    <s v="Bolting"/>
    <m/>
    <x v="22"/>
    <x v="6"/>
    <x v="22"/>
    <n v="134"/>
    <x v="1"/>
    <n v="268"/>
    <m/>
  </r>
  <r>
    <n v="25"/>
    <s v="Bolting"/>
    <m/>
    <x v="23"/>
    <x v="6"/>
    <x v="23"/>
    <n v="18"/>
    <x v="1"/>
    <n v="36"/>
    <m/>
  </r>
  <r>
    <n v="26"/>
    <s v="Bolting"/>
    <m/>
    <x v="24"/>
    <x v="6"/>
    <x v="24"/>
    <n v="6"/>
    <x v="1"/>
    <n v="12"/>
    <m/>
  </r>
  <r>
    <n v="27"/>
    <s v="Bolting"/>
    <m/>
    <x v="25"/>
    <x v="6"/>
    <x v="25"/>
    <n v="6"/>
    <x v="1"/>
    <n v="12"/>
    <m/>
  </r>
  <r>
    <n v="28"/>
    <s v="Bolting"/>
    <m/>
    <x v="26"/>
    <x v="6"/>
    <x v="26"/>
    <n v="16"/>
    <x v="1"/>
    <n v="32"/>
    <m/>
  </r>
  <r>
    <n v="29"/>
    <s v="Bolting"/>
    <m/>
    <x v="27"/>
    <x v="6"/>
    <x v="27"/>
    <n v="192"/>
    <x v="1"/>
    <n v="384"/>
    <m/>
  </r>
  <r>
    <n v="30"/>
    <s v="Bolting"/>
    <m/>
    <x v="28"/>
    <x v="6"/>
    <x v="28"/>
    <n v="192"/>
    <x v="1"/>
    <n v="384"/>
    <m/>
  </r>
  <r>
    <n v="31"/>
    <s v="Bolting"/>
    <m/>
    <x v="29"/>
    <x v="6"/>
    <x v="29"/>
    <n v="384"/>
    <x v="1"/>
    <n v="768"/>
    <m/>
  </r>
  <r>
    <n v="32"/>
    <s v="Bolting"/>
    <m/>
    <x v="30"/>
    <x v="6"/>
    <x v="30"/>
    <n v="192"/>
    <x v="1"/>
    <n v="384"/>
    <m/>
  </r>
  <r>
    <n v="33"/>
    <s v="Bolting"/>
    <s v="-"/>
    <x v="31"/>
    <x v="6"/>
    <x v="31"/>
    <n v="97"/>
    <x v="1"/>
    <n v="194"/>
    <m/>
  </r>
  <r>
    <n v="34"/>
    <s v="Coating"/>
    <s v="-"/>
    <x v="32"/>
    <x v="1"/>
    <x v="32"/>
    <n v="498"/>
    <x v="1"/>
    <n v="996"/>
    <m/>
  </r>
  <r>
    <m/>
    <m/>
    <m/>
    <x v="33"/>
    <x v="7"/>
    <x v="33"/>
    <m/>
    <x v="2"/>
    <m/>
    <m/>
  </r>
  <r>
    <m/>
    <m/>
    <m/>
    <x v="33"/>
    <x v="7"/>
    <x v="33"/>
    <m/>
    <x v="2"/>
    <m/>
    <m/>
  </r>
  <r>
    <m/>
    <m/>
    <m/>
    <x v="33"/>
    <x v="7"/>
    <x v="33"/>
    <m/>
    <x v="2"/>
    <m/>
    <m/>
  </r>
  <r>
    <m/>
    <m/>
    <m/>
    <x v="33"/>
    <x v="7"/>
    <x v="33"/>
    <m/>
    <x v="2"/>
    <m/>
    <m/>
  </r>
  <r>
    <m/>
    <m/>
    <m/>
    <x v="33"/>
    <x v="7"/>
    <x v="33"/>
    <m/>
    <x v="2"/>
    <m/>
    <m/>
  </r>
  <r>
    <m/>
    <m/>
    <m/>
    <x v="33"/>
    <x v="7"/>
    <x v="33"/>
    <m/>
    <x v="2"/>
    <m/>
    <m/>
  </r>
  <r>
    <n v="1"/>
    <s v="Louver Frame,Actuator"/>
    <s v="-"/>
    <x v="0"/>
    <x v="0"/>
    <x v="0"/>
    <n v="352"/>
    <x v="0"/>
    <n v="5632"/>
    <m/>
  </r>
  <r>
    <n v="2"/>
    <s v="Louver Frame,Plate"/>
    <s v="-"/>
    <x v="0"/>
    <x v="0"/>
    <x v="0"/>
    <n v="174"/>
    <x v="0"/>
    <n v="2784"/>
    <m/>
  </r>
  <r>
    <n v="3"/>
    <s v="Lifting"/>
    <s v="-"/>
    <x v="1"/>
    <x v="0"/>
    <x v="1"/>
    <n v="23.75"/>
    <x v="0"/>
    <n v="380"/>
    <m/>
  </r>
  <r>
    <n v="4"/>
    <s v="Blade"/>
    <s v="-"/>
    <x v="2"/>
    <x v="1"/>
    <x v="2"/>
    <n v="324.875"/>
    <x v="0"/>
    <n v="5198"/>
    <m/>
  </r>
  <r>
    <n v="5"/>
    <s v="Lever"/>
    <s v="-"/>
    <x v="3"/>
    <x v="0"/>
    <x v="3"/>
    <n v="11.875"/>
    <x v="0"/>
    <n v="190"/>
    <m/>
  </r>
  <r>
    <n v="6"/>
    <s v="Angle"/>
    <s v="-"/>
    <x v="4"/>
    <x v="2"/>
    <x v="4"/>
    <n v="46.0625"/>
    <x v="0"/>
    <n v="737"/>
    <m/>
  </r>
  <r>
    <n v="7"/>
    <s v="Lever Pin"/>
    <s v="-"/>
    <x v="5"/>
    <x v="2"/>
    <x v="5"/>
    <n v="2.1875"/>
    <x v="0"/>
    <n v="35"/>
    <m/>
  </r>
  <r>
    <n v="8"/>
    <s v="Lever Screw"/>
    <s v="-"/>
    <x v="6"/>
    <x v="2"/>
    <x v="6"/>
    <n v="48"/>
    <x v="1"/>
    <n v="768"/>
    <m/>
  </r>
  <r>
    <n v="9"/>
    <s v="Bush"/>
    <s v="-"/>
    <x v="7"/>
    <x v="3"/>
    <x v="7"/>
    <n v="0.58125000000000004"/>
    <x v="0"/>
    <n v="9.3000000000000007"/>
    <m/>
  </r>
  <r>
    <n v="10"/>
    <s v="Pin "/>
    <s v="-"/>
    <x v="8"/>
    <x v="2"/>
    <x v="8"/>
    <n v="1.8"/>
    <x v="0"/>
    <n v="28.8"/>
    <m/>
  </r>
  <r>
    <n v="11"/>
    <s v="Pin "/>
    <s v="-"/>
    <x v="9"/>
    <x v="2"/>
    <x v="9"/>
    <n v="9.1874999999999998E-2"/>
    <x v="0"/>
    <n v="1.47"/>
    <m/>
  </r>
  <r>
    <n v="12"/>
    <s v="Air Seal"/>
    <s v="-"/>
    <x v="10"/>
    <x v="1"/>
    <x v="10"/>
    <n v="18.9375"/>
    <x v="0"/>
    <n v="303"/>
    <m/>
  </r>
  <r>
    <n v="13"/>
    <s v="Cap"/>
    <s v="-"/>
    <x v="11"/>
    <x v="4"/>
    <x v="11"/>
    <n v="2"/>
    <x v="1"/>
    <n v="32"/>
    <m/>
  </r>
  <r>
    <n v="14"/>
    <s v="Holder"/>
    <s v="-"/>
    <x v="12"/>
    <x v="4"/>
    <x v="12"/>
    <n v="2"/>
    <x v="1"/>
    <n v="32"/>
    <m/>
  </r>
  <r>
    <n v="15"/>
    <s v="Bush"/>
    <s v="-"/>
    <x v="13"/>
    <x v="5"/>
    <x v="13"/>
    <n v="0.45500000000000002"/>
    <x v="0"/>
    <n v="7.28"/>
    <m/>
  </r>
  <r>
    <n v="16"/>
    <s v="Rod"/>
    <s v="-"/>
    <x v="14"/>
    <x v="2"/>
    <x v="14"/>
    <n v="0.04"/>
    <x v="0"/>
    <n v="0.64"/>
    <m/>
  </r>
  <r>
    <n v="17"/>
    <s v="Shaft"/>
    <s v="-"/>
    <x v="15"/>
    <x v="2"/>
    <x v="15"/>
    <n v="5.25"/>
    <x v="0"/>
    <n v="84"/>
    <m/>
  </r>
  <r>
    <n v="18"/>
    <s v="Bolting"/>
    <s v="-"/>
    <x v="16"/>
    <x v="6"/>
    <x v="16"/>
    <n v="16"/>
    <x v="1"/>
    <n v="256"/>
    <m/>
  </r>
  <r>
    <n v="19"/>
    <s v="Bolting"/>
    <s v="-"/>
    <x v="17"/>
    <x v="6"/>
    <x v="17"/>
    <n v="32"/>
    <x v="1"/>
    <n v="512"/>
    <m/>
  </r>
  <r>
    <n v="20"/>
    <s v="Bolting"/>
    <s v="-"/>
    <x v="18"/>
    <x v="6"/>
    <x v="18"/>
    <n v="64"/>
    <x v="1"/>
    <n v="1024"/>
    <m/>
  </r>
  <r>
    <n v="21"/>
    <s v="Bolting"/>
    <s v="-"/>
    <x v="19"/>
    <x v="6"/>
    <x v="19"/>
    <n v="32"/>
    <x v="1"/>
    <n v="512"/>
    <m/>
  </r>
  <r>
    <n v="22"/>
    <s v="Bolting"/>
    <m/>
    <x v="20"/>
    <x v="6"/>
    <x v="20"/>
    <n v="22"/>
    <x v="1"/>
    <n v="352"/>
    <m/>
  </r>
  <r>
    <n v="23"/>
    <s v="Bolting"/>
    <m/>
    <x v="21"/>
    <x v="6"/>
    <x v="21"/>
    <n v="118"/>
    <x v="1"/>
    <n v="1888"/>
    <m/>
  </r>
  <r>
    <n v="24"/>
    <s v="Bolting"/>
    <m/>
    <x v="22"/>
    <x v="6"/>
    <x v="22"/>
    <n v="140"/>
    <x v="1"/>
    <n v="2240"/>
    <m/>
  </r>
  <r>
    <n v="25"/>
    <s v="Bolting"/>
    <m/>
    <x v="23"/>
    <x v="6"/>
    <x v="23"/>
    <n v="22"/>
    <x v="1"/>
    <n v="352"/>
    <m/>
  </r>
  <r>
    <n v="26"/>
    <s v="Bolting"/>
    <m/>
    <x v="24"/>
    <x v="6"/>
    <x v="24"/>
    <n v="6"/>
    <x v="1"/>
    <n v="96"/>
    <m/>
  </r>
  <r>
    <n v="27"/>
    <s v="Bolting"/>
    <m/>
    <x v="25"/>
    <x v="6"/>
    <x v="25"/>
    <n v="6"/>
    <x v="1"/>
    <n v="96"/>
    <m/>
  </r>
  <r>
    <n v="28"/>
    <s v="Bolting"/>
    <m/>
    <x v="26"/>
    <x v="6"/>
    <x v="26"/>
    <n v="16"/>
    <x v="1"/>
    <n v="256"/>
    <m/>
  </r>
  <r>
    <n v="29"/>
    <s v="Bolting"/>
    <m/>
    <x v="27"/>
    <x v="6"/>
    <x v="27"/>
    <n v="192"/>
    <x v="1"/>
    <n v="3072"/>
    <m/>
  </r>
  <r>
    <n v="30"/>
    <s v="Bolting"/>
    <m/>
    <x v="28"/>
    <x v="6"/>
    <x v="28"/>
    <n v="192"/>
    <x v="1"/>
    <n v="3072"/>
    <m/>
  </r>
  <r>
    <n v="31"/>
    <s v="Bolting"/>
    <m/>
    <x v="29"/>
    <x v="6"/>
    <x v="29"/>
    <n v="384"/>
    <x v="1"/>
    <n v="6144"/>
    <m/>
  </r>
  <r>
    <n v="32"/>
    <s v="Bolting"/>
    <m/>
    <x v="30"/>
    <x v="6"/>
    <x v="30"/>
    <n v="192"/>
    <x v="1"/>
    <n v="3072"/>
    <m/>
  </r>
  <r>
    <n v="33"/>
    <s v="Bolting"/>
    <s v="-"/>
    <x v="31"/>
    <x v="6"/>
    <x v="31"/>
    <n v="48"/>
    <x v="1"/>
    <n v="768"/>
    <m/>
  </r>
  <r>
    <n v="34"/>
    <s v="Coating"/>
    <s v="-"/>
    <x v="32"/>
    <x v="1"/>
    <x v="32"/>
    <n v="498"/>
    <x v="1"/>
    <n v="7968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E38" firstHeaderRow="1" firstDataRow="1" firstDataCol="4"/>
  <pivotFields count="10">
    <pivotField showAll="0"/>
    <pivotField showAll="0"/>
    <pivotField showAll="0"/>
    <pivotField axis="axisRow" outline="0" showAll="0" defaultSubtotal="0">
      <items count="34">
        <item x="31"/>
        <item x="32"/>
        <item x="25"/>
        <item x="24"/>
        <item x="27"/>
        <item x="20"/>
        <item x="26"/>
        <item x="16"/>
        <item x="3"/>
        <item x="11"/>
        <item x="12"/>
        <item x="28"/>
        <item x="21"/>
        <item x="17"/>
        <item x="6"/>
        <item x="5"/>
        <item x="8"/>
        <item x="9"/>
        <item x="14"/>
        <item x="7"/>
        <item x="15"/>
        <item x="13"/>
        <item x="4"/>
        <item x="29"/>
        <item x="22"/>
        <item x="18"/>
        <item x="30"/>
        <item x="23"/>
        <item x="19"/>
        <item x="1"/>
        <item x="0"/>
        <item x="2"/>
        <item x="10"/>
        <item x="33"/>
      </items>
    </pivotField>
    <pivotField axis="axisRow" outline="0" showAll="0" defaultSubtotal="0">
      <items count="8">
        <item x="2"/>
        <item x="4"/>
        <item x="1"/>
        <item x="3"/>
        <item x="0"/>
        <item x="5"/>
        <item x="6"/>
        <item x="7"/>
      </items>
    </pivotField>
    <pivotField axis="axisRow" outline="0" showAll="0" defaultSubtotal="0">
      <items count="34">
        <item x="27"/>
        <item x="20"/>
        <item x="26"/>
        <item x="16"/>
        <item x="24"/>
        <item x="25"/>
        <item x="28"/>
        <item x="21"/>
        <item x="17"/>
        <item x="29"/>
        <item x="22"/>
        <item x="18"/>
        <item x="30"/>
        <item x="23"/>
        <item x="19"/>
        <item x="31"/>
        <item x="0"/>
        <item x="1"/>
        <item x="2"/>
        <item x="10"/>
        <item x="11"/>
        <item x="12"/>
        <item x="4"/>
        <item x="3"/>
        <item x="14"/>
        <item x="5"/>
        <item x="8"/>
        <item x="9"/>
        <item x="15"/>
        <item x="7"/>
        <item x="13"/>
        <item x="6"/>
        <item x="32"/>
        <item x="33"/>
      </items>
    </pivotField>
    <pivotField showAll="0"/>
    <pivotField axis="axisRow" outline="0" showAll="0" defaultSubtotal="0">
      <items count="3">
        <item x="0"/>
        <item x="1"/>
        <item x="2"/>
      </items>
    </pivotField>
    <pivotField dataField="1" showAll="0"/>
    <pivotField showAll="0"/>
  </pivotFields>
  <rowFields count="4">
    <field x="3"/>
    <field x="4"/>
    <field x="5"/>
    <field x="7"/>
  </rowFields>
  <rowItems count="35">
    <i>
      <x/>
      <x v="6"/>
      <x v="15"/>
      <x v="1"/>
    </i>
    <i>
      <x v="1"/>
      <x v="2"/>
      <x v="32"/>
      <x v="1"/>
    </i>
    <i>
      <x v="2"/>
      <x v="6"/>
      <x v="5"/>
      <x v="1"/>
    </i>
    <i>
      <x v="3"/>
      <x v="6"/>
      <x v="4"/>
      <x v="1"/>
    </i>
    <i>
      <x v="4"/>
      <x v="6"/>
      <x/>
      <x v="1"/>
    </i>
    <i>
      <x v="5"/>
      <x v="6"/>
      <x v="1"/>
      <x v="1"/>
    </i>
    <i>
      <x v="6"/>
      <x v="6"/>
      <x v="2"/>
      <x v="1"/>
    </i>
    <i>
      <x v="7"/>
      <x v="6"/>
      <x v="3"/>
      <x v="1"/>
    </i>
    <i>
      <x v="8"/>
      <x v="4"/>
      <x v="23"/>
      <x/>
    </i>
    <i>
      <x v="9"/>
      <x v="1"/>
      <x v="20"/>
      <x v="1"/>
    </i>
    <i>
      <x v="10"/>
      <x v="1"/>
      <x v="21"/>
      <x v="1"/>
    </i>
    <i>
      <x v="11"/>
      <x v="6"/>
      <x v="6"/>
      <x v="1"/>
    </i>
    <i>
      <x v="12"/>
      <x v="6"/>
      <x v="7"/>
      <x v="1"/>
    </i>
    <i>
      <x v="13"/>
      <x v="6"/>
      <x v="8"/>
      <x v="1"/>
    </i>
    <i>
      <x v="14"/>
      <x/>
      <x v="31"/>
      <x v="1"/>
    </i>
    <i>
      <x v="15"/>
      <x/>
      <x v="25"/>
      <x/>
    </i>
    <i>
      <x v="16"/>
      <x/>
      <x v="26"/>
      <x/>
    </i>
    <i>
      <x v="17"/>
      <x/>
      <x v="27"/>
      <x/>
    </i>
    <i>
      <x v="18"/>
      <x/>
      <x v="24"/>
      <x/>
    </i>
    <i>
      <x v="19"/>
      <x v="3"/>
      <x v="29"/>
      <x/>
    </i>
    <i>
      <x v="20"/>
      <x/>
      <x v="28"/>
      <x/>
    </i>
    <i>
      <x v="21"/>
      <x v="5"/>
      <x v="30"/>
      <x/>
    </i>
    <i>
      <x v="22"/>
      <x/>
      <x v="22"/>
      <x/>
    </i>
    <i>
      <x v="23"/>
      <x v="6"/>
      <x v="9"/>
      <x v="1"/>
    </i>
    <i>
      <x v="24"/>
      <x v="6"/>
      <x v="10"/>
      <x v="1"/>
    </i>
    <i>
      <x v="25"/>
      <x v="6"/>
      <x v="11"/>
      <x v="1"/>
    </i>
    <i>
      <x v="26"/>
      <x v="6"/>
      <x v="12"/>
      <x v="1"/>
    </i>
    <i>
      <x v="27"/>
      <x v="6"/>
      <x v="13"/>
      <x v="1"/>
    </i>
    <i>
      <x v="28"/>
      <x v="6"/>
      <x v="14"/>
      <x v="1"/>
    </i>
    <i>
      <x v="29"/>
      <x v="4"/>
      <x v="17"/>
      <x/>
    </i>
    <i>
      <x v="30"/>
      <x v="4"/>
      <x v="16"/>
      <x/>
    </i>
    <i>
      <x v="31"/>
      <x v="2"/>
      <x v="18"/>
      <x/>
    </i>
    <i>
      <x v="32"/>
      <x v="2"/>
      <x v="19"/>
      <x/>
    </i>
    <i>
      <x v="33"/>
      <x v="7"/>
      <x v="33"/>
      <x v="2"/>
    </i>
    <i t="grand">
      <x/>
    </i>
  </rowItems>
  <colItems count="1">
    <i/>
  </colItems>
  <dataFields count="1">
    <dataField name="Sum of Q/O" fld="8" baseField="7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6"/>
  <sheetViews>
    <sheetView view="pageLayout" topLeftCell="A2" zoomScale="145" zoomScaleNormal="100" zoomScalePageLayoutView="145" workbookViewId="0">
      <selection activeCell="G14" sqref="G14"/>
    </sheetView>
  </sheetViews>
  <sheetFormatPr defaultColWidth="8.7109375" defaultRowHeight="12" x14ac:dyDescent="0.2"/>
  <cols>
    <col min="1" max="1" width="4.42578125" style="14" bestFit="1" customWidth="1"/>
    <col min="2" max="2" width="11.28515625" style="14" bestFit="1" customWidth="1"/>
    <col min="3" max="3" width="9.85546875" style="14" customWidth="1"/>
    <col min="4" max="4" width="12.5703125" style="14" customWidth="1"/>
    <col min="5" max="5" width="9.85546875" style="14" customWidth="1"/>
    <col min="6" max="6" width="8.5703125" style="14" bestFit="1" customWidth="1"/>
    <col min="7" max="7" width="10" style="14" bestFit="1" customWidth="1"/>
    <col min="8" max="8" width="10" style="14" customWidth="1"/>
    <col min="9" max="9" width="13.85546875" style="14" bestFit="1" customWidth="1"/>
    <col min="10" max="10" width="6.140625" style="14" bestFit="1" customWidth="1"/>
    <col min="11" max="16384" width="8.7109375" style="14"/>
  </cols>
  <sheetData>
    <row r="2" spans="1:11" ht="24" x14ac:dyDescent="0.2">
      <c r="A2" s="12" t="s">
        <v>1</v>
      </c>
      <c r="B2" s="12" t="s">
        <v>29</v>
      </c>
      <c r="C2" s="12" t="s">
        <v>2</v>
      </c>
      <c r="D2" s="12" t="s">
        <v>39</v>
      </c>
      <c r="E2" s="12" t="s">
        <v>40</v>
      </c>
      <c r="F2" s="12" t="s">
        <v>30</v>
      </c>
      <c r="G2" s="12" t="s">
        <v>26</v>
      </c>
      <c r="H2" s="13" t="s">
        <v>15</v>
      </c>
      <c r="I2" s="13"/>
      <c r="K2" s="12"/>
    </row>
    <row r="3" spans="1:11" ht="12.75" x14ac:dyDescent="0.2">
      <c r="A3" s="26">
        <v>1</v>
      </c>
      <c r="B3" s="2" t="s">
        <v>37</v>
      </c>
      <c r="C3" s="2" t="s">
        <v>38</v>
      </c>
      <c r="D3" s="31">
        <v>2290</v>
      </c>
      <c r="E3" s="31" t="s">
        <v>10</v>
      </c>
      <c r="F3" s="15">
        <v>8638</v>
      </c>
      <c r="G3" s="26" t="s">
        <v>41</v>
      </c>
      <c r="H3" s="15">
        <v>16</v>
      </c>
      <c r="I3" s="15"/>
    </row>
    <row r="4" spans="1:11" ht="12.75" x14ac:dyDescent="0.2">
      <c r="A4" s="26">
        <v>2</v>
      </c>
      <c r="B4" s="2" t="s">
        <v>42</v>
      </c>
      <c r="C4" s="2" t="s">
        <v>38</v>
      </c>
      <c r="D4" s="31">
        <v>1500</v>
      </c>
      <c r="E4" s="31" t="s">
        <v>10</v>
      </c>
      <c r="F4" s="15">
        <v>8676</v>
      </c>
      <c r="G4" s="26" t="s">
        <v>41</v>
      </c>
      <c r="H4" s="15">
        <v>2</v>
      </c>
      <c r="I4" s="15"/>
    </row>
    <row r="5" spans="1:11" ht="12.75" x14ac:dyDescent="0.2">
      <c r="A5" s="26"/>
      <c r="B5" s="2"/>
      <c r="C5" s="15"/>
      <c r="D5" s="15"/>
      <c r="E5" s="15"/>
      <c r="F5" s="15"/>
      <c r="G5" s="26"/>
      <c r="H5" s="15"/>
      <c r="I5" s="15"/>
      <c r="J5" s="15"/>
    </row>
    <row r="6" spans="1:11" ht="12.75" x14ac:dyDescent="0.2">
      <c r="A6" s="26"/>
      <c r="B6" s="1"/>
      <c r="C6" s="15"/>
      <c r="D6" s="15"/>
      <c r="E6" s="15"/>
      <c r="F6" s="16"/>
      <c r="G6" s="15"/>
      <c r="H6" s="15"/>
      <c r="I6" s="15"/>
      <c r="J6" s="15"/>
    </row>
    <row r="7" spans="1:11" x14ac:dyDescent="0.2">
      <c r="B7" s="17" t="s">
        <v>16</v>
      </c>
      <c r="C7" s="18"/>
      <c r="D7" s="18"/>
    </row>
    <row r="8" spans="1:11" x14ac:dyDescent="0.2">
      <c r="B8" s="19" t="s">
        <v>17</v>
      </c>
      <c r="C8" s="19" t="s">
        <v>18</v>
      </c>
      <c r="D8" s="19" t="s">
        <v>19</v>
      </c>
    </row>
    <row r="9" spans="1:11" x14ac:dyDescent="0.2">
      <c r="B9" s="18"/>
      <c r="C9" s="20"/>
      <c r="D9" s="21"/>
    </row>
    <row r="10" spans="1:11" x14ac:dyDescent="0.2">
      <c r="B10" s="17" t="s">
        <v>20</v>
      </c>
      <c r="C10" s="20"/>
      <c r="D10" s="20"/>
    </row>
    <row r="12" spans="1:11" x14ac:dyDescent="0.2">
      <c r="B12" s="17"/>
      <c r="C12" s="17" t="s">
        <v>17</v>
      </c>
      <c r="D12" s="22"/>
    </row>
    <row r="13" spans="1:11" ht="36" x14ac:dyDescent="0.2">
      <c r="B13" s="23" t="s">
        <v>2</v>
      </c>
      <c r="C13" s="23" t="s">
        <v>21</v>
      </c>
      <c r="D13" s="23" t="s">
        <v>22</v>
      </c>
      <c r="E13" s="23" t="s">
        <v>23</v>
      </c>
      <c r="F13" s="23" t="s">
        <v>24</v>
      </c>
      <c r="G13" s="23" t="s">
        <v>32</v>
      </c>
      <c r="H13" s="23" t="s">
        <v>31</v>
      </c>
      <c r="I13" s="23" t="s">
        <v>25</v>
      </c>
    </row>
    <row r="14" spans="1:11" ht="12.75" x14ac:dyDescent="0.2">
      <c r="B14" s="32" t="s">
        <v>38</v>
      </c>
      <c r="C14" s="24">
        <v>16</v>
      </c>
      <c r="D14" s="27" t="s">
        <v>10</v>
      </c>
      <c r="E14" s="27" t="s">
        <v>10</v>
      </c>
      <c r="F14" s="25" t="s">
        <v>10</v>
      </c>
      <c r="G14" s="25">
        <v>120000000</v>
      </c>
      <c r="H14" s="28">
        <v>14696</v>
      </c>
      <c r="I14" s="28"/>
    </row>
    <row r="15" spans="1:11" ht="12.75" x14ac:dyDescent="0.2">
      <c r="B15" s="32" t="s">
        <v>38</v>
      </c>
      <c r="C15" s="24">
        <v>2</v>
      </c>
      <c r="D15" s="27" t="s">
        <v>10</v>
      </c>
      <c r="E15" s="27" t="s">
        <v>10</v>
      </c>
      <c r="F15" s="25" t="s">
        <v>10</v>
      </c>
      <c r="G15" s="25">
        <v>120000000</v>
      </c>
      <c r="H15" s="28">
        <v>1471</v>
      </c>
      <c r="I15" s="28"/>
    </row>
    <row r="16" spans="1:11" ht="12.75" x14ac:dyDescent="0.2">
      <c r="H16" s="4">
        <f>SUM(H14:H15)</f>
        <v>16167</v>
      </c>
    </row>
  </sheetData>
  <pageMargins left="0.7" right="0.7" top="1.4375" bottom="0.75" header="0.3" footer="0.3"/>
  <pageSetup orientation="portrait" horizontalDpi="1200" verticalDpi="1200" r:id="rId1"/>
  <headerFooter>
    <oddHeader>&amp;L&amp;9Project: 17179
Client: ABAN Air Cooler
Contractor: xxxx
Contract №.: -
CII Project No.: 17179
&amp;C&amp;"-,Bold"&amp;12Scope of Work
Bearing Block 7218&amp;R&amp;9 1399/06/10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38"/>
  <sheetViews>
    <sheetView topLeftCell="A11" workbookViewId="0">
      <selection activeCell="E3" sqref="A3:E36"/>
    </sheetView>
  </sheetViews>
  <sheetFormatPr defaultRowHeight="15" x14ac:dyDescent="0.25"/>
  <cols>
    <col min="1" max="1" width="27.85546875" bestFit="1" customWidth="1"/>
    <col min="2" max="2" width="12.7109375" bestFit="1" customWidth="1"/>
    <col min="3" max="3" width="21.5703125" bestFit="1" customWidth="1"/>
    <col min="4" max="4" width="7.7109375" bestFit="1" customWidth="1"/>
    <col min="5" max="5" width="11.28515625" bestFit="1" customWidth="1"/>
  </cols>
  <sheetData>
    <row r="3" spans="1:5" x14ac:dyDescent="0.25">
      <c r="A3" s="35" t="s">
        <v>95</v>
      </c>
      <c r="B3" s="35" t="s">
        <v>12</v>
      </c>
      <c r="C3" s="35" t="s">
        <v>13</v>
      </c>
      <c r="D3" s="35" t="s">
        <v>6</v>
      </c>
      <c r="E3" t="s">
        <v>102</v>
      </c>
    </row>
    <row r="4" spans="1:5" x14ac:dyDescent="0.25">
      <c r="A4" t="s">
        <v>88</v>
      </c>
      <c r="B4" t="s">
        <v>77</v>
      </c>
      <c r="C4">
        <v>13300003</v>
      </c>
      <c r="D4" t="s">
        <v>34</v>
      </c>
      <c r="E4" s="36">
        <v>962</v>
      </c>
    </row>
    <row r="5" spans="1:5" x14ac:dyDescent="0.25">
      <c r="A5" t="s">
        <v>94</v>
      </c>
      <c r="B5" t="s">
        <v>50</v>
      </c>
      <c r="C5" t="s">
        <v>10</v>
      </c>
      <c r="D5" t="s">
        <v>34</v>
      </c>
      <c r="E5" s="36">
        <v>8964</v>
      </c>
    </row>
    <row r="6" spans="1:5" x14ac:dyDescent="0.25">
      <c r="A6" t="s">
        <v>83</v>
      </c>
      <c r="B6" t="s">
        <v>77</v>
      </c>
      <c r="C6">
        <v>11151030</v>
      </c>
      <c r="D6" t="s">
        <v>34</v>
      </c>
      <c r="E6" s="36">
        <v>108</v>
      </c>
    </row>
    <row r="7" spans="1:5" x14ac:dyDescent="0.25">
      <c r="A7" t="s">
        <v>82</v>
      </c>
      <c r="B7" t="s">
        <v>77</v>
      </c>
      <c r="C7">
        <v>11150620</v>
      </c>
      <c r="D7" t="s">
        <v>34</v>
      </c>
      <c r="E7" s="36">
        <v>108</v>
      </c>
    </row>
    <row r="8" spans="1:5" x14ac:dyDescent="0.25">
      <c r="A8" t="s">
        <v>85</v>
      </c>
      <c r="B8" t="s">
        <v>77</v>
      </c>
      <c r="C8">
        <v>11011030</v>
      </c>
      <c r="D8" t="s">
        <v>34</v>
      </c>
      <c r="E8" s="36">
        <v>3456</v>
      </c>
    </row>
    <row r="9" spans="1:5" x14ac:dyDescent="0.25">
      <c r="A9" t="s">
        <v>78</v>
      </c>
      <c r="B9" t="s">
        <v>77</v>
      </c>
      <c r="C9">
        <v>11011240</v>
      </c>
      <c r="D9" t="s">
        <v>34</v>
      </c>
      <c r="E9" s="36">
        <v>388</v>
      </c>
    </row>
    <row r="10" spans="1:5" x14ac:dyDescent="0.25">
      <c r="A10" t="s">
        <v>84</v>
      </c>
      <c r="B10" t="s">
        <v>77</v>
      </c>
      <c r="C10">
        <v>11011640</v>
      </c>
      <c r="D10" t="s">
        <v>34</v>
      </c>
      <c r="E10" s="36">
        <v>288</v>
      </c>
    </row>
    <row r="11" spans="1:5" x14ac:dyDescent="0.25">
      <c r="A11" t="s">
        <v>73</v>
      </c>
      <c r="B11" t="s">
        <v>77</v>
      </c>
      <c r="C11">
        <v>11011650</v>
      </c>
      <c r="D11" t="s">
        <v>34</v>
      </c>
      <c r="E11" s="36">
        <v>288</v>
      </c>
    </row>
    <row r="12" spans="1:5" x14ac:dyDescent="0.25">
      <c r="A12" t="s">
        <v>51</v>
      </c>
      <c r="B12" t="s">
        <v>27</v>
      </c>
      <c r="C12">
        <v>241050030</v>
      </c>
      <c r="D12" t="s">
        <v>9</v>
      </c>
      <c r="E12" s="36">
        <v>218</v>
      </c>
    </row>
    <row r="13" spans="1:5" x14ac:dyDescent="0.25">
      <c r="A13" t="s">
        <v>91</v>
      </c>
      <c r="B13" t="s">
        <v>67</v>
      </c>
      <c r="C13">
        <v>217050000</v>
      </c>
      <c r="D13" t="s">
        <v>34</v>
      </c>
      <c r="E13" s="36">
        <v>36</v>
      </c>
    </row>
    <row r="14" spans="1:5" x14ac:dyDescent="0.25">
      <c r="A14" t="s">
        <v>92</v>
      </c>
      <c r="B14" t="s">
        <v>67</v>
      </c>
      <c r="C14">
        <v>217060000</v>
      </c>
      <c r="D14" t="s">
        <v>34</v>
      </c>
      <c r="E14" s="36">
        <v>36</v>
      </c>
    </row>
    <row r="15" spans="1:5" x14ac:dyDescent="0.25">
      <c r="A15" t="s">
        <v>86</v>
      </c>
      <c r="B15" t="s">
        <v>77</v>
      </c>
      <c r="C15">
        <v>12010010</v>
      </c>
      <c r="D15" t="s">
        <v>34</v>
      </c>
      <c r="E15" s="36">
        <v>3456</v>
      </c>
    </row>
    <row r="16" spans="1:5" x14ac:dyDescent="0.25">
      <c r="A16" t="s">
        <v>79</v>
      </c>
      <c r="B16" t="s">
        <v>77</v>
      </c>
      <c r="C16">
        <v>12010012</v>
      </c>
      <c r="D16" t="s">
        <v>34</v>
      </c>
      <c r="E16" s="36">
        <v>2116</v>
      </c>
    </row>
    <row r="17" spans="1:5" x14ac:dyDescent="0.25">
      <c r="A17" t="s">
        <v>74</v>
      </c>
      <c r="B17" t="s">
        <v>77</v>
      </c>
      <c r="C17">
        <v>12010016</v>
      </c>
      <c r="D17" t="s">
        <v>34</v>
      </c>
      <c r="E17" s="36">
        <v>576</v>
      </c>
    </row>
    <row r="18" spans="1:5" x14ac:dyDescent="0.25">
      <c r="A18" t="s">
        <v>58</v>
      </c>
      <c r="B18" t="s">
        <v>28</v>
      </c>
      <c r="C18">
        <v>392400012</v>
      </c>
      <c r="D18" t="s">
        <v>34</v>
      </c>
      <c r="E18" s="36">
        <v>864</v>
      </c>
    </row>
    <row r="19" spans="1:5" x14ac:dyDescent="0.25">
      <c r="A19" t="s">
        <v>96</v>
      </c>
      <c r="B19" t="s">
        <v>28</v>
      </c>
      <c r="C19">
        <v>251100012</v>
      </c>
      <c r="D19" t="s">
        <v>9</v>
      </c>
      <c r="E19" s="36">
        <v>40.299999999999997</v>
      </c>
    </row>
    <row r="20" spans="1:5" x14ac:dyDescent="0.25">
      <c r="A20" t="s">
        <v>97</v>
      </c>
      <c r="B20" t="s">
        <v>28</v>
      </c>
      <c r="C20">
        <v>251100014</v>
      </c>
      <c r="D20" t="s">
        <v>9</v>
      </c>
      <c r="E20" s="36">
        <v>32.4</v>
      </c>
    </row>
    <row r="21" spans="1:5" x14ac:dyDescent="0.25">
      <c r="A21" t="s">
        <v>98</v>
      </c>
      <c r="B21" t="s">
        <v>28</v>
      </c>
      <c r="C21">
        <v>251100020</v>
      </c>
      <c r="D21" t="s">
        <v>9</v>
      </c>
      <c r="E21" s="36">
        <v>1.64</v>
      </c>
    </row>
    <row r="22" spans="1:5" x14ac:dyDescent="0.25">
      <c r="A22" t="s">
        <v>99</v>
      </c>
      <c r="B22" t="s">
        <v>28</v>
      </c>
      <c r="C22">
        <v>251100008</v>
      </c>
      <c r="D22" t="s">
        <v>9</v>
      </c>
      <c r="E22" s="36">
        <v>0.72399999999999998</v>
      </c>
    </row>
    <row r="23" spans="1:5" x14ac:dyDescent="0.25">
      <c r="A23" t="s">
        <v>90</v>
      </c>
      <c r="B23" t="s">
        <v>60</v>
      </c>
      <c r="C23">
        <v>259110020</v>
      </c>
      <c r="D23" t="s">
        <v>9</v>
      </c>
      <c r="E23" s="36">
        <v>10.4</v>
      </c>
    </row>
    <row r="24" spans="1:5" x14ac:dyDescent="0.25">
      <c r="A24" t="s">
        <v>72</v>
      </c>
      <c r="B24" t="s">
        <v>28</v>
      </c>
      <c r="C24">
        <v>251100060</v>
      </c>
      <c r="D24" t="s">
        <v>9</v>
      </c>
      <c r="E24" s="36">
        <v>94.5</v>
      </c>
    </row>
    <row r="25" spans="1:5" x14ac:dyDescent="0.25">
      <c r="A25" t="s">
        <v>68</v>
      </c>
      <c r="B25" t="s">
        <v>69</v>
      </c>
      <c r="C25">
        <v>259110090</v>
      </c>
      <c r="D25" t="s">
        <v>9</v>
      </c>
      <c r="E25" s="36">
        <v>8.19</v>
      </c>
    </row>
    <row r="26" spans="1:5" x14ac:dyDescent="0.25">
      <c r="A26" t="s">
        <v>53</v>
      </c>
      <c r="B26" t="s">
        <v>28</v>
      </c>
      <c r="C26">
        <v>221050505</v>
      </c>
      <c r="D26" t="s">
        <v>9</v>
      </c>
      <c r="E26" s="36">
        <v>827</v>
      </c>
    </row>
    <row r="27" spans="1:5" x14ac:dyDescent="0.25">
      <c r="A27" t="s">
        <v>87</v>
      </c>
      <c r="B27" t="s">
        <v>77</v>
      </c>
      <c r="C27">
        <v>12101020</v>
      </c>
      <c r="D27" t="s">
        <v>34</v>
      </c>
      <c r="E27" s="36">
        <v>6912</v>
      </c>
    </row>
    <row r="28" spans="1:5" x14ac:dyDescent="0.25">
      <c r="A28" t="s">
        <v>80</v>
      </c>
      <c r="B28" t="s">
        <v>77</v>
      </c>
      <c r="C28">
        <v>12101224</v>
      </c>
      <c r="D28" t="s">
        <v>34</v>
      </c>
      <c r="E28" s="36">
        <v>2508</v>
      </c>
    </row>
    <row r="29" spans="1:5" x14ac:dyDescent="0.25">
      <c r="A29" t="s">
        <v>75</v>
      </c>
      <c r="B29" t="s">
        <v>77</v>
      </c>
      <c r="C29">
        <v>12101630</v>
      </c>
      <c r="D29" t="s">
        <v>34</v>
      </c>
      <c r="E29" s="36">
        <v>1152</v>
      </c>
    </row>
    <row r="30" spans="1:5" x14ac:dyDescent="0.25">
      <c r="A30" t="s">
        <v>36</v>
      </c>
      <c r="B30" t="s">
        <v>77</v>
      </c>
      <c r="C30">
        <v>12111010</v>
      </c>
      <c r="D30" t="s">
        <v>34</v>
      </c>
      <c r="E30" s="36">
        <v>3456</v>
      </c>
    </row>
    <row r="31" spans="1:5" x14ac:dyDescent="0.25">
      <c r="A31" t="s">
        <v>81</v>
      </c>
      <c r="B31" t="s">
        <v>77</v>
      </c>
      <c r="C31">
        <v>12111012</v>
      </c>
      <c r="D31" t="s">
        <v>34</v>
      </c>
      <c r="E31" s="36">
        <v>388</v>
      </c>
    </row>
    <row r="32" spans="1:5" x14ac:dyDescent="0.25">
      <c r="A32" t="s">
        <v>76</v>
      </c>
      <c r="B32" t="s">
        <v>77</v>
      </c>
      <c r="C32">
        <v>12111016</v>
      </c>
      <c r="D32" t="s">
        <v>34</v>
      </c>
      <c r="E32" s="36">
        <v>576</v>
      </c>
    </row>
    <row r="33" spans="1:5" x14ac:dyDescent="0.25">
      <c r="A33" t="s">
        <v>44</v>
      </c>
      <c r="B33" t="s">
        <v>27</v>
      </c>
      <c r="C33">
        <v>131500150</v>
      </c>
      <c r="D33" t="s">
        <v>9</v>
      </c>
      <c r="E33" s="36">
        <v>451</v>
      </c>
    </row>
    <row r="34" spans="1:5" x14ac:dyDescent="0.25">
      <c r="A34" t="s">
        <v>43</v>
      </c>
      <c r="B34" t="s">
        <v>27</v>
      </c>
      <c r="C34">
        <v>130600125</v>
      </c>
      <c r="D34" t="s">
        <v>9</v>
      </c>
      <c r="E34" s="36">
        <v>9344</v>
      </c>
    </row>
    <row r="35" spans="1:5" x14ac:dyDescent="0.25">
      <c r="A35" t="s">
        <v>49</v>
      </c>
      <c r="B35" t="s">
        <v>50</v>
      </c>
      <c r="C35">
        <v>140200100</v>
      </c>
      <c r="D35" t="s">
        <v>9</v>
      </c>
      <c r="E35" s="36">
        <v>5621</v>
      </c>
    </row>
    <row r="36" spans="1:5" x14ac:dyDescent="0.25">
      <c r="A36" t="s">
        <v>63</v>
      </c>
      <c r="B36" t="s">
        <v>50</v>
      </c>
      <c r="C36">
        <v>140300100</v>
      </c>
      <c r="D36" t="s">
        <v>9</v>
      </c>
      <c r="E36" s="36">
        <v>335</v>
      </c>
    </row>
    <row r="37" spans="1:5" x14ac:dyDescent="0.25">
      <c r="A37" t="s">
        <v>100</v>
      </c>
      <c r="B37" t="s">
        <v>100</v>
      </c>
      <c r="C37" t="s">
        <v>100</v>
      </c>
      <c r="D37" t="s">
        <v>100</v>
      </c>
      <c r="E37" s="36"/>
    </row>
    <row r="38" spans="1:5" x14ac:dyDescent="0.25">
      <c r="A38" t="s">
        <v>101</v>
      </c>
      <c r="E38" s="36">
        <v>53622.153999999995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tabSelected="1" workbookViewId="0">
      <selection activeCell="E36" sqref="E36"/>
    </sheetView>
  </sheetViews>
  <sheetFormatPr defaultRowHeight="15" x14ac:dyDescent="0.25"/>
  <cols>
    <col min="1" max="1" width="26" style="37" bestFit="1" customWidth="1"/>
    <col min="2" max="2" width="10.85546875" style="37" bestFit="1" customWidth="1"/>
    <col min="3" max="3" width="19.28515625" style="37" bestFit="1" customWidth="1"/>
    <col min="4" max="4" width="5.42578125" style="37" bestFit="1" customWidth="1"/>
    <col min="5" max="5" width="11.28515625" style="37" bestFit="1" customWidth="1"/>
    <col min="6" max="16384" width="9.140625" style="37"/>
  </cols>
  <sheetData>
    <row r="1" spans="1:5" x14ac:dyDescent="0.25">
      <c r="A1" s="38" t="s">
        <v>103</v>
      </c>
      <c r="B1" s="38" t="s">
        <v>12</v>
      </c>
      <c r="C1" s="38" t="s">
        <v>13</v>
      </c>
      <c r="D1" s="38" t="s">
        <v>6</v>
      </c>
      <c r="E1" s="38" t="s">
        <v>102</v>
      </c>
    </row>
    <row r="2" spans="1:5" x14ac:dyDescent="0.25">
      <c r="A2" s="39" t="s">
        <v>88</v>
      </c>
      <c r="B2" s="39" t="s">
        <v>77</v>
      </c>
      <c r="C2" s="40">
        <v>13300003</v>
      </c>
      <c r="D2" s="40" t="s">
        <v>34</v>
      </c>
      <c r="E2" s="41">
        <v>962</v>
      </c>
    </row>
    <row r="3" spans="1:5" x14ac:dyDescent="0.25">
      <c r="A3" s="39" t="s">
        <v>94</v>
      </c>
      <c r="B3" s="39" t="s">
        <v>50</v>
      </c>
      <c r="C3" s="40" t="s">
        <v>10</v>
      </c>
      <c r="D3" s="40" t="s">
        <v>34</v>
      </c>
      <c r="E3" s="41">
        <v>8964</v>
      </c>
    </row>
    <row r="4" spans="1:5" x14ac:dyDescent="0.25">
      <c r="A4" s="39" t="s">
        <v>83</v>
      </c>
      <c r="B4" s="39" t="s">
        <v>77</v>
      </c>
      <c r="C4" s="40">
        <v>11151030</v>
      </c>
      <c r="D4" s="40" t="s">
        <v>34</v>
      </c>
      <c r="E4" s="41">
        <v>108</v>
      </c>
    </row>
    <row r="5" spans="1:5" x14ac:dyDescent="0.25">
      <c r="A5" s="39" t="s">
        <v>82</v>
      </c>
      <c r="B5" s="39" t="s">
        <v>77</v>
      </c>
      <c r="C5" s="40">
        <v>11150620</v>
      </c>
      <c r="D5" s="40" t="s">
        <v>34</v>
      </c>
      <c r="E5" s="41">
        <v>108</v>
      </c>
    </row>
    <row r="6" spans="1:5" x14ac:dyDescent="0.25">
      <c r="A6" s="39" t="s">
        <v>85</v>
      </c>
      <c r="B6" s="39" t="s">
        <v>77</v>
      </c>
      <c r="C6" s="40">
        <v>11011030</v>
      </c>
      <c r="D6" s="40" t="s">
        <v>34</v>
      </c>
      <c r="E6" s="41">
        <v>3456</v>
      </c>
    </row>
    <row r="7" spans="1:5" x14ac:dyDescent="0.25">
      <c r="A7" s="39" t="s">
        <v>78</v>
      </c>
      <c r="B7" s="39" t="s">
        <v>77</v>
      </c>
      <c r="C7" s="40">
        <v>11011240</v>
      </c>
      <c r="D7" s="40" t="s">
        <v>34</v>
      </c>
      <c r="E7" s="41">
        <v>388</v>
      </c>
    </row>
    <row r="8" spans="1:5" x14ac:dyDescent="0.25">
      <c r="A8" s="39" t="s">
        <v>84</v>
      </c>
      <c r="B8" s="39" t="s">
        <v>77</v>
      </c>
      <c r="C8" s="40">
        <v>11011640</v>
      </c>
      <c r="D8" s="40" t="s">
        <v>34</v>
      </c>
      <c r="E8" s="41">
        <v>288</v>
      </c>
    </row>
    <row r="9" spans="1:5" x14ac:dyDescent="0.25">
      <c r="A9" s="39" t="s">
        <v>73</v>
      </c>
      <c r="B9" s="39" t="s">
        <v>77</v>
      </c>
      <c r="C9" s="40">
        <v>11011650</v>
      </c>
      <c r="D9" s="40" t="s">
        <v>34</v>
      </c>
      <c r="E9" s="41">
        <v>288</v>
      </c>
    </row>
    <row r="10" spans="1:5" x14ac:dyDescent="0.25">
      <c r="A10" s="39" t="s">
        <v>51</v>
      </c>
      <c r="B10" s="39" t="s">
        <v>27</v>
      </c>
      <c r="C10" s="40">
        <v>241050030</v>
      </c>
      <c r="D10" s="40" t="s">
        <v>9</v>
      </c>
      <c r="E10" s="41">
        <v>218</v>
      </c>
    </row>
    <row r="11" spans="1:5" x14ac:dyDescent="0.25">
      <c r="A11" s="39" t="s">
        <v>91</v>
      </c>
      <c r="B11" s="39" t="s">
        <v>67</v>
      </c>
      <c r="C11" s="40">
        <v>217050000</v>
      </c>
      <c r="D11" s="40" t="s">
        <v>34</v>
      </c>
      <c r="E11" s="41">
        <v>36</v>
      </c>
    </row>
    <row r="12" spans="1:5" x14ac:dyDescent="0.25">
      <c r="A12" s="39" t="s">
        <v>92</v>
      </c>
      <c r="B12" s="39" t="s">
        <v>67</v>
      </c>
      <c r="C12" s="40">
        <v>217060000</v>
      </c>
      <c r="D12" s="40" t="s">
        <v>34</v>
      </c>
      <c r="E12" s="41">
        <v>36</v>
      </c>
    </row>
    <row r="13" spans="1:5" x14ac:dyDescent="0.25">
      <c r="A13" s="39" t="s">
        <v>86</v>
      </c>
      <c r="B13" s="39" t="s">
        <v>77</v>
      </c>
      <c r="C13" s="40">
        <v>12010010</v>
      </c>
      <c r="D13" s="40" t="s">
        <v>34</v>
      </c>
      <c r="E13" s="41">
        <v>3456</v>
      </c>
    </row>
    <row r="14" spans="1:5" x14ac:dyDescent="0.25">
      <c r="A14" s="39" t="s">
        <v>79</v>
      </c>
      <c r="B14" s="39" t="s">
        <v>77</v>
      </c>
      <c r="C14" s="40">
        <v>12010012</v>
      </c>
      <c r="D14" s="40" t="s">
        <v>34</v>
      </c>
      <c r="E14" s="41">
        <v>2116</v>
      </c>
    </row>
    <row r="15" spans="1:5" x14ac:dyDescent="0.25">
      <c r="A15" s="39" t="s">
        <v>74</v>
      </c>
      <c r="B15" s="39" t="s">
        <v>77</v>
      </c>
      <c r="C15" s="40">
        <v>12010016</v>
      </c>
      <c r="D15" s="40" t="s">
        <v>34</v>
      </c>
      <c r="E15" s="41">
        <v>576</v>
      </c>
    </row>
    <row r="16" spans="1:5" x14ac:dyDescent="0.25">
      <c r="A16" s="39" t="s">
        <v>58</v>
      </c>
      <c r="B16" s="39" t="s">
        <v>28</v>
      </c>
      <c r="C16" s="40">
        <v>392400012</v>
      </c>
      <c r="D16" s="40" t="s">
        <v>34</v>
      </c>
      <c r="E16" s="41">
        <v>864</v>
      </c>
    </row>
    <row r="17" spans="1:5" x14ac:dyDescent="0.25">
      <c r="A17" s="39" t="s">
        <v>96</v>
      </c>
      <c r="B17" s="39" t="s">
        <v>28</v>
      </c>
      <c r="C17" s="40">
        <v>251100012</v>
      </c>
      <c r="D17" s="40" t="s">
        <v>9</v>
      </c>
      <c r="E17" s="41">
        <v>40.299999999999997</v>
      </c>
    </row>
    <row r="18" spans="1:5" x14ac:dyDescent="0.25">
      <c r="A18" s="39" t="s">
        <v>97</v>
      </c>
      <c r="B18" s="39" t="s">
        <v>28</v>
      </c>
      <c r="C18" s="40">
        <v>251100014</v>
      </c>
      <c r="D18" s="40" t="s">
        <v>9</v>
      </c>
      <c r="E18" s="41">
        <v>32.4</v>
      </c>
    </row>
    <row r="19" spans="1:5" x14ac:dyDescent="0.25">
      <c r="A19" s="39" t="s">
        <v>98</v>
      </c>
      <c r="B19" s="39" t="s">
        <v>28</v>
      </c>
      <c r="C19" s="40">
        <v>251100020</v>
      </c>
      <c r="D19" s="40" t="s">
        <v>9</v>
      </c>
      <c r="E19" s="41">
        <v>1.64</v>
      </c>
    </row>
    <row r="20" spans="1:5" x14ac:dyDescent="0.25">
      <c r="A20" s="39" t="s">
        <v>99</v>
      </c>
      <c r="B20" s="39" t="s">
        <v>28</v>
      </c>
      <c r="C20" s="40">
        <v>251100008</v>
      </c>
      <c r="D20" s="40" t="s">
        <v>9</v>
      </c>
      <c r="E20" s="41">
        <v>0.72399999999999998</v>
      </c>
    </row>
    <row r="21" spans="1:5" x14ac:dyDescent="0.25">
      <c r="A21" s="39" t="s">
        <v>90</v>
      </c>
      <c r="B21" s="39" t="s">
        <v>60</v>
      </c>
      <c r="C21" s="40">
        <v>259110020</v>
      </c>
      <c r="D21" s="40" t="s">
        <v>9</v>
      </c>
      <c r="E21" s="41">
        <v>10.4</v>
      </c>
    </row>
    <row r="22" spans="1:5" x14ac:dyDescent="0.25">
      <c r="A22" s="39" t="s">
        <v>72</v>
      </c>
      <c r="B22" s="39" t="s">
        <v>28</v>
      </c>
      <c r="C22" s="40">
        <v>251100060</v>
      </c>
      <c r="D22" s="40" t="s">
        <v>9</v>
      </c>
      <c r="E22" s="41">
        <v>94.5</v>
      </c>
    </row>
    <row r="23" spans="1:5" x14ac:dyDescent="0.25">
      <c r="A23" s="39" t="s">
        <v>68</v>
      </c>
      <c r="B23" s="39" t="s">
        <v>69</v>
      </c>
      <c r="C23" s="40">
        <v>259110090</v>
      </c>
      <c r="D23" s="40" t="s">
        <v>9</v>
      </c>
      <c r="E23" s="41">
        <v>8.19</v>
      </c>
    </row>
    <row r="24" spans="1:5" x14ac:dyDescent="0.25">
      <c r="A24" s="39" t="s">
        <v>53</v>
      </c>
      <c r="B24" s="39" t="s">
        <v>28</v>
      </c>
      <c r="C24" s="40">
        <v>221050505</v>
      </c>
      <c r="D24" s="40" t="s">
        <v>9</v>
      </c>
      <c r="E24" s="41">
        <v>827</v>
      </c>
    </row>
    <row r="25" spans="1:5" x14ac:dyDescent="0.25">
      <c r="A25" s="39" t="s">
        <v>87</v>
      </c>
      <c r="B25" s="39" t="s">
        <v>77</v>
      </c>
      <c r="C25" s="40">
        <v>12101020</v>
      </c>
      <c r="D25" s="40" t="s">
        <v>34</v>
      </c>
      <c r="E25" s="41">
        <v>6912</v>
      </c>
    </row>
    <row r="26" spans="1:5" x14ac:dyDescent="0.25">
      <c r="A26" s="39" t="s">
        <v>80</v>
      </c>
      <c r="B26" s="39" t="s">
        <v>77</v>
      </c>
      <c r="C26" s="40">
        <v>12101224</v>
      </c>
      <c r="D26" s="40" t="s">
        <v>34</v>
      </c>
      <c r="E26" s="41">
        <v>2508</v>
      </c>
    </row>
    <row r="27" spans="1:5" x14ac:dyDescent="0.25">
      <c r="A27" s="39" t="s">
        <v>75</v>
      </c>
      <c r="B27" s="39" t="s">
        <v>77</v>
      </c>
      <c r="C27" s="40">
        <v>12101630</v>
      </c>
      <c r="D27" s="40" t="s">
        <v>34</v>
      </c>
      <c r="E27" s="41">
        <v>1152</v>
      </c>
    </row>
    <row r="28" spans="1:5" x14ac:dyDescent="0.25">
      <c r="A28" s="39" t="s">
        <v>36</v>
      </c>
      <c r="B28" s="39" t="s">
        <v>77</v>
      </c>
      <c r="C28" s="40">
        <v>12111010</v>
      </c>
      <c r="D28" s="40" t="s">
        <v>34</v>
      </c>
      <c r="E28" s="41">
        <v>3456</v>
      </c>
    </row>
    <row r="29" spans="1:5" x14ac:dyDescent="0.25">
      <c r="A29" s="39" t="s">
        <v>81</v>
      </c>
      <c r="B29" s="39" t="s">
        <v>77</v>
      </c>
      <c r="C29" s="40">
        <v>12111012</v>
      </c>
      <c r="D29" s="40" t="s">
        <v>34</v>
      </c>
      <c r="E29" s="41">
        <v>388</v>
      </c>
    </row>
    <row r="30" spans="1:5" x14ac:dyDescent="0.25">
      <c r="A30" s="39" t="s">
        <v>76</v>
      </c>
      <c r="B30" s="39" t="s">
        <v>77</v>
      </c>
      <c r="C30" s="40">
        <v>12111016</v>
      </c>
      <c r="D30" s="40" t="s">
        <v>34</v>
      </c>
      <c r="E30" s="41">
        <v>576</v>
      </c>
    </row>
    <row r="31" spans="1:5" x14ac:dyDescent="0.25">
      <c r="A31" s="39" t="s">
        <v>44</v>
      </c>
      <c r="B31" s="39" t="s">
        <v>27</v>
      </c>
      <c r="C31" s="40">
        <v>131500150</v>
      </c>
      <c r="D31" s="40" t="s">
        <v>9</v>
      </c>
      <c r="E31" s="41">
        <v>451</v>
      </c>
    </row>
    <row r="32" spans="1:5" x14ac:dyDescent="0.25">
      <c r="A32" s="39" t="s">
        <v>43</v>
      </c>
      <c r="B32" s="39" t="s">
        <v>27</v>
      </c>
      <c r="C32" s="40">
        <v>130600125</v>
      </c>
      <c r="D32" s="40" t="s">
        <v>9</v>
      </c>
      <c r="E32" s="41">
        <v>9344</v>
      </c>
    </row>
    <row r="33" spans="1:5" x14ac:dyDescent="0.25">
      <c r="A33" s="39" t="s">
        <v>49</v>
      </c>
      <c r="B33" s="39" t="s">
        <v>50</v>
      </c>
      <c r="C33" s="40">
        <v>140200100</v>
      </c>
      <c r="D33" s="40" t="s">
        <v>9</v>
      </c>
      <c r="E33" s="41">
        <v>5621</v>
      </c>
    </row>
    <row r="34" spans="1:5" x14ac:dyDescent="0.25">
      <c r="A34" s="39" t="s">
        <v>63</v>
      </c>
      <c r="B34" s="39" t="s">
        <v>50</v>
      </c>
      <c r="C34" s="40">
        <v>140300100</v>
      </c>
      <c r="D34" s="40" t="s">
        <v>9</v>
      </c>
      <c r="E34" s="41">
        <v>335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0"/>
  <sheetViews>
    <sheetView topLeftCell="A53" zoomScaleNormal="100" workbookViewId="0">
      <selection activeCell="E44" sqref="E44"/>
    </sheetView>
  </sheetViews>
  <sheetFormatPr defaultRowHeight="15" x14ac:dyDescent="0.25"/>
  <cols>
    <col min="1" max="1" width="20.28515625" bestFit="1" customWidth="1"/>
    <col min="2" max="2" width="4.140625" bestFit="1" customWidth="1"/>
    <col min="3" max="3" width="21.140625" bestFit="1" customWidth="1"/>
    <col min="4" max="4" width="11.28515625" bestFit="1" customWidth="1"/>
    <col min="5" max="5" width="34" bestFit="1" customWidth="1"/>
    <col min="6" max="6" width="14" customWidth="1"/>
    <col min="7" max="7" width="16.42578125" bestFit="1" customWidth="1"/>
    <col min="8" max="8" width="7.42578125" bestFit="1" customWidth="1"/>
    <col min="9" max="9" width="5.140625" bestFit="1" customWidth="1"/>
    <col min="10" max="10" width="8.42578125" bestFit="1" customWidth="1"/>
    <col min="11" max="11" width="3.7109375" bestFit="1" customWidth="1"/>
  </cols>
  <sheetData>
    <row r="1" spans="1:11" x14ac:dyDescent="0.25">
      <c r="A1" s="9" t="s">
        <v>0</v>
      </c>
      <c r="B1" s="2"/>
      <c r="C1" s="2"/>
      <c r="D1" s="2"/>
      <c r="E1" s="2"/>
      <c r="F1" s="2"/>
      <c r="G1" s="2"/>
      <c r="H1" s="5"/>
      <c r="I1" s="2"/>
      <c r="J1" s="5"/>
      <c r="K1" s="2"/>
    </row>
    <row r="2" spans="1:11" x14ac:dyDescent="0.25">
      <c r="A2" s="10" t="s">
        <v>42</v>
      </c>
      <c r="B2" s="2"/>
      <c r="C2" s="2"/>
      <c r="D2" s="2"/>
      <c r="E2" s="2"/>
      <c r="F2" s="2"/>
      <c r="G2" s="2"/>
      <c r="H2" s="5"/>
      <c r="I2" s="2"/>
      <c r="J2" s="5"/>
      <c r="K2" s="2"/>
    </row>
    <row r="3" spans="1:11" x14ac:dyDescent="0.25">
      <c r="A3" s="11"/>
      <c r="B3" s="2"/>
      <c r="C3" s="2"/>
      <c r="D3" s="2"/>
      <c r="E3" s="2"/>
      <c r="F3" s="2"/>
      <c r="G3" s="2"/>
      <c r="H3" s="5"/>
      <c r="I3" s="2"/>
      <c r="J3" s="5"/>
      <c r="K3" s="2"/>
    </row>
    <row r="4" spans="1:11" x14ac:dyDescent="0.25">
      <c r="A4" s="2"/>
      <c r="B4" s="2"/>
      <c r="C4" s="2"/>
      <c r="D4" s="2"/>
      <c r="E4" s="3" t="s">
        <v>5</v>
      </c>
      <c r="F4" s="3"/>
      <c r="G4" s="2"/>
      <c r="H4" s="5"/>
      <c r="I4" s="2"/>
      <c r="J4" s="5"/>
      <c r="K4" s="2"/>
    </row>
    <row r="5" spans="1:11" x14ac:dyDescent="0.25">
      <c r="A5" s="7" t="s">
        <v>2</v>
      </c>
      <c r="B5" s="4" t="s">
        <v>1</v>
      </c>
      <c r="C5" s="4" t="s">
        <v>2</v>
      </c>
      <c r="D5" s="4" t="s">
        <v>3</v>
      </c>
      <c r="E5" s="4" t="s">
        <v>11</v>
      </c>
      <c r="F5" s="4" t="s">
        <v>12</v>
      </c>
      <c r="G5" s="4" t="s">
        <v>13</v>
      </c>
      <c r="H5" s="6" t="s">
        <v>4</v>
      </c>
      <c r="I5" s="4" t="s">
        <v>6</v>
      </c>
      <c r="J5" s="6" t="s">
        <v>7</v>
      </c>
      <c r="K5" s="4" t="s">
        <v>8</v>
      </c>
    </row>
    <row r="6" spans="1:11" x14ac:dyDescent="0.25">
      <c r="A6" s="8" t="s">
        <v>38</v>
      </c>
      <c r="B6" s="29">
        <v>1</v>
      </c>
      <c r="C6" s="29" t="s">
        <v>46</v>
      </c>
      <c r="D6" s="29" t="s">
        <v>10</v>
      </c>
      <c r="E6" s="29" t="s">
        <v>43</v>
      </c>
      <c r="F6" s="29" t="s">
        <v>27</v>
      </c>
      <c r="G6" s="29">
        <v>130600125</v>
      </c>
      <c r="H6" s="30">
        <f t="shared" ref="H6:H38" si="0">J6/2</f>
        <v>384</v>
      </c>
      <c r="I6" s="29" t="s">
        <v>9</v>
      </c>
      <c r="J6" s="30">
        <v>768</v>
      </c>
      <c r="K6" s="29"/>
    </row>
    <row r="7" spans="1:11" x14ac:dyDescent="0.25">
      <c r="A7" s="7" t="s">
        <v>14</v>
      </c>
      <c r="B7" s="29">
        <v>2</v>
      </c>
      <c r="C7" s="29" t="s">
        <v>47</v>
      </c>
      <c r="D7" s="29" t="s">
        <v>10</v>
      </c>
      <c r="E7" s="29" t="s">
        <v>43</v>
      </c>
      <c r="F7" s="29" t="s">
        <v>27</v>
      </c>
      <c r="G7" s="29">
        <v>130600125</v>
      </c>
      <c r="H7" s="30">
        <f t="shared" si="0"/>
        <v>80</v>
      </c>
      <c r="I7" s="29" t="s">
        <v>9</v>
      </c>
      <c r="J7" s="30">
        <v>160</v>
      </c>
      <c r="K7" s="29"/>
    </row>
    <row r="8" spans="1:11" x14ac:dyDescent="0.25">
      <c r="A8" s="7">
        <v>120000000</v>
      </c>
      <c r="B8" s="29">
        <v>3</v>
      </c>
      <c r="C8" s="29" t="s">
        <v>45</v>
      </c>
      <c r="D8" s="29" t="s">
        <v>10</v>
      </c>
      <c r="E8" s="29" t="s">
        <v>44</v>
      </c>
      <c r="F8" s="29" t="s">
        <v>27</v>
      </c>
      <c r="G8" s="29">
        <v>131500150</v>
      </c>
      <c r="H8" s="30">
        <f t="shared" si="0"/>
        <v>35.5</v>
      </c>
      <c r="I8" s="29" t="s">
        <v>9</v>
      </c>
      <c r="J8" s="30">
        <v>71</v>
      </c>
      <c r="K8" s="29"/>
    </row>
    <row r="9" spans="1:11" x14ac:dyDescent="0.25">
      <c r="A9" s="7" t="s">
        <v>7</v>
      </c>
      <c r="B9" s="29">
        <v>4</v>
      </c>
      <c r="C9" s="29" t="s">
        <v>48</v>
      </c>
      <c r="D9" s="29" t="s">
        <v>10</v>
      </c>
      <c r="E9" s="29" t="s">
        <v>49</v>
      </c>
      <c r="F9" s="29" t="s">
        <v>50</v>
      </c>
      <c r="G9" s="29">
        <v>140200100</v>
      </c>
      <c r="H9" s="30">
        <f t="shared" si="0"/>
        <v>211.5</v>
      </c>
      <c r="I9" s="29" t="s">
        <v>9</v>
      </c>
      <c r="J9" s="30">
        <v>423</v>
      </c>
      <c r="K9" s="29"/>
    </row>
    <row r="10" spans="1:11" x14ac:dyDescent="0.25">
      <c r="A10" s="8">
        <v>2</v>
      </c>
      <c r="B10" s="29">
        <v>5</v>
      </c>
      <c r="C10" s="29" t="s">
        <v>52</v>
      </c>
      <c r="D10" s="29" t="s">
        <v>10</v>
      </c>
      <c r="E10" s="29" t="s">
        <v>51</v>
      </c>
      <c r="F10" s="29" t="s">
        <v>27</v>
      </c>
      <c r="G10" s="29">
        <v>241050030</v>
      </c>
      <c r="H10" s="30">
        <f t="shared" si="0"/>
        <v>14</v>
      </c>
      <c r="I10" s="29" t="s">
        <v>9</v>
      </c>
      <c r="J10" s="30">
        <v>28</v>
      </c>
      <c r="K10" s="29"/>
    </row>
    <row r="11" spans="1:11" x14ac:dyDescent="0.25">
      <c r="A11" s="33"/>
      <c r="B11" s="29">
        <v>6</v>
      </c>
      <c r="C11" s="29" t="s">
        <v>54</v>
      </c>
      <c r="D11" s="29" t="s">
        <v>10</v>
      </c>
      <c r="E11" s="29" t="s">
        <v>53</v>
      </c>
      <c r="F11" s="29" t="s">
        <v>28</v>
      </c>
      <c r="G11" s="29">
        <v>221050505</v>
      </c>
      <c r="H11" s="30">
        <f t="shared" si="0"/>
        <v>45</v>
      </c>
      <c r="I11" s="29" t="s">
        <v>9</v>
      </c>
      <c r="J11" s="30">
        <v>90</v>
      </c>
      <c r="K11" s="29"/>
    </row>
    <row r="12" spans="1:11" x14ac:dyDescent="0.25">
      <c r="A12" s="33"/>
      <c r="B12" s="29">
        <v>7</v>
      </c>
      <c r="C12" s="29" t="s">
        <v>56</v>
      </c>
      <c r="D12" s="29" t="s">
        <v>10</v>
      </c>
      <c r="E12" s="29" t="s">
        <v>55</v>
      </c>
      <c r="F12" s="29" t="s">
        <v>28</v>
      </c>
      <c r="G12" s="29">
        <v>251100012</v>
      </c>
      <c r="H12" s="30">
        <f t="shared" si="0"/>
        <v>2.65</v>
      </c>
      <c r="I12" s="29" t="s">
        <v>9</v>
      </c>
      <c r="J12" s="30">
        <v>5.3</v>
      </c>
      <c r="K12" s="29"/>
    </row>
    <row r="13" spans="1:11" x14ac:dyDescent="0.25">
      <c r="A13" s="33"/>
      <c r="B13" s="29">
        <v>8</v>
      </c>
      <c r="C13" s="29" t="s">
        <v>57</v>
      </c>
      <c r="D13" s="29" t="s">
        <v>10</v>
      </c>
      <c r="E13" s="29" t="s">
        <v>58</v>
      </c>
      <c r="F13" s="29" t="s">
        <v>28</v>
      </c>
      <c r="G13" s="29">
        <v>392400012</v>
      </c>
      <c r="H13" s="30">
        <f t="shared" si="0"/>
        <v>48</v>
      </c>
      <c r="I13" s="29" t="s">
        <v>34</v>
      </c>
      <c r="J13" s="30">
        <v>96</v>
      </c>
      <c r="K13" s="29"/>
    </row>
    <row r="14" spans="1:11" x14ac:dyDescent="0.25">
      <c r="A14" s="33"/>
      <c r="B14" s="29">
        <v>9</v>
      </c>
      <c r="C14" s="29" t="s">
        <v>59</v>
      </c>
      <c r="D14" s="29" t="s">
        <v>10</v>
      </c>
      <c r="E14" s="29" t="s">
        <v>90</v>
      </c>
      <c r="F14" s="29" t="s">
        <v>60</v>
      </c>
      <c r="G14" s="29">
        <v>259110020</v>
      </c>
      <c r="H14" s="30">
        <f t="shared" si="0"/>
        <v>0.55000000000000004</v>
      </c>
      <c r="I14" s="29" t="s">
        <v>9</v>
      </c>
      <c r="J14" s="30">
        <v>1.1000000000000001</v>
      </c>
      <c r="K14" s="29"/>
    </row>
    <row r="15" spans="1:11" x14ac:dyDescent="0.25">
      <c r="B15" s="29">
        <v>10</v>
      </c>
      <c r="C15" s="29" t="s">
        <v>61</v>
      </c>
      <c r="D15" s="29" t="s">
        <v>10</v>
      </c>
      <c r="E15" s="29" t="s">
        <v>89</v>
      </c>
      <c r="F15" s="29" t="s">
        <v>28</v>
      </c>
      <c r="G15" s="29">
        <v>251100014</v>
      </c>
      <c r="H15" s="30">
        <f t="shared" si="0"/>
        <v>1.8</v>
      </c>
      <c r="I15" s="29" t="s">
        <v>9</v>
      </c>
      <c r="J15" s="30">
        <v>3.6</v>
      </c>
      <c r="K15" s="29"/>
    </row>
    <row r="16" spans="1:11" x14ac:dyDescent="0.25">
      <c r="B16" s="29">
        <v>11</v>
      </c>
      <c r="C16" s="29" t="s">
        <v>61</v>
      </c>
      <c r="D16" s="29" t="s">
        <v>10</v>
      </c>
      <c r="E16" s="29" t="s">
        <v>62</v>
      </c>
      <c r="F16" s="29" t="s">
        <v>28</v>
      </c>
      <c r="G16" s="29">
        <v>251100020</v>
      </c>
      <c r="H16" s="30">
        <f t="shared" si="0"/>
        <v>8.5000000000000006E-2</v>
      </c>
      <c r="I16" s="29" t="s">
        <v>9</v>
      </c>
      <c r="J16" s="30">
        <v>0.17</v>
      </c>
      <c r="K16" s="29"/>
    </row>
    <row r="17" spans="2:11" x14ac:dyDescent="0.25">
      <c r="B17" s="29">
        <v>12</v>
      </c>
      <c r="C17" s="29" t="s">
        <v>64</v>
      </c>
      <c r="D17" s="29" t="s">
        <v>10</v>
      </c>
      <c r="E17" s="29" t="s">
        <v>63</v>
      </c>
      <c r="F17" s="29" t="s">
        <v>50</v>
      </c>
      <c r="G17" s="29">
        <v>140300100</v>
      </c>
      <c r="H17" s="30">
        <f t="shared" si="0"/>
        <v>16</v>
      </c>
      <c r="I17" s="29" t="s">
        <v>9</v>
      </c>
      <c r="J17" s="30">
        <v>32</v>
      </c>
      <c r="K17" s="29"/>
    </row>
    <row r="18" spans="2:11" x14ac:dyDescent="0.25">
      <c r="B18" s="29">
        <v>13</v>
      </c>
      <c r="C18" s="29" t="s">
        <v>65</v>
      </c>
      <c r="D18" s="29" t="s">
        <v>10</v>
      </c>
      <c r="E18" s="29" t="s">
        <v>91</v>
      </c>
      <c r="F18" s="29" t="s">
        <v>67</v>
      </c>
      <c r="G18" s="29">
        <v>217050000</v>
      </c>
      <c r="H18" s="30">
        <f t="shared" si="0"/>
        <v>2</v>
      </c>
      <c r="I18" s="29" t="s">
        <v>34</v>
      </c>
      <c r="J18" s="30">
        <v>4</v>
      </c>
      <c r="K18" s="29"/>
    </row>
    <row r="19" spans="2:11" x14ac:dyDescent="0.25">
      <c r="B19" s="29">
        <v>14</v>
      </c>
      <c r="C19" s="29" t="s">
        <v>66</v>
      </c>
      <c r="D19" s="29" t="s">
        <v>10</v>
      </c>
      <c r="E19" s="29" t="s">
        <v>92</v>
      </c>
      <c r="F19" s="29" t="s">
        <v>67</v>
      </c>
      <c r="G19" s="29">
        <v>217060000</v>
      </c>
      <c r="H19" s="30">
        <f t="shared" si="0"/>
        <v>2</v>
      </c>
      <c r="I19" s="29" t="s">
        <v>34</v>
      </c>
      <c r="J19" s="30">
        <v>4</v>
      </c>
      <c r="K19" s="29"/>
    </row>
    <row r="20" spans="2:11" x14ac:dyDescent="0.25">
      <c r="B20" s="29">
        <v>15</v>
      </c>
      <c r="C20" s="29" t="s">
        <v>59</v>
      </c>
      <c r="D20" s="29" t="s">
        <v>10</v>
      </c>
      <c r="E20" s="29" t="s">
        <v>68</v>
      </c>
      <c r="F20" s="29" t="s">
        <v>69</v>
      </c>
      <c r="G20" s="29">
        <v>259110090</v>
      </c>
      <c r="H20" s="30">
        <f t="shared" si="0"/>
        <v>0.45500000000000002</v>
      </c>
      <c r="I20" s="29" t="s">
        <v>9</v>
      </c>
      <c r="J20" s="30">
        <v>0.91</v>
      </c>
      <c r="K20" s="29"/>
    </row>
    <row r="21" spans="2:11" x14ac:dyDescent="0.25">
      <c r="B21" s="29">
        <v>16</v>
      </c>
      <c r="C21" s="29" t="s">
        <v>70</v>
      </c>
      <c r="D21" s="29" t="s">
        <v>10</v>
      </c>
      <c r="E21" s="29" t="s">
        <v>71</v>
      </c>
      <c r="F21" s="29" t="s">
        <v>28</v>
      </c>
      <c r="G21" s="29">
        <v>251100008</v>
      </c>
      <c r="H21" s="30">
        <f t="shared" si="0"/>
        <v>4.2000000000000003E-2</v>
      </c>
      <c r="I21" s="29" t="s">
        <v>9</v>
      </c>
      <c r="J21" s="30">
        <v>8.4000000000000005E-2</v>
      </c>
      <c r="K21" s="29"/>
    </row>
    <row r="22" spans="2:11" x14ac:dyDescent="0.25">
      <c r="B22" s="29">
        <v>17</v>
      </c>
      <c r="C22" s="29" t="s">
        <v>33</v>
      </c>
      <c r="D22" s="29" t="s">
        <v>10</v>
      </c>
      <c r="E22" s="29" t="s">
        <v>72</v>
      </c>
      <c r="F22" s="29" t="s">
        <v>28</v>
      </c>
      <c r="G22" s="29">
        <v>251100060</v>
      </c>
      <c r="H22" s="30">
        <f t="shared" si="0"/>
        <v>5.25</v>
      </c>
      <c r="I22" s="29" t="s">
        <v>9</v>
      </c>
      <c r="J22" s="30">
        <v>10.5</v>
      </c>
      <c r="K22" s="29"/>
    </row>
    <row r="23" spans="2:11" x14ac:dyDescent="0.25">
      <c r="B23" s="29">
        <v>18</v>
      </c>
      <c r="C23" s="29" t="s">
        <v>35</v>
      </c>
      <c r="D23" s="29" t="s">
        <v>10</v>
      </c>
      <c r="E23" s="29" t="s">
        <v>73</v>
      </c>
      <c r="F23" s="29" t="s">
        <v>77</v>
      </c>
      <c r="G23" s="29">
        <v>11011650</v>
      </c>
      <c r="H23" s="30">
        <f t="shared" si="0"/>
        <v>16</v>
      </c>
      <c r="I23" s="29" t="s">
        <v>34</v>
      </c>
      <c r="J23" s="30">
        <v>32</v>
      </c>
      <c r="K23" s="29"/>
    </row>
    <row r="24" spans="2:11" x14ac:dyDescent="0.25">
      <c r="B24" s="29">
        <v>19</v>
      </c>
      <c r="C24" s="29" t="s">
        <v>35</v>
      </c>
      <c r="D24" s="29" t="s">
        <v>10</v>
      </c>
      <c r="E24" s="29" t="s">
        <v>74</v>
      </c>
      <c r="F24" s="29" t="s">
        <v>77</v>
      </c>
      <c r="G24" s="29">
        <v>12010016</v>
      </c>
      <c r="H24" s="30">
        <f t="shared" si="0"/>
        <v>32</v>
      </c>
      <c r="I24" s="29" t="s">
        <v>34</v>
      </c>
      <c r="J24" s="30">
        <v>64</v>
      </c>
      <c r="K24" s="29"/>
    </row>
    <row r="25" spans="2:11" x14ac:dyDescent="0.25">
      <c r="B25" s="29">
        <v>20</v>
      </c>
      <c r="C25" s="29" t="s">
        <v>35</v>
      </c>
      <c r="D25" s="29" t="s">
        <v>10</v>
      </c>
      <c r="E25" s="29" t="s">
        <v>75</v>
      </c>
      <c r="F25" s="29" t="s">
        <v>77</v>
      </c>
      <c r="G25" s="29">
        <v>12101630</v>
      </c>
      <c r="H25" s="30">
        <f t="shared" si="0"/>
        <v>64</v>
      </c>
      <c r="I25" s="29" t="s">
        <v>34</v>
      </c>
      <c r="J25" s="30">
        <v>128</v>
      </c>
      <c r="K25" s="29"/>
    </row>
    <row r="26" spans="2:11" x14ac:dyDescent="0.25">
      <c r="B26" s="29">
        <v>21</v>
      </c>
      <c r="C26" s="29" t="s">
        <v>35</v>
      </c>
      <c r="D26" s="29" t="s">
        <v>10</v>
      </c>
      <c r="E26" s="29" t="s">
        <v>76</v>
      </c>
      <c r="F26" s="29" t="s">
        <v>77</v>
      </c>
      <c r="G26" s="29">
        <v>12111016</v>
      </c>
      <c r="H26" s="30">
        <f t="shared" si="0"/>
        <v>32</v>
      </c>
      <c r="I26" s="29" t="s">
        <v>34</v>
      </c>
      <c r="J26" s="30">
        <v>64</v>
      </c>
      <c r="K26" s="29"/>
    </row>
    <row r="27" spans="2:11" x14ac:dyDescent="0.25">
      <c r="B27" s="29">
        <v>22</v>
      </c>
      <c r="C27" s="29" t="s">
        <v>35</v>
      </c>
      <c r="D27" s="29"/>
      <c r="E27" s="29" t="s">
        <v>78</v>
      </c>
      <c r="F27" s="29" t="s">
        <v>77</v>
      </c>
      <c r="G27" s="29">
        <v>11011240</v>
      </c>
      <c r="H27" s="30">
        <f t="shared" si="0"/>
        <v>18</v>
      </c>
      <c r="I27" s="29" t="s">
        <v>34</v>
      </c>
      <c r="J27" s="30">
        <v>36</v>
      </c>
      <c r="K27" s="29"/>
    </row>
    <row r="28" spans="2:11" x14ac:dyDescent="0.25">
      <c r="B28" s="29">
        <v>23</v>
      </c>
      <c r="C28" s="29" t="s">
        <v>35</v>
      </c>
      <c r="D28" s="29"/>
      <c r="E28" s="29" t="s">
        <v>79</v>
      </c>
      <c r="F28" s="29" t="s">
        <v>77</v>
      </c>
      <c r="G28" s="29">
        <v>12010012</v>
      </c>
      <c r="H28" s="30">
        <f t="shared" si="0"/>
        <v>114</v>
      </c>
      <c r="I28" s="29" t="s">
        <v>34</v>
      </c>
      <c r="J28" s="30">
        <v>228</v>
      </c>
      <c r="K28" s="29"/>
    </row>
    <row r="29" spans="2:11" x14ac:dyDescent="0.25">
      <c r="B29" s="29">
        <v>24</v>
      </c>
      <c r="C29" s="29" t="s">
        <v>35</v>
      </c>
      <c r="D29" s="29"/>
      <c r="E29" s="29" t="s">
        <v>80</v>
      </c>
      <c r="F29" s="29" t="s">
        <v>77</v>
      </c>
      <c r="G29" s="29">
        <v>12101224</v>
      </c>
      <c r="H29" s="30">
        <f t="shared" si="0"/>
        <v>134</v>
      </c>
      <c r="I29" s="29" t="s">
        <v>34</v>
      </c>
      <c r="J29" s="30">
        <v>268</v>
      </c>
      <c r="K29" s="29"/>
    </row>
    <row r="30" spans="2:11" x14ac:dyDescent="0.25">
      <c r="B30" s="29">
        <v>25</v>
      </c>
      <c r="C30" s="29" t="s">
        <v>35</v>
      </c>
      <c r="D30" s="29"/>
      <c r="E30" s="29" t="s">
        <v>81</v>
      </c>
      <c r="F30" s="29" t="s">
        <v>77</v>
      </c>
      <c r="G30" s="29">
        <v>12111012</v>
      </c>
      <c r="H30" s="30">
        <f t="shared" si="0"/>
        <v>18</v>
      </c>
      <c r="I30" s="29" t="s">
        <v>34</v>
      </c>
      <c r="J30" s="30">
        <v>36</v>
      </c>
      <c r="K30" s="29"/>
    </row>
    <row r="31" spans="2:11" x14ac:dyDescent="0.25">
      <c r="B31" s="29">
        <v>26</v>
      </c>
      <c r="C31" s="29" t="s">
        <v>35</v>
      </c>
      <c r="D31" s="29"/>
      <c r="E31" s="29" t="s">
        <v>82</v>
      </c>
      <c r="F31" s="29" t="s">
        <v>77</v>
      </c>
      <c r="G31" s="29">
        <v>11150620</v>
      </c>
      <c r="H31" s="30">
        <f t="shared" si="0"/>
        <v>6</v>
      </c>
      <c r="I31" s="29" t="s">
        <v>34</v>
      </c>
      <c r="J31" s="30">
        <v>12</v>
      </c>
      <c r="K31" s="29"/>
    </row>
    <row r="32" spans="2:11" x14ac:dyDescent="0.25">
      <c r="B32" s="29">
        <v>27</v>
      </c>
      <c r="C32" s="29" t="s">
        <v>35</v>
      </c>
      <c r="D32" s="29"/>
      <c r="E32" s="29" t="s">
        <v>83</v>
      </c>
      <c r="F32" s="29" t="s">
        <v>77</v>
      </c>
      <c r="G32" s="29">
        <v>11151030</v>
      </c>
      <c r="H32" s="30">
        <f t="shared" si="0"/>
        <v>6</v>
      </c>
      <c r="I32" s="29" t="s">
        <v>34</v>
      </c>
      <c r="J32" s="30">
        <v>12</v>
      </c>
      <c r="K32" s="29"/>
    </row>
    <row r="33" spans="1:11" x14ac:dyDescent="0.25">
      <c r="B33" s="29">
        <v>28</v>
      </c>
      <c r="C33" s="29" t="s">
        <v>35</v>
      </c>
      <c r="D33" s="29"/>
      <c r="E33" s="29" t="s">
        <v>84</v>
      </c>
      <c r="F33" s="29" t="s">
        <v>77</v>
      </c>
      <c r="G33" s="29">
        <v>11011640</v>
      </c>
      <c r="H33" s="30">
        <f t="shared" si="0"/>
        <v>16</v>
      </c>
      <c r="I33" s="29" t="s">
        <v>34</v>
      </c>
      <c r="J33" s="30">
        <v>32</v>
      </c>
      <c r="K33" s="29"/>
    </row>
    <row r="34" spans="1:11" x14ac:dyDescent="0.25">
      <c r="B34" s="29">
        <v>29</v>
      </c>
      <c r="C34" s="29" t="s">
        <v>35</v>
      </c>
      <c r="D34" s="29"/>
      <c r="E34" s="29" t="s">
        <v>85</v>
      </c>
      <c r="F34" s="29" t="s">
        <v>77</v>
      </c>
      <c r="G34" s="29">
        <v>11011030</v>
      </c>
      <c r="H34" s="30">
        <f t="shared" si="0"/>
        <v>192</v>
      </c>
      <c r="I34" s="29" t="s">
        <v>34</v>
      </c>
      <c r="J34" s="30">
        <v>384</v>
      </c>
      <c r="K34" s="29"/>
    </row>
    <row r="35" spans="1:11" x14ac:dyDescent="0.25">
      <c r="B35" s="29">
        <v>30</v>
      </c>
      <c r="C35" s="29" t="s">
        <v>35</v>
      </c>
      <c r="D35" s="29"/>
      <c r="E35" s="29" t="s">
        <v>86</v>
      </c>
      <c r="F35" s="29" t="s">
        <v>77</v>
      </c>
      <c r="G35" s="29">
        <v>12010010</v>
      </c>
      <c r="H35" s="30">
        <f t="shared" si="0"/>
        <v>192</v>
      </c>
      <c r="I35" s="29" t="s">
        <v>34</v>
      </c>
      <c r="J35" s="30">
        <v>384</v>
      </c>
      <c r="K35" s="29"/>
    </row>
    <row r="36" spans="1:11" x14ac:dyDescent="0.25">
      <c r="B36" s="29">
        <v>31</v>
      </c>
      <c r="C36" s="29" t="s">
        <v>35</v>
      </c>
      <c r="D36" s="29"/>
      <c r="E36" s="29" t="s">
        <v>87</v>
      </c>
      <c r="F36" s="29" t="s">
        <v>77</v>
      </c>
      <c r="G36" s="29">
        <v>12101020</v>
      </c>
      <c r="H36" s="30">
        <f t="shared" si="0"/>
        <v>384</v>
      </c>
      <c r="I36" s="29" t="s">
        <v>34</v>
      </c>
      <c r="J36" s="30">
        <v>768</v>
      </c>
      <c r="K36" s="29"/>
    </row>
    <row r="37" spans="1:11" x14ac:dyDescent="0.25">
      <c r="B37" s="29">
        <v>32</v>
      </c>
      <c r="C37" s="29" t="s">
        <v>35</v>
      </c>
      <c r="D37" s="29"/>
      <c r="E37" s="29" t="s">
        <v>36</v>
      </c>
      <c r="F37" s="29" t="s">
        <v>77</v>
      </c>
      <c r="G37" s="29">
        <v>12111010</v>
      </c>
      <c r="H37" s="30">
        <f t="shared" si="0"/>
        <v>192</v>
      </c>
      <c r="I37" s="29" t="s">
        <v>34</v>
      </c>
      <c r="J37" s="30">
        <v>384</v>
      </c>
      <c r="K37" s="29"/>
    </row>
    <row r="38" spans="1:11" x14ac:dyDescent="0.25">
      <c r="B38" s="29">
        <v>33</v>
      </c>
      <c r="C38" s="29" t="s">
        <v>35</v>
      </c>
      <c r="D38" s="29" t="s">
        <v>10</v>
      </c>
      <c r="E38" s="29" t="s">
        <v>88</v>
      </c>
      <c r="F38" s="29" t="s">
        <v>77</v>
      </c>
      <c r="G38" s="29">
        <v>13300003</v>
      </c>
      <c r="H38" s="30">
        <f t="shared" si="0"/>
        <v>97</v>
      </c>
      <c r="I38" s="29" t="s">
        <v>34</v>
      </c>
      <c r="J38" s="30">
        <v>194</v>
      </c>
      <c r="K38" s="29"/>
    </row>
    <row r="39" spans="1:11" x14ac:dyDescent="0.25">
      <c r="B39" s="29">
        <v>34</v>
      </c>
      <c r="C39" s="29" t="s">
        <v>93</v>
      </c>
      <c r="D39" s="29" t="s">
        <v>10</v>
      </c>
      <c r="E39" s="29" t="s">
        <v>94</v>
      </c>
      <c r="F39" s="29" t="s">
        <v>50</v>
      </c>
      <c r="G39" s="29" t="s">
        <v>10</v>
      </c>
      <c r="H39" s="30">
        <f>J39/2</f>
        <v>498</v>
      </c>
      <c r="I39" s="29" t="s">
        <v>34</v>
      </c>
      <c r="J39" s="30">
        <v>996</v>
      </c>
      <c r="K39" s="29"/>
    </row>
    <row r="41" spans="1:11" x14ac:dyDescent="0.25">
      <c r="A41" s="9" t="s">
        <v>0</v>
      </c>
      <c r="B41" s="2"/>
      <c r="C41" s="2"/>
      <c r="D41" s="2"/>
      <c r="E41" s="2"/>
      <c r="F41" s="2"/>
      <c r="G41" s="2"/>
      <c r="H41" s="5"/>
      <c r="I41" s="2"/>
      <c r="J41" s="5"/>
      <c r="K41" s="2"/>
    </row>
    <row r="42" spans="1:11" x14ac:dyDescent="0.25">
      <c r="A42" s="10" t="s">
        <v>37</v>
      </c>
      <c r="B42" s="2"/>
      <c r="C42" s="2"/>
      <c r="D42" s="2"/>
      <c r="E42" s="2"/>
      <c r="F42" s="2"/>
      <c r="G42" s="2"/>
      <c r="H42" s="5"/>
      <c r="I42" s="2"/>
      <c r="J42" s="5"/>
      <c r="K42" s="2"/>
    </row>
    <row r="43" spans="1:11" x14ac:dyDescent="0.25">
      <c r="A43" s="11"/>
      <c r="B43" s="2"/>
      <c r="C43" s="2"/>
      <c r="D43" s="2"/>
      <c r="E43" s="2"/>
      <c r="F43" s="2"/>
      <c r="G43" s="2"/>
      <c r="H43" s="5"/>
      <c r="I43" s="2"/>
      <c r="J43" s="5"/>
      <c r="K43" s="2"/>
    </row>
    <row r="44" spans="1:11" x14ac:dyDescent="0.25">
      <c r="A44" s="2"/>
      <c r="B44" s="2"/>
      <c r="C44" s="2"/>
      <c r="D44" s="2"/>
      <c r="E44" s="3"/>
      <c r="F44" s="3"/>
      <c r="G44" s="2"/>
      <c r="H44" s="5"/>
      <c r="I44" s="2"/>
      <c r="J44" s="5"/>
      <c r="K44" s="2"/>
    </row>
    <row r="45" spans="1:11" x14ac:dyDescent="0.25">
      <c r="A45" s="7" t="s">
        <v>2</v>
      </c>
      <c r="B45" s="4"/>
      <c r="C45" s="4"/>
      <c r="D45" s="4"/>
      <c r="E45" s="4"/>
      <c r="F45" s="4"/>
      <c r="G45" s="4"/>
      <c r="H45" s="6"/>
      <c r="I45" s="4"/>
      <c r="J45" s="6"/>
      <c r="K45" s="4"/>
    </row>
    <row r="46" spans="1:11" x14ac:dyDescent="0.25">
      <c r="A46" s="8" t="s">
        <v>38</v>
      </c>
      <c r="B46" s="29">
        <v>1</v>
      </c>
      <c r="C46" s="29" t="s">
        <v>46</v>
      </c>
      <c r="D46" s="29" t="s">
        <v>10</v>
      </c>
      <c r="E46" s="29" t="s">
        <v>43</v>
      </c>
      <c r="F46" s="29" t="s">
        <v>27</v>
      </c>
      <c r="G46" s="29">
        <v>130600125</v>
      </c>
      <c r="H46" s="30">
        <f>J46/16</f>
        <v>352</v>
      </c>
      <c r="I46" s="29" t="s">
        <v>9</v>
      </c>
      <c r="J46" s="30">
        <v>5632</v>
      </c>
      <c r="K46" s="29"/>
    </row>
    <row r="47" spans="1:11" x14ac:dyDescent="0.25">
      <c r="A47" s="7" t="s">
        <v>14</v>
      </c>
      <c r="B47" s="29">
        <v>2</v>
      </c>
      <c r="C47" s="29" t="s">
        <v>47</v>
      </c>
      <c r="D47" s="29" t="s">
        <v>10</v>
      </c>
      <c r="E47" s="29" t="s">
        <v>43</v>
      </c>
      <c r="F47" s="29" t="s">
        <v>27</v>
      </c>
      <c r="G47" s="29">
        <v>130600125</v>
      </c>
      <c r="H47" s="30">
        <f t="shared" ref="H47:H79" si="1">J47/16</f>
        <v>174</v>
      </c>
      <c r="I47" s="29" t="s">
        <v>9</v>
      </c>
      <c r="J47" s="30">
        <v>2784</v>
      </c>
      <c r="K47" s="29"/>
    </row>
    <row r="48" spans="1:11" x14ac:dyDescent="0.25">
      <c r="A48" s="7">
        <v>120000000</v>
      </c>
      <c r="B48" s="29">
        <v>3</v>
      </c>
      <c r="C48" s="29" t="s">
        <v>45</v>
      </c>
      <c r="D48" s="29" t="s">
        <v>10</v>
      </c>
      <c r="E48" s="29" t="s">
        <v>44</v>
      </c>
      <c r="F48" s="29" t="s">
        <v>27</v>
      </c>
      <c r="G48" s="29">
        <v>131500150</v>
      </c>
      <c r="H48" s="30">
        <f t="shared" si="1"/>
        <v>23.75</v>
      </c>
      <c r="I48" s="29" t="s">
        <v>9</v>
      </c>
      <c r="J48" s="30">
        <v>380</v>
      </c>
      <c r="K48" s="29"/>
    </row>
    <row r="49" spans="1:11" x14ac:dyDescent="0.25">
      <c r="A49" s="7" t="s">
        <v>7</v>
      </c>
      <c r="B49" s="29">
        <v>4</v>
      </c>
      <c r="C49" s="29" t="s">
        <v>48</v>
      </c>
      <c r="D49" s="29" t="s">
        <v>10</v>
      </c>
      <c r="E49" s="29" t="s">
        <v>49</v>
      </c>
      <c r="F49" s="29" t="s">
        <v>50</v>
      </c>
      <c r="G49" s="29">
        <v>140200100</v>
      </c>
      <c r="H49" s="30">
        <f t="shared" si="1"/>
        <v>324.875</v>
      </c>
      <c r="I49" s="29" t="s">
        <v>9</v>
      </c>
      <c r="J49" s="30">
        <v>5198</v>
      </c>
      <c r="K49" s="29"/>
    </row>
    <row r="50" spans="1:11" x14ac:dyDescent="0.25">
      <c r="A50" s="8">
        <v>16</v>
      </c>
      <c r="B50" s="29">
        <v>5</v>
      </c>
      <c r="C50" s="29" t="s">
        <v>52</v>
      </c>
      <c r="D50" s="29" t="s">
        <v>10</v>
      </c>
      <c r="E50" s="29" t="s">
        <v>51</v>
      </c>
      <c r="F50" s="29" t="s">
        <v>27</v>
      </c>
      <c r="G50" s="29">
        <v>241050030</v>
      </c>
      <c r="H50" s="30">
        <f t="shared" si="1"/>
        <v>11.875</v>
      </c>
      <c r="I50" s="29" t="s">
        <v>9</v>
      </c>
      <c r="J50" s="30">
        <v>190</v>
      </c>
      <c r="K50" s="29"/>
    </row>
    <row r="51" spans="1:11" x14ac:dyDescent="0.25">
      <c r="A51" s="33"/>
      <c r="B51" s="29">
        <v>6</v>
      </c>
      <c r="C51" s="29" t="s">
        <v>54</v>
      </c>
      <c r="D51" s="29" t="s">
        <v>10</v>
      </c>
      <c r="E51" s="29" t="s">
        <v>53</v>
      </c>
      <c r="F51" s="29" t="s">
        <v>28</v>
      </c>
      <c r="G51" s="29">
        <v>221050505</v>
      </c>
      <c r="H51" s="30">
        <f t="shared" si="1"/>
        <v>46.0625</v>
      </c>
      <c r="I51" s="29" t="s">
        <v>9</v>
      </c>
      <c r="J51" s="30">
        <v>737</v>
      </c>
      <c r="K51" s="29"/>
    </row>
    <row r="52" spans="1:11" x14ac:dyDescent="0.25">
      <c r="A52" s="33"/>
      <c r="B52" s="29">
        <v>7</v>
      </c>
      <c r="C52" s="29" t="s">
        <v>56</v>
      </c>
      <c r="D52" s="29" t="s">
        <v>10</v>
      </c>
      <c r="E52" s="29" t="s">
        <v>55</v>
      </c>
      <c r="F52" s="29" t="s">
        <v>28</v>
      </c>
      <c r="G52" s="29">
        <v>251100012</v>
      </c>
      <c r="H52" s="30">
        <f t="shared" si="1"/>
        <v>2.1875</v>
      </c>
      <c r="I52" s="29" t="s">
        <v>9</v>
      </c>
      <c r="J52" s="30">
        <v>35</v>
      </c>
      <c r="K52" s="29"/>
    </row>
    <row r="53" spans="1:11" x14ac:dyDescent="0.25">
      <c r="A53" s="33"/>
      <c r="B53" s="29">
        <v>8</v>
      </c>
      <c r="C53" s="29" t="s">
        <v>57</v>
      </c>
      <c r="D53" s="29" t="s">
        <v>10</v>
      </c>
      <c r="E53" s="29" t="s">
        <v>58</v>
      </c>
      <c r="F53" s="29" t="s">
        <v>28</v>
      </c>
      <c r="G53" s="29">
        <v>392400012</v>
      </c>
      <c r="H53" s="30">
        <f t="shared" si="1"/>
        <v>48</v>
      </c>
      <c r="I53" s="29" t="s">
        <v>34</v>
      </c>
      <c r="J53" s="30">
        <v>768</v>
      </c>
      <c r="K53" s="29"/>
    </row>
    <row r="54" spans="1:11" x14ac:dyDescent="0.25">
      <c r="A54" s="33"/>
      <c r="B54" s="29">
        <v>9</v>
      </c>
      <c r="C54" s="29" t="s">
        <v>59</v>
      </c>
      <c r="D54" s="29" t="s">
        <v>10</v>
      </c>
      <c r="E54" s="29" t="s">
        <v>90</v>
      </c>
      <c r="F54" s="29" t="s">
        <v>60</v>
      </c>
      <c r="G54" s="29">
        <v>259110020</v>
      </c>
      <c r="H54" s="30">
        <f t="shared" si="1"/>
        <v>0.58125000000000004</v>
      </c>
      <c r="I54" s="29" t="s">
        <v>9</v>
      </c>
      <c r="J54" s="30">
        <v>9.3000000000000007</v>
      </c>
      <c r="K54" s="29"/>
    </row>
    <row r="55" spans="1:11" x14ac:dyDescent="0.25">
      <c r="B55" s="29">
        <v>10</v>
      </c>
      <c r="C55" s="29" t="s">
        <v>61</v>
      </c>
      <c r="D55" s="29" t="s">
        <v>10</v>
      </c>
      <c r="E55" s="29" t="s">
        <v>89</v>
      </c>
      <c r="F55" s="29" t="s">
        <v>28</v>
      </c>
      <c r="G55" s="29">
        <v>251100014</v>
      </c>
      <c r="H55" s="30">
        <f t="shared" si="1"/>
        <v>1.8</v>
      </c>
      <c r="I55" s="29" t="s">
        <v>9</v>
      </c>
      <c r="J55" s="30">
        <v>28.8</v>
      </c>
      <c r="K55" s="29"/>
    </row>
    <row r="56" spans="1:11" x14ac:dyDescent="0.25">
      <c r="B56" s="29">
        <v>11</v>
      </c>
      <c r="C56" s="29" t="s">
        <v>61</v>
      </c>
      <c r="D56" s="29" t="s">
        <v>10</v>
      </c>
      <c r="E56" s="29" t="s">
        <v>62</v>
      </c>
      <c r="F56" s="29" t="s">
        <v>28</v>
      </c>
      <c r="G56" s="29">
        <v>251100020</v>
      </c>
      <c r="H56" s="30">
        <f t="shared" si="1"/>
        <v>9.1874999999999998E-2</v>
      </c>
      <c r="I56" s="29" t="s">
        <v>9</v>
      </c>
      <c r="J56" s="30">
        <v>1.47</v>
      </c>
      <c r="K56" s="29"/>
    </row>
    <row r="57" spans="1:11" x14ac:dyDescent="0.25">
      <c r="B57" s="29">
        <v>12</v>
      </c>
      <c r="C57" s="29" t="s">
        <v>64</v>
      </c>
      <c r="D57" s="29" t="s">
        <v>10</v>
      </c>
      <c r="E57" s="29" t="s">
        <v>63</v>
      </c>
      <c r="F57" s="29" t="s">
        <v>50</v>
      </c>
      <c r="G57" s="29">
        <v>140300100</v>
      </c>
      <c r="H57" s="30">
        <f t="shared" si="1"/>
        <v>18.9375</v>
      </c>
      <c r="I57" s="29" t="s">
        <v>9</v>
      </c>
      <c r="J57" s="30">
        <v>303</v>
      </c>
      <c r="K57" s="29"/>
    </row>
    <row r="58" spans="1:11" x14ac:dyDescent="0.25">
      <c r="B58" s="29">
        <v>13</v>
      </c>
      <c r="C58" s="29" t="s">
        <v>65</v>
      </c>
      <c r="D58" s="29" t="s">
        <v>10</v>
      </c>
      <c r="E58" s="29" t="s">
        <v>91</v>
      </c>
      <c r="F58" s="29" t="s">
        <v>67</v>
      </c>
      <c r="G58" s="29">
        <v>217050000</v>
      </c>
      <c r="H58" s="30">
        <f t="shared" si="1"/>
        <v>2</v>
      </c>
      <c r="I58" s="29" t="s">
        <v>34</v>
      </c>
      <c r="J58" s="30">
        <v>32</v>
      </c>
      <c r="K58" s="29"/>
    </row>
    <row r="59" spans="1:11" x14ac:dyDescent="0.25">
      <c r="B59" s="29">
        <v>14</v>
      </c>
      <c r="C59" s="29" t="s">
        <v>66</v>
      </c>
      <c r="D59" s="29" t="s">
        <v>10</v>
      </c>
      <c r="E59" s="29" t="s">
        <v>92</v>
      </c>
      <c r="F59" s="29" t="s">
        <v>67</v>
      </c>
      <c r="G59" s="29">
        <v>217060000</v>
      </c>
      <c r="H59" s="30">
        <f t="shared" si="1"/>
        <v>2</v>
      </c>
      <c r="I59" s="29" t="s">
        <v>34</v>
      </c>
      <c r="J59" s="30">
        <v>32</v>
      </c>
      <c r="K59" s="29"/>
    </row>
    <row r="60" spans="1:11" x14ac:dyDescent="0.25">
      <c r="B60" s="29">
        <v>15</v>
      </c>
      <c r="C60" s="29" t="s">
        <v>59</v>
      </c>
      <c r="D60" s="29" t="s">
        <v>10</v>
      </c>
      <c r="E60" s="29" t="s">
        <v>68</v>
      </c>
      <c r="F60" s="29" t="s">
        <v>69</v>
      </c>
      <c r="G60" s="29">
        <v>259110090</v>
      </c>
      <c r="H60" s="30">
        <f t="shared" si="1"/>
        <v>0.45500000000000002</v>
      </c>
      <c r="I60" s="29" t="s">
        <v>9</v>
      </c>
      <c r="J60" s="30">
        <v>7.28</v>
      </c>
      <c r="K60" s="29"/>
    </row>
    <row r="61" spans="1:11" x14ac:dyDescent="0.25">
      <c r="B61" s="29">
        <v>16</v>
      </c>
      <c r="C61" s="29" t="s">
        <v>70</v>
      </c>
      <c r="D61" s="29" t="s">
        <v>10</v>
      </c>
      <c r="E61" s="29" t="s">
        <v>71</v>
      </c>
      <c r="F61" s="29" t="s">
        <v>28</v>
      </c>
      <c r="G61" s="29">
        <v>251100008</v>
      </c>
      <c r="H61" s="30">
        <f t="shared" si="1"/>
        <v>0.04</v>
      </c>
      <c r="I61" s="29" t="s">
        <v>9</v>
      </c>
      <c r="J61" s="30">
        <v>0.64</v>
      </c>
      <c r="K61" s="29"/>
    </row>
    <row r="62" spans="1:11" x14ac:dyDescent="0.25">
      <c r="B62" s="29">
        <v>17</v>
      </c>
      <c r="C62" s="29" t="s">
        <v>33</v>
      </c>
      <c r="D62" s="29" t="s">
        <v>10</v>
      </c>
      <c r="E62" s="29" t="s">
        <v>72</v>
      </c>
      <c r="F62" s="29" t="s">
        <v>28</v>
      </c>
      <c r="G62" s="29">
        <v>251100060</v>
      </c>
      <c r="H62" s="30">
        <f t="shared" si="1"/>
        <v>5.25</v>
      </c>
      <c r="I62" s="29" t="s">
        <v>9</v>
      </c>
      <c r="J62" s="30">
        <v>84</v>
      </c>
      <c r="K62" s="29"/>
    </row>
    <row r="63" spans="1:11" x14ac:dyDescent="0.25">
      <c r="B63" s="29">
        <v>18</v>
      </c>
      <c r="C63" s="29" t="s">
        <v>35</v>
      </c>
      <c r="D63" s="29" t="s">
        <v>10</v>
      </c>
      <c r="E63" s="29" t="s">
        <v>73</v>
      </c>
      <c r="F63" s="29" t="s">
        <v>77</v>
      </c>
      <c r="G63" s="29">
        <v>11011650</v>
      </c>
      <c r="H63" s="30">
        <f t="shared" si="1"/>
        <v>16</v>
      </c>
      <c r="I63" s="29" t="s">
        <v>34</v>
      </c>
      <c r="J63" s="30">
        <v>256</v>
      </c>
      <c r="K63" s="29"/>
    </row>
    <row r="64" spans="1:11" x14ac:dyDescent="0.25">
      <c r="B64" s="29">
        <v>19</v>
      </c>
      <c r="C64" s="29" t="s">
        <v>35</v>
      </c>
      <c r="D64" s="29" t="s">
        <v>10</v>
      </c>
      <c r="E64" s="29" t="s">
        <v>74</v>
      </c>
      <c r="F64" s="29" t="s">
        <v>77</v>
      </c>
      <c r="G64" s="29">
        <v>12010016</v>
      </c>
      <c r="H64" s="30">
        <f t="shared" si="1"/>
        <v>32</v>
      </c>
      <c r="I64" s="29" t="s">
        <v>34</v>
      </c>
      <c r="J64" s="30">
        <v>512</v>
      </c>
      <c r="K64" s="29"/>
    </row>
    <row r="65" spans="2:11" x14ac:dyDescent="0.25">
      <c r="B65" s="29">
        <v>20</v>
      </c>
      <c r="C65" s="29" t="s">
        <v>35</v>
      </c>
      <c r="D65" s="29" t="s">
        <v>10</v>
      </c>
      <c r="E65" s="29" t="s">
        <v>75</v>
      </c>
      <c r="F65" s="29" t="s">
        <v>77</v>
      </c>
      <c r="G65" s="29">
        <v>12101630</v>
      </c>
      <c r="H65" s="30">
        <f t="shared" si="1"/>
        <v>64</v>
      </c>
      <c r="I65" s="29" t="s">
        <v>34</v>
      </c>
      <c r="J65" s="30">
        <v>1024</v>
      </c>
      <c r="K65" s="29"/>
    </row>
    <row r="66" spans="2:11" x14ac:dyDescent="0.25">
      <c r="B66" s="29">
        <v>21</v>
      </c>
      <c r="C66" s="29" t="s">
        <v>35</v>
      </c>
      <c r="D66" s="29" t="s">
        <v>10</v>
      </c>
      <c r="E66" s="29" t="s">
        <v>76</v>
      </c>
      <c r="F66" s="29" t="s">
        <v>77</v>
      </c>
      <c r="G66" s="29">
        <v>12111016</v>
      </c>
      <c r="H66" s="30">
        <f t="shared" si="1"/>
        <v>32</v>
      </c>
      <c r="I66" s="29" t="s">
        <v>34</v>
      </c>
      <c r="J66" s="30">
        <v>512</v>
      </c>
      <c r="K66" s="29"/>
    </row>
    <row r="67" spans="2:11" x14ac:dyDescent="0.25">
      <c r="B67" s="29">
        <v>22</v>
      </c>
      <c r="C67" s="29" t="s">
        <v>35</v>
      </c>
      <c r="D67" s="29"/>
      <c r="E67" s="29" t="s">
        <v>78</v>
      </c>
      <c r="F67" s="29" t="s">
        <v>77</v>
      </c>
      <c r="G67" s="29">
        <v>11011240</v>
      </c>
      <c r="H67" s="30">
        <f t="shared" si="1"/>
        <v>22</v>
      </c>
      <c r="I67" s="29" t="s">
        <v>34</v>
      </c>
      <c r="J67" s="30">
        <v>352</v>
      </c>
      <c r="K67" s="29"/>
    </row>
    <row r="68" spans="2:11" x14ac:dyDescent="0.25">
      <c r="B68" s="29">
        <v>23</v>
      </c>
      <c r="C68" s="29" t="s">
        <v>35</v>
      </c>
      <c r="D68" s="29"/>
      <c r="E68" s="29" t="s">
        <v>79</v>
      </c>
      <c r="F68" s="29" t="s">
        <v>77</v>
      </c>
      <c r="G68" s="29">
        <v>12010012</v>
      </c>
      <c r="H68" s="30">
        <f t="shared" si="1"/>
        <v>118</v>
      </c>
      <c r="I68" s="29" t="s">
        <v>34</v>
      </c>
      <c r="J68" s="30">
        <v>1888</v>
      </c>
      <c r="K68" s="29"/>
    </row>
    <row r="69" spans="2:11" x14ac:dyDescent="0.25">
      <c r="B69" s="29">
        <v>24</v>
      </c>
      <c r="C69" s="29" t="s">
        <v>35</v>
      </c>
      <c r="D69" s="29"/>
      <c r="E69" s="29" t="s">
        <v>80</v>
      </c>
      <c r="F69" s="29" t="s">
        <v>77</v>
      </c>
      <c r="G69" s="29">
        <v>12101224</v>
      </c>
      <c r="H69" s="30">
        <f t="shared" si="1"/>
        <v>140</v>
      </c>
      <c r="I69" s="29" t="s">
        <v>34</v>
      </c>
      <c r="J69" s="30">
        <v>2240</v>
      </c>
      <c r="K69" s="29"/>
    </row>
    <row r="70" spans="2:11" x14ac:dyDescent="0.25">
      <c r="B70" s="29">
        <v>25</v>
      </c>
      <c r="C70" s="29" t="s">
        <v>35</v>
      </c>
      <c r="D70" s="29"/>
      <c r="E70" s="29" t="s">
        <v>81</v>
      </c>
      <c r="F70" s="29" t="s">
        <v>77</v>
      </c>
      <c r="G70" s="29">
        <v>12111012</v>
      </c>
      <c r="H70" s="30">
        <f t="shared" si="1"/>
        <v>22</v>
      </c>
      <c r="I70" s="29" t="s">
        <v>34</v>
      </c>
      <c r="J70" s="30">
        <v>352</v>
      </c>
      <c r="K70" s="29"/>
    </row>
    <row r="71" spans="2:11" x14ac:dyDescent="0.25">
      <c r="B71" s="29">
        <v>26</v>
      </c>
      <c r="C71" s="29" t="s">
        <v>35</v>
      </c>
      <c r="D71" s="29"/>
      <c r="E71" s="29" t="s">
        <v>82</v>
      </c>
      <c r="F71" s="29" t="s">
        <v>77</v>
      </c>
      <c r="G71" s="29">
        <v>11150620</v>
      </c>
      <c r="H71" s="30">
        <f t="shared" si="1"/>
        <v>6</v>
      </c>
      <c r="I71" s="29" t="s">
        <v>34</v>
      </c>
      <c r="J71" s="30">
        <v>96</v>
      </c>
      <c r="K71" s="29"/>
    </row>
    <row r="72" spans="2:11" x14ac:dyDescent="0.25">
      <c r="B72" s="29">
        <v>27</v>
      </c>
      <c r="C72" s="29" t="s">
        <v>35</v>
      </c>
      <c r="D72" s="29"/>
      <c r="E72" s="29" t="s">
        <v>83</v>
      </c>
      <c r="F72" s="29" t="s">
        <v>77</v>
      </c>
      <c r="G72" s="29">
        <v>11151030</v>
      </c>
      <c r="H72" s="30">
        <f t="shared" si="1"/>
        <v>6</v>
      </c>
      <c r="I72" s="29" t="s">
        <v>34</v>
      </c>
      <c r="J72" s="30">
        <v>96</v>
      </c>
      <c r="K72" s="29"/>
    </row>
    <row r="73" spans="2:11" x14ac:dyDescent="0.25">
      <c r="B73" s="29">
        <v>28</v>
      </c>
      <c r="C73" s="29" t="s">
        <v>35</v>
      </c>
      <c r="D73" s="29"/>
      <c r="E73" s="29" t="s">
        <v>84</v>
      </c>
      <c r="F73" s="29" t="s">
        <v>77</v>
      </c>
      <c r="G73" s="29">
        <v>11011640</v>
      </c>
      <c r="H73" s="30">
        <f t="shared" si="1"/>
        <v>16</v>
      </c>
      <c r="I73" s="29" t="s">
        <v>34</v>
      </c>
      <c r="J73" s="30">
        <v>256</v>
      </c>
      <c r="K73" s="29"/>
    </row>
    <row r="74" spans="2:11" x14ac:dyDescent="0.25">
      <c r="B74" s="29">
        <v>29</v>
      </c>
      <c r="C74" s="29" t="s">
        <v>35</v>
      </c>
      <c r="D74" s="29"/>
      <c r="E74" s="29" t="s">
        <v>85</v>
      </c>
      <c r="F74" s="29" t="s">
        <v>77</v>
      </c>
      <c r="G74" s="29">
        <v>11011030</v>
      </c>
      <c r="H74" s="30">
        <f t="shared" si="1"/>
        <v>192</v>
      </c>
      <c r="I74" s="29" t="s">
        <v>34</v>
      </c>
      <c r="J74" s="30">
        <v>3072</v>
      </c>
      <c r="K74" s="29"/>
    </row>
    <row r="75" spans="2:11" x14ac:dyDescent="0.25">
      <c r="B75" s="29">
        <v>30</v>
      </c>
      <c r="C75" s="29" t="s">
        <v>35</v>
      </c>
      <c r="D75" s="29"/>
      <c r="E75" s="29" t="s">
        <v>86</v>
      </c>
      <c r="F75" s="29" t="s">
        <v>77</v>
      </c>
      <c r="G75" s="29">
        <v>12010010</v>
      </c>
      <c r="H75" s="30">
        <f t="shared" si="1"/>
        <v>192</v>
      </c>
      <c r="I75" s="29" t="s">
        <v>34</v>
      </c>
      <c r="J75" s="30">
        <v>3072</v>
      </c>
      <c r="K75" s="29"/>
    </row>
    <row r="76" spans="2:11" x14ac:dyDescent="0.25">
      <c r="B76" s="29">
        <v>31</v>
      </c>
      <c r="C76" s="29" t="s">
        <v>35</v>
      </c>
      <c r="D76" s="29"/>
      <c r="E76" s="29" t="s">
        <v>87</v>
      </c>
      <c r="F76" s="29" t="s">
        <v>77</v>
      </c>
      <c r="G76" s="29">
        <v>12101020</v>
      </c>
      <c r="H76" s="30">
        <f t="shared" si="1"/>
        <v>384</v>
      </c>
      <c r="I76" s="29" t="s">
        <v>34</v>
      </c>
      <c r="J76" s="30">
        <v>6144</v>
      </c>
      <c r="K76" s="29"/>
    </row>
    <row r="77" spans="2:11" x14ac:dyDescent="0.25">
      <c r="B77" s="29">
        <v>32</v>
      </c>
      <c r="C77" s="29" t="s">
        <v>35</v>
      </c>
      <c r="D77" s="29"/>
      <c r="E77" s="29" t="s">
        <v>36</v>
      </c>
      <c r="F77" s="29" t="s">
        <v>77</v>
      </c>
      <c r="G77" s="29">
        <v>12111010</v>
      </c>
      <c r="H77" s="30">
        <f t="shared" si="1"/>
        <v>192</v>
      </c>
      <c r="I77" s="29" t="s">
        <v>34</v>
      </c>
      <c r="J77" s="30">
        <v>3072</v>
      </c>
      <c r="K77" s="29"/>
    </row>
    <row r="78" spans="2:11" x14ac:dyDescent="0.25">
      <c r="B78" s="29">
        <v>33</v>
      </c>
      <c r="C78" s="29" t="s">
        <v>35</v>
      </c>
      <c r="D78" s="29" t="s">
        <v>10</v>
      </c>
      <c r="E78" s="29" t="s">
        <v>88</v>
      </c>
      <c r="F78" s="29" t="s">
        <v>77</v>
      </c>
      <c r="G78" s="29">
        <v>13300003</v>
      </c>
      <c r="H78" s="30">
        <f t="shared" si="1"/>
        <v>48</v>
      </c>
      <c r="I78" s="29" t="s">
        <v>34</v>
      </c>
      <c r="J78" s="30">
        <v>768</v>
      </c>
      <c r="K78" s="29"/>
    </row>
    <row r="79" spans="2:11" x14ac:dyDescent="0.25">
      <c r="B79" s="29">
        <v>34</v>
      </c>
      <c r="C79" s="29" t="s">
        <v>93</v>
      </c>
      <c r="D79" s="29" t="s">
        <v>10</v>
      </c>
      <c r="E79" s="29" t="s">
        <v>94</v>
      </c>
      <c r="F79" s="29" t="s">
        <v>50</v>
      </c>
      <c r="G79" s="29" t="s">
        <v>10</v>
      </c>
      <c r="H79" s="30">
        <f t="shared" si="1"/>
        <v>498</v>
      </c>
      <c r="I79" s="29" t="s">
        <v>34</v>
      </c>
      <c r="J79" s="30">
        <v>7968</v>
      </c>
      <c r="K79" s="29"/>
    </row>
    <row r="80" spans="2:11" x14ac:dyDescent="0.25">
      <c r="J80" s="34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17176 Louver Scope of Order</vt:lpstr>
      <vt:lpstr>Sheet4</vt:lpstr>
      <vt:lpstr>17176 Louver-MTOG</vt:lpstr>
      <vt:lpstr>17176 Louver-MTOP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Rezaei CII</dc:creator>
  <cp:lastModifiedBy>Jcentigrade</cp:lastModifiedBy>
  <cp:lastPrinted>2020-09-06T10:57:24Z</cp:lastPrinted>
  <dcterms:created xsi:type="dcterms:W3CDTF">2020-07-15T06:31:12Z</dcterms:created>
  <dcterms:modified xsi:type="dcterms:W3CDTF">2020-09-07T06:36:41Z</dcterms:modified>
</cp:coreProperties>
</file>