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مناقصات\مناقصات نساجی\10193-سرجین بافت\طراحی شرکت سانتیگراد\"/>
    </mc:Choice>
  </mc:AlternateContent>
  <bookViews>
    <workbookView xWindow="0" yWindow="0" windowWidth="20490" windowHeight="7125" activeTab="1"/>
  </bookViews>
  <sheets>
    <sheet name="Serjin-AC10" sheetId="4" r:id="rId1"/>
    <sheet name="Serjin-AC11" sheetId="6" r:id="rId2"/>
    <sheet name="Serjin-AC12,13" sheetId="7" r:id="rId3"/>
    <sheet name="Serjin-AC14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3" i="6" l="1"/>
  <c r="K54" i="6"/>
  <c r="K55" i="6"/>
  <c r="K52" i="6"/>
  <c r="K114" i="6" l="1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87" i="4"/>
  <c r="K88" i="4"/>
  <c r="K89" i="4"/>
  <c r="K90" i="4"/>
  <c r="K91" i="4"/>
  <c r="K92" i="4"/>
  <c r="K93" i="4"/>
  <c r="K86" i="4"/>
  <c r="K85" i="4"/>
  <c r="K78" i="4"/>
  <c r="K79" i="4"/>
  <c r="K80" i="4"/>
  <c r="K81" i="4"/>
  <c r="K82" i="4"/>
  <c r="K83" i="4"/>
  <c r="K84" i="4"/>
  <c r="K77" i="4"/>
  <c r="K76" i="4"/>
  <c r="I61" i="4" l="1"/>
  <c r="I54" i="4" s="1"/>
  <c r="I53" i="8" l="1"/>
  <c r="I54" i="8" s="1"/>
  <c r="I20" i="8"/>
  <c r="I21" i="8" s="1"/>
  <c r="K21" i="8" s="1"/>
  <c r="K65" i="8"/>
  <c r="K64" i="8"/>
  <c r="K63" i="8"/>
  <c r="K62" i="8"/>
  <c r="K61" i="8"/>
  <c r="K57" i="8"/>
  <c r="K56" i="8"/>
  <c r="K52" i="8"/>
  <c r="K51" i="8"/>
  <c r="K50" i="8"/>
  <c r="K49" i="8"/>
  <c r="K48" i="8"/>
  <c r="K47" i="8"/>
  <c r="K45" i="8"/>
  <c r="K44" i="8"/>
  <c r="K43" i="8"/>
  <c r="K42" i="8"/>
  <c r="K41" i="8"/>
  <c r="K40" i="8"/>
  <c r="K39" i="8"/>
  <c r="K38" i="8"/>
  <c r="K37" i="8"/>
  <c r="K36" i="8"/>
  <c r="K35" i="8"/>
  <c r="K31" i="8"/>
  <c r="K30" i="8"/>
  <c r="K29" i="8"/>
  <c r="K28" i="8"/>
  <c r="K27" i="8"/>
  <c r="K26" i="8"/>
  <c r="K25" i="8"/>
  <c r="K24" i="8"/>
  <c r="K23" i="8"/>
  <c r="K22" i="8"/>
  <c r="K20" i="8"/>
  <c r="K19" i="8"/>
  <c r="I18" i="8"/>
  <c r="K18" i="8" s="1"/>
  <c r="I17" i="8"/>
  <c r="K17" i="8" s="1"/>
  <c r="K16" i="8"/>
  <c r="I13" i="8"/>
  <c r="K13" i="8" s="1"/>
  <c r="K9" i="8"/>
  <c r="I6" i="8"/>
  <c r="K6" i="8" s="1"/>
  <c r="K5" i="8"/>
  <c r="I58" i="7"/>
  <c r="I59" i="7" s="1"/>
  <c r="I17" i="7"/>
  <c r="K19" i="7"/>
  <c r="K20" i="7"/>
  <c r="K21" i="7"/>
  <c r="K16" i="7"/>
  <c r="I13" i="7"/>
  <c r="I6" i="7"/>
  <c r="K6" i="7" s="1"/>
  <c r="K70" i="7"/>
  <c r="K69" i="7"/>
  <c r="K68" i="7"/>
  <c r="K67" i="7"/>
  <c r="K66" i="7"/>
  <c r="K62" i="7"/>
  <c r="K61" i="7"/>
  <c r="K57" i="7"/>
  <c r="K56" i="7"/>
  <c r="K55" i="7"/>
  <c r="K54" i="7"/>
  <c r="K53" i="7"/>
  <c r="K52" i="7"/>
  <c r="K50" i="7"/>
  <c r="K49" i="7"/>
  <c r="K48" i="7"/>
  <c r="K47" i="7"/>
  <c r="K46" i="7"/>
  <c r="K45" i="7"/>
  <c r="K44" i="7"/>
  <c r="K43" i="7"/>
  <c r="K42" i="7"/>
  <c r="K41" i="7"/>
  <c r="K40" i="7"/>
  <c r="K39" i="7"/>
  <c r="K35" i="7"/>
  <c r="K34" i="7"/>
  <c r="K33" i="7"/>
  <c r="K32" i="7"/>
  <c r="K29" i="7"/>
  <c r="K28" i="7"/>
  <c r="K27" i="7"/>
  <c r="K26" i="7"/>
  <c r="K25" i="7"/>
  <c r="K24" i="7"/>
  <c r="K23" i="7"/>
  <c r="K22" i="7"/>
  <c r="I18" i="7"/>
  <c r="K18" i="7" s="1"/>
  <c r="K17" i="7"/>
  <c r="K13" i="7"/>
  <c r="K9" i="7"/>
  <c r="K5" i="7"/>
  <c r="I82" i="6"/>
  <c r="I75" i="6" s="1"/>
  <c r="K75" i="6" s="1"/>
  <c r="K34" i="4"/>
  <c r="K35" i="4"/>
  <c r="K32" i="4"/>
  <c r="K33" i="4"/>
  <c r="K46" i="6"/>
  <c r="K47" i="6"/>
  <c r="K42" i="6"/>
  <c r="K43" i="6"/>
  <c r="K38" i="6"/>
  <c r="K39" i="6"/>
  <c r="K27" i="6"/>
  <c r="I28" i="6"/>
  <c r="K28" i="6" s="1"/>
  <c r="I29" i="6"/>
  <c r="K29" i="6" s="1"/>
  <c r="I26" i="6"/>
  <c r="I25" i="6"/>
  <c r="K25" i="6" s="1"/>
  <c r="K20" i="6"/>
  <c r="K16" i="6"/>
  <c r="K94" i="6"/>
  <c r="K93" i="6"/>
  <c r="K92" i="6"/>
  <c r="K91" i="6"/>
  <c r="K90" i="6"/>
  <c r="K86" i="6"/>
  <c r="K85" i="6"/>
  <c r="K81" i="6"/>
  <c r="K80" i="6"/>
  <c r="K79" i="6"/>
  <c r="K78" i="6"/>
  <c r="K77" i="6"/>
  <c r="K76" i="6"/>
  <c r="K74" i="6"/>
  <c r="K73" i="6"/>
  <c r="K72" i="6"/>
  <c r="K71" i="6"/>
  <c r="K70" i="6"/>
  <c r="K69" i="6"/>
  <c r="K68" i="6"/>
  <c r="K67" i="6"/>
  <c r="K66" i="6"/>
  <c r="K65" i="6"/>
  <c r="K64" i="6"/>
  <c r="K60" i="6"/>
  <c r="K59" i="6"/>
  <c r="K58" i="6"/>
  <c r="K57" i="6"/>
  <c r="K56" i="6"/>
  <c r="K51" i="6"/>
  <c r="K50" i="6"/>
  <c r="K49" i="6"/>
  <c r="K48" i="6"/>
  <c r="K45" i="6"/>
  <c r="K44" i="6"/>
  <c r="K41" i="6"/>
  <c r="K40" i="6"/>
  <c r="K37" i="6"/>
  <c r="K36" i="6"/>
  <c r="K23" i="6"/>
  <c r="K35" i="6"/>
  <c r="K34" i="6"/>
  <c r="K33" i="6"/>
  <c r="K26" i="6"/>
  <c r="K24" i="6"/>
  <c r="K13" i="6"/>
  <c r="K9" i="6"/>
  <c r="K8" i="6"/>
  <c r="K7" i="6"/>
  <c r="K6" i="6"/>
  <c r="K5" i="6"/>
  <c r="K15" i="4"/>
  <c r="K69" i="4"/>
  <c r="I46" i="8" l="1"/>
  <c r="K46" i="8" s="1"/>
  <c r="K53" i="8"/>
  <c r="I55" i="8"/>
  <c r="K55" i="8" s="1"/>
  <c r="K54" i="8"/>
  <c r="I7" i="8"/>
  <c r="I51" i="7"/>
  <c r="K51" i="7" s="1"/>
  <c r="I7" i="7"/>
  <c r="I60" i="7"/>
  <c r="K60" i="7" s="1"/>
  <c r="K59" i="7"/>
  <c r="K58" i="7"/>
  <c r="I83" i="6"/>
  <c r="I84" i="6" s="1"/>
  <c r="K84" i="6" s="1"/>
  <c r="K82" i="6"/>
  <c r="K83" i="6" l="1"/>
  <c r="I8" i="8"/>
  <c r="K8" i="8" s="1"/>
  <c r="K7" i="8"/>
  <c r="I8" i="7"/>
  <c r="K8" i="7" s="1"/>
  <c r="K7" i="7"/>
  <c r="I62" i="4" l="1"/>
  <c r="K28" i="4"/>
  <c r="K29" i="4"/>
  <c r="K30" i="4"/>
  <c r="K31" i="4"/>
  <c r="K37" i="4"/>
  <c r="K72" i="4" l="1"/>
  <c r="K71" i="4"/>
  <c r="K73" i="4" l="1"/>
  <c r="K70" i="4"/>
  <c r="K65" i="4"/>
  <c r="K64" i="4"/>
  <c r="I63" i="4"/>
  <c r="K63" i="4" s="1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0" i="4"/>
  <c r="K39" i="4"/>
  <c r="K38" i="4"/>
  <c r="K36" i="4"/>
  <c r="K27" i="4"/>
  <c r="K26" i="4"/>
  <c r="K25" i="4"/>
  <c r="K24" i="4"/>
  <c r="K23" i="4"/>
  <c r="K22" i="4"/>
  <c r="K21" i="4"/>
  <c r="K20" i="4"/>
  <c r="K19" i="4"/>
  <c r="K18" i="4"/>
  <c r="K17" i="4"/>
  <c r="K16" i="4"/>
  <c r="K12" i="4"/>
  <c r="K8" i="4"/>
  <c r="K7" i="4"/>
  <c r="K6" i="4"/>
  <c r="K5" i="4"/>
  <c r="K4" i="4"/>
</calcChain>
</file>

<file path=xl/sharedStrings.xml><?xml version="1.0" encoding="utf-8"?>
<sst xmlns="http://schemas.openxmlformats.org/spreadsheetml/2006/main" count="755" uniqueCount="256">
  <si>
    <t>جاروب</t>
  </si>
  <si>
    <t>فن</t>
  </si>
  <si>
    <t>دمپر</t>
  </si>
  <si>
    <t>ایربافل</t>
  </si>
  <si>
    <t>پمپ</t>
  </si>
  <si>
    <t>کلکتور</t>
  </si>
  <si>
    <t>نازل بانک</t>
  </si>
  <si>
    <t>المیناتور</t>
  </si>
  <si>
    <t>درب</t>
  </si>
  <si>
    <t>تعداد در یک ایستگاه</t>
  </si>
  <si>
    <t>تعداد ایستگاه</t>
  </si>
  <si>
    <t>تعداد کل</t>
  </si>
  <si>
    <t>ردیف</t>
  </si>
  <si>
    <t>محل</t>
  </si>
  <si>
    <t>قطعه</t>
  </si>
  <si>
    <t>فن حلزونی</t>
  </si>
  <si>
    <t>داست کلکتور</t>
  </si>
  <si>
    <t>کیسه فیلتر</t>
  </si>
  <si>
    <t>رابط فن حلزونی با کیسه</t>
  </si>
  <si>
    <t>ریل</t>
  </si>
  <si>
    <t>مکنده</t>
  </si>
  <si>
    <t>موتور</t>
  </si>
  <si>
    <t>موتور فن حلزونی</t>
  </si>
  <si>
    <t>موتور روتاری</t>
  </si>
  <si>
    <t>مکانیزم تسمه روتاری</t>
  </si>
  <si>
    <t>فن رفت</t>
  </si>
  <si>
    <t>شیپوری فن رفت</t>
  </si>
  <si>
    <t>فن برگشت</t>
  </si>
  <si>
    <t>شیپوری فن برگشت</t>
  </si>
  <si>
    <t>موتور فن رفت</t>
  </si>
  <si>
    <t>موتور فن برگشت</t>
  </si>
  <si>
    <t>دمپر هوای برگشت</t>
  </si>
  <si>
    <t>قاب ایر بافل</t>
  </si>
  <si>
    <t>شبکه ایربافل</t>
  </si>
  <si>
    <t>باز شو ایربافل</t>
  </si>
  <si>
    <t>شاسی</t>
  </si>
  <si>
    <t>کلکتور گالوانیزه</t>
  </si>
  <si>
    <t>کلکتور پلی اتیلن</t>
  </si>
  <si>
    <t>فلنج</t>
  </si>
  <si>
    <t>بست نازل</t>
  </si>
  <si>
    <t>نازل کامل</t>
  </si>
  <si>
    <t>تیغه الیمیناتور</t>
  </si>
  <si>
    <t>سینی الیمیناتور</t>
  </si>
  <si>
    <t>فریم الیمیناتور</t>
  </si>
  <si>
    <t>دریچه بازدید</t>
  </si>
  <si>
    <t>بست ایربافل</t>
  </si>
  <si>
    <t>درب با دستگیره</t>
  </si>
  <si>
    <t>کویل گرمایش</t>
  </si>
  <si>
    <t>موتور دمپر هوای برگشت</t>
  </si>
  <si>
    <t>کویل گرمایشی</t>
  </si>
  <si>
    <t>شیر بخار برقی تدریجی</t>
  </si>
  <si>
    <t>شاسی پمپ</t>
  </si>
  <si>
    <t>6 اینچ</t>
  </si>
  <si>
    <t>8 اینچ</t>
  </si>
  <si>
    <t>3 اینچ به 1 1/4</t>
  </si>
  <si>
    <t>لوله</t>
  </si>
  <si>
    <t>زانو</t>
  </si>
  <si>
    <t>فریم نازل بانک</t>
  </si>
  <si>
    <t>پیچ و شفت</t>
  </si>
  <si>
    <t>توضیحات</t>
  </si>
  <si>
    <t>انعطاف پذیر PN16</t>
  </si>
  <si>
    <t>شیر پروانه ای PN16</t>
  </si>
  <si>
    <t>صافی چدنی PN16</t>
  </si>
  <si>
    <t xml:space="preserve">صافی کشویی </t>
  </si>
  <si>
    <t>تابلو برق</t>
  </si>
  <si>
    <t>سلول کامل</t>
  </si>
  <si>
    <t>شماره سفارش:</t>
  </si>
  <si>
    <t>نام سفارش:</t>
  </si>
  <si>
    <t>شماره:</t>
  </si>
  <si>
    <t>تاریخ ارائه نقشه/دیتاشیت:</t>
  </si>
  <si>
    <t>شرح محصول و خدمات:</t>
  </si>
  <si>
    <t>شماره نقشه/ دیتاشیت</t>
  </si>
  <si>
    <t>روتاری کامل به همراه پارچه فیلتر روتاری</t>
  </si>
  <si>
    <t>کویل سرمایش</t>
  </si>
  <si>
    <t>رایزر PVC</t>
  </si>
  <si>
    <t>استیل 1 1/4</t>
  </si>
  <si>
    <t>8 اینچ به طول 3 متر</t>
  </si>
  <si>
    <t>2way steam valve 2"-V5011S
valve Linkage-Q5001A
Servo Motor-M7284</t>
  </si>
  <si>
    <t>کمی خلاصی در نظر گرفته شود</t>
  </si>
  <si>
    <t>اینورتر سانترنو- پی ال سی ال اس- کلید های اصلی ال اس</t>
  </si>
  <si>
    <t>بست فنجانی</t>
  </si>
  <si>
    <t>دمپر هوای تازه</t>
  </si>
  <si>
    <t>موتور دمپر هوای تازه</t>
  </si>
  <si>
    <t>کابل کشی</t>
  </si>
  <si>
    <t>برای چهار درب قبل و بعد از فن ها 4 عدد میکروسوئیچ تعبیه گردد.
کابل هر میکروسوئیچ
2*1.5</t>
  </si>
  <si>
    <t>دمپر هوای اگزاست</t>
  </si>
  <si>
    <t>موتور دمپر هوای اگزااست</t>
  </si>
  <si>
    <t>جهت روتاری 2500 و طول 5100</t>
  </si>
  <si>
    <t>روتاری 2500 کامل به طول 5100</t>
  </si>
  <si>
    <t>3 اینچ فولادی به پلی اتیلن وسط</t>
  </si>
  <si>
    <t>سنسور دما</t>
  </si>
  <si>
    <t>800*800</t>
  </si>
  <si>
    <t>98/06/03</t>
  </si>
  <si>
    <t>شیپوری 1600</t>
  </si>
  <si>
    <t>37kw-6pole-1000rpm</t>
  </si>
  <si>
    <t>1824*2280(W*H)</t>
  </si>
  <si>
    <t>20N.m-90 deg.-0-10 VDC- 24 VDC- without spring</t>
  </si>
  <si>
    <t>24N.m-90 deg.-0-10 VDC- 24 VDC- without spring</t>
  </si>
  <si>
    <t>سه ردیفه-ابعاد دهانه</t>
  </si>
  <si>
    <t>جفت</t>
  </si>
  <si>
    <t>10 اینچ به طول 3 متر</t>
  </si>
  <si>
    <t>جهت روتاری 3000 و طول 5100</t>
  </si>
  <si>
    <t>روتاری 3000 کامل به طول 5100</t>
  </si>
  <si>
    <t>motor 30kw-1450 rpm</t>
  </si>
  <si>
    <t xml:space="preserve"> EN125-315-dia319</t>
  </si>
  <si>
    <t>5 اینچ</t>
  </si>
  <si>
    <t>سرجین بافت- ریسندگی 2</t>
  </si>
  <si>
    <t>ایستگاه تهویه 10</t>
  </si>
  <si>
    <t>جهت روتاری 2500 و طول 3400</t>
  </si>
  <si>
    <t>روتاری 2500 کامل به طول 3400</t>
  </si>
  <si>
    <r>
      <t>B410-1120-11</t>
    </r>
    <r>
      <rPr>
        <sz val="11"/>
        <color theme="1"/>
        <rFont val="Calibri"/>
        <family val="2"/>
      </rPr>
      <t>°</t>
    </r>
  </si>
  <si>
    <t>شیپوری 1120</t>
  </si>
  <si>
    <t>-</t>
  </si>
  <si>
    <t>11kw-4pole-1500rpm</t>
  </si>
  <si>
    <t>2736*2128(W*H)</t>
  </si>
  <si>
    <t>30N.m-90 deg.-0-10 VDC- 24 VDC- without spring</t>
  </si>
  <si>
    <t>یک تکه- با ستون میانی</t>
  </si>
  <si>
    <t>2432*1520(W*H)</t>
  </si>
  <si>
    <t>دمپر فیلتر پلنت-1</t>
  </si>
  <si>
    <t>دمپر فیلتر پلنت-2</t>
  </si>
  <si>
    <t>موتور دمپر فیلتر پلنت-1</t>
  </si>
  <si>
    <t>1368*1064(W*H)</t>
  </si>
  <si>
    <t>10N.m-90 deg.-0-10 VDC- 24 VDC- without spring</t>
  </si>
  <si>
    <t>موتور دمپر فیلتر پلنت-2</t>
  </si>
  <si>
    <t>1064*1064(W*H)</t>
  </si>
  <si>
    <t>6N.m-90 deg.-0-10 VDC- 24 VDC- without spring</t>
  </si>
  <si>
    <t>3 اینچ طول 1520</t>
  </si>
  <si>
    <t>motor 22kw-1450 rpm</t>
  </si>
  <si>
    <t xml:space="preserve"> EN100-315-dia310</t>
  </si>
  <si>
    <t>4 اینچ</t>
  </si>
  <si>
    <t>فیلتر پلنت</t>
  </si>
  <si>
    <t xml:space="preserve">ابعاد پشت تا پشت
2230*920 
</t>
  </si>
  <si>
    <t>ابعاد دهانه
2070*760</t>
  </si>
  <si>
    <t>35 عدد در هر رایزر</t>
  </si>
  <si>
    <t>185000 متر مکعب در ساعت</t>
  </si>
  <si>
    <t>ایستگاه تهویه 11</t>
  </si>
  <si>
    <t>روتاری فیلتر پلنت</t>
  </si>
  <si>
    <t>جهت روتاری 2500 و طول 1700</t>
  </si>
  <si>
    <t>جاروب فیلتر پلنت</t>
  </si>
  <si>
    <t>روتاری 2500 کامل به طول 1700</t>
  </si>
  <si>
    <t xml:space="preserve">جاروب </t>
  </si>
  <si>
    <t xml:space="preserve">روتاری </t>
  </si>
  <si>
    <r>
      <t>B410-1600-13</t>
    </r>
    <r>
      <rPr>
        <sz val="11"/>
        <color theme="1"/>
        <rFont val="Calibri"/>
        <family val="2"/>
      </rPr>
      <t>°</t>
    </r>
  </si>
  <si>
    <t>22kw-6pole-1000rpm</t>
  </si>
  <si>
    <r>
      <t>B410-1400-16</t>
    </r>
    <r>
      <rPr>
        <sz val="11"/>
        <color theme="1"/>
        <rFont val="Calibri"/>
        <family val="2"/>
      </rPr>
      <t>°</t>
    </r>
  </si>
  <si>
    <t>شیپوری 1400</t>
  </si>
  <si>
    <t>15kw-6pole-1000rpm</t>
  </si>
  <si>
    <t>30kw-6pole-1000rpm</t>
  </si>
  <si>
    <t>45kw-4pole-1500rpm</t>
  </si>
  <si>
    <t>2128*2888(W*H)</t>
  </si>
  <si>
    <t>1520*2888(W*H)</t>
  </si>
  <si>
    <t>34N.m-90 deg.-0-10 VDC- 24 VDC- without spring</t>
  </si>
  <si>
    <t>1368*2280(W*H)</t>
  </si>
  <si>
    <t>1520*1976(W*H)</t>
  </si>
  <si>
    <t>1520*1520(W*H)</t>
  </si>
  <si>
    <t>1824*1672(W*H)</t>
  </si>
  <si>
    <t>16N.m-90 deg.-0-10 VDC- 24 VDC- without spring</t>
  </si>
  <si>
    <t>موتور دمپر هوای اگزاست</t>
  </si>
  <si>
    <t>دمپر ایرواشر</t>
  </si>
  <si>
    <t>موتور دمپر ایرواشر</t>
  </si>
  <si>
    <t>1064*1976(W*H)</t>
  </si>
  <si>
    <t>1064*1672(W*H)</t>
  </si>
  <si>
    <t>3 اینچ طول 2128</t>
  </si>
  <si>
    <t xml:space="preserve"> EN125-315-dia310</t>
  </si>
  <si>
    <t>ایستگاه تهویه 12 و 13</t>
  </si>
  <si>
    <r>
      <t>B410-1600-22</t>
    </r>
    <r>
      <rPr>
        <sz val="11"/>
        <color theme="1"/>
        <rFont val="Calibri"/>
        <family val="2"/>
      </rPr>
      <t>°</t>
    </r>
  </si>
  <si>
    <r>
      <t>B410-1600-14</t>
    </r>
    <r>
      <rPr>
        <sz val="11"/>
        <color theme="1"/>
        <rFont val="Calibri"/>
        <family val="2"/>
      </rPr>
      <t>°</t>
    </r>
  </si>
  <si>
    <t>2888*1976(W*H)</t>
  </si>
  <si>
    <t>2128*2736(W*H)</t>
  </si>
  <si>
    <t>2128*1520(W*H)</t>
  </si>
  <si>
    <t>دمپر میکس</t>
  </si>
  <si>
    <t>موتور دمپر میکس</t>
  </si>
  <si>
    <t>3 اینچ طول 2432</t>
  </si>
  <si>
    <t>ایستگاه تهویه 14</t>
  </si>
  <si>
    <t>2584*2736(W*H)</t>
  </si>
  <si>
    <t>2888*2584(W*H)</t>
  </si>
  <si>
    <t>2584*1976(W*H)</t>
  </si>
  <si>
    <t>6 اینچ به طول 3 متر</t>
  </si>
  <si>
    <t>450000 متر مکعب در ساعت</t>
  </si>
  <si>
    <t>135000 متر مکعب در ساعت</t>
  </si>
  <si>
    <t>2432*2940(W*H)</t>
  </si>
  <si>
    <t>2432*3020(W*H)</t>
  </si>
  <si>
    <t>1 1/4 اینچ طول 2840</t>
  </si>
  <si>
    <t xml:space="preserve"> EN80-315-dia310</t>
  </si>
  <si>
    <t>motor15kw-1450 rpm</t>
  </si>
  <si>
    <t>100000 متر مکعب در ساعت</t>
  </si>
  <si>
    <t>3 اینچ</t>
  </si>
  <si>
    <t>سنسور رطوبت و دما مودباس</t>
  </si>
  <si>
    <t>سنسور رطوبت و دما- مودباس</t>
  </si>
  <si>
    <r>
      <t>B410-1600-18</t>
    </r>
    <r>
      <rPr>
        <sz val="11"/>
        <color theme="1"/>
        <rFont val="Calibri"/>
        <family val="2"/>
      </rPr>
      <t>°</t>
    </r>
  </si>
  <si>
    <r>
      <t>B410-1600-21</t>
    </r>
    <r>
      <rPr>
        <sz val="11"/>
        <color theme="1"/>
        <rFont val="Calibri"/>
        <family val="2"/>
      </rPr>
      <t>°</t>
    </r>
  </si>
  <si>
    <t>centrifugal Fan- 45000 m3/h, 2800 Pa</t>
  </si>
  <si>
    <t>2128*2940(W*H)</t>
  </si>
  <si>
    <t>2128*3020(W*H)</t>
  </si>
  <si>
    <t>1520*2940(W*H)</t>
  </si>
  <si>
    <t>1520*3020(W*H)</t>
  </si>
  <si>
    <t>37 کیلو وات</t>
  </si>
  <si>
    <t>KC 452 R4A</t>
  </si>
  <si>
    <t>7.5kw - 2900 Rpm</t>
  </si>
  <si>
    <t>فلنج و کوپله مستقیم</t>
  </si>
  <si>
    <t>فیلتر دیسک</t>
  </si>
  <si>
    <t>نازل مکش</t>
  </si>
  <si>
    <t>لوله های انتقال پرز به کامپکتور</t>
  </si>
  <si>
    <t>موتور گیربکس فیلتر دیسک</t>
  </si>
  <si>
    <t>فیلتر مدیا</t>
  </si>
  <si>
    <t>کلکتور هوا</t>
  </si>
  <si>
    <t>بدنه فیلتر دیسک</t>
  </si>
  <si>
    <t>با قطر 2200 میلیمتر</t>
  </si>
  <si>
    <t>مطابق نقشه</t>
  </si>
  <si>
    <t>ورق گالوانیزه</t>
  </si>
  <si>
    <t>KC 502 R4A</t>
  </si>
  <si>
    <t>مسیر مطابق نقشه</t>
  </si>
  <si>
    <t>قبل از خرید با واحد مهندسی هماهنگی شود.</t>
  </si>
  <si>
    <t>از نوع استنلس استیل به صورت توری و ابعاد هر سوراخ 1 میلیمتر باشد. یعنی مش 18 یا 20</t>
  </si>
  <si>
    <t>خرید مدیا با هماهنگی واحد مهندسی</t>
  </si>
  <si>
    <t>فن فیلتر دیسک</t>
  </si>
  <si>
    <t>11Kw-2900 RPM-4000Pa-5000m3/h</t>
  </si>
  <si>
    <t>موتور فن فیلتر دیسک</t>
  </si>
  <si>
    <t>11kw - 2900 Rpm</t>
  </si>
  <si>
    <t>4*4</t>
  </si>
  <si>
    <t>کامپکتور</t>
  </si>
  <si>
    <t>کامپکتور اصلی</t>
  </si>
  <si>
    <t>Cii2x</t>
  </si>
  <si>
    <t>2*4*2.5</t>
  </si>
  <si>
    <t>ظرفیت 5000 متر مکعب در ساعت-150kg/h</t>
  </si>
  <si>
    <t>شاسی کامپکتور</t>
  </si>
  <si>
    <t>داکت</t>
  </si>
  <si>
    <t>نقشه داکت</t>
  </si>
  <si>
    <t>داکتینگ ماشینها و داکتینگ داخل فیلتر روم</t>
  </si>
  <si>
    <t>نقشه ها گزارش گردد.</t>
  </si>
  <si>
    <t>1064*715(W*H)</t>
  </si>
  <si>
    <t>دمپر موتور</t>
  </si>
  <si>
    <t>8N.m-90 deg.-0-10 VDC- 24 VDC- without spring</t>
  </si>
  <si>
    <t>4*1 sheild</t>
  </si>
  <si>
    <t>ترانسمیتر اختلاف فشار</t>
  </si>
  <si>
    <t>شیر هم فشار</t>
  </si>
  <si>
    <t>2 اینچ بال ولو معمولی مخصوص آب</t>
  </si>
  <si>
    <t>ابزار دقیق</t>
  </si>
  <si>
    <t>مراجعه به جدول جزئیات فیلترپلنت</t>
  </si>
  <si>
    <t>جزئیات ردیف 4- فیلتر پلنت</t>
  </si>
  <si>
    <t>جزئیات ردیف 6- فیلتر پلنت</t>
  </si>
  <si>
    <t>0-5000</t>
  </si>
  <si>
    <t>از 0 تا 5000 پاسکال  - ترجیحا مودباس</t>
  </si>
  <si>
    <t>03</t>
  </si>
  <si>
    <t>670*700</t>
  </si>
  <si>
    <t>سنسور دما و رطوبت مودباس</t>
  </si>
  <si>
    <t>یکی داخلی و یکی بیرونی</t>
  </si>
  <si>
    <t>یکی داخلی-یکی بیرونی</t>
  </si>
  <si>
    <t>یکی داخل یکی بیرون</t>
  </si>
  <si>
    <t>یکی داخلی- یکی بیرونی</t>
  </si>
  <si>
    <t>04</t>
  </si>
  <si>
    <t>centrifugal Fan- 50000 m3/h, 2300 Pa</t>
  </si>
  <si>
    <t>55kw-4pole-1500rpm</t>
  </si>
  <si>
    <t>45 کیلو وات- 37 کیلووات</t>
  </si>
  <si>
    <t>اینورتر 55 کیلو وات، 15 کیلووات</t>
  </si>
  <si>
    <t xml:space="preserve"> 11kw-2900rpm-3000m3/h-4000pa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</si>
</sst>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sz val="11"/>
      <color theme="1"/>
      <name val="Calibri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readingOrder="2"/>
    </xf>
    <xf numFmtId="0" fontId="5" fillId="2" borderId="4" xfId="0" applyFont="1" applyFill="1" applyBorder="1" applyAlignment="1">
      <alignment horizontal="center" vertical="center" readingOrder="2"/>
    </xf>
    <xf numFmtId="0" fontId="5" fillId="2" borderId="4" xfId="0" applyFont="1" applyFill="1" applyBorder="1" applyAlignment="1">
      <alignment horizontal="center" vertical="center" wrapText="1" readingOrder="1"/>
    </xf>
    <xf numFmtId="0" fontId="0" fillId="2" borderId="0" xfId="0" applyFill="1"/>
    <xf numFmtId="0" fontId="5" fillId="0" borderId="1" xfId="0" applyFont="1" applyBorder="1"/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 readingOrder="2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3" fillId="2" borderId="8" xfId="0" applyFont="1" applyFill="1" applyBorder="1" applyAlignment="1">
      <alignment horizontal="center" vertical="center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8" xfId="0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readingOrder="2"/>
    </xf>
    <xf numFmtId="0" fontId="5" fillId="0" borderId="1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 readingOrder="1"/>
    </xf>
    <xf numFmtId="0" fontId="7" fillId="0" borderId="1" xfId="0" applyFont="1" applyBorder="1" applyAlignment="1"/>
    <xf numFmtId="49" fontId="2" fillId="0" borderId="1" xfId="0" applyNumberFormat="1" applyFont="1" applyBorder="1" applyAlignment="1">
      <alignment horizontal="center" vertical="center" wrapText="1" readingOrder="2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wrapText="1" readingOrder="2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 readingOrder="2"/>
    </xf>
    <xf numFmtId="0" fontId="0" fillId="2" borderId="3" xfId="0" applyFill="1" applyBorder="1" applyAlignment="1">
      <alignment horizontal="center" wrapText="1" readingOrder="2"/>
    </xf>
    <xf numFmtId="0" fontId="0" fillId="2" borderId="4" xfId="0" applyFill="1" applyBorder="1" applyAlignment="1">
      <alignment horizontal="center" wrapText="1" readingOrder="2"/>
    </xf>
    <xf numFmtId="0" fontId="0" fillId="0" borderId="1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readingOrder="2"/>
    </xf>
    <xf numFmtId="0" fontId="0" fillId="2" borderId="3" xfId="0" applyFill="1" applyBorder="1" applyAlignment="1">
      <alignment horizontal="center" readingOrder="2"/>
    </xf>
    <xf numFmtId="0" fontId="0" fillId="2" borderId="4" xfId="0" applyFill="1" applyBorder="1" applyAlignment="1">
      <alignment horizontal="center" readingOrder="2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readingOrder="2"/>
    </xf>
    <xf numFmtId="0" fontId="0" fillId="2" borderId="3" xfId="0" applyFill="1" applyBorder="1" applyAlignment="1">
      <alignment horizontal="center" vertical="center" readingOrder="2"/>
    </xf>
    <xf numFmtId="0" fontId="0" fillId="2" borderId="4" xfId="0" applyFill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2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 readingOrder="2"/>
    </xf>
    <xf numFmtId="0" fontId="0" fillId="2" borderId="3" xfId="0" applyFill="1" applyBorder="1" applyAlignment="1">
      <alignment horizontal="center" vertical="center" wrapText="1" readingOrder="2"/>
    </xf>
    <xf numFmtId="0" fontId="0" fillId="2" borderId="4" xfId="0" applyFill="1" applyBorder="1" applyAlignment="1">
      <alignment horizontal="center" vertical="center" wrapText="1" readingOrder="2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center" vertical="center" wrapText="1" readingOrder="2"/>
    </xf>
    <xf numFmtId="0" fontId="5" fillId="0" borderId="0" xfId="0" applyFont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rightToLeft="1" view="pageLayout" topLeftCell="A65" zoomScaleNormal="100" workbookViewId="0">
      <selection activeCell="L77" sqref="L77"/>
    </sheetView>
  </sheetViews>
  <sheetFormatPr defaultRowHeight="14.25" x14ac:dyDescent="0.2"/>
  <cols>
    <col min="1" max="1" width="5.625" bestFit="1" customWidth="1"/>
    <col min="2" max="2" width="9.5" bestFit="1" customWidth="1"/>
    <col min="3" max="3" width="14.25" bestFit="1" customWidth="1"/>
    <col min="5" max="5" width="8.625" bestFit="1" customWidth="1"/>
    <col min="6" max="6" width="8.625" customWidth="1"/>
    <col min="8" max="8" width="10.5" bestFit="1" customWidth="1"/>
    <col min="9" max="9" width="10" bestFit="1" customWidth="1"/>
    <col min="10" max="10" width="7.625" bestFit="1" customWidth="1"/>
    <col min="11" max="11" width="6.875" bestFit="1" customWidth="1"/>
    <col min="12" max="12" width="23" bestFit="1" customWidth="1"/>
  </cols>
  <sheetData>
    <row r="1" spans="1:12" ht="42" x14ac:dyDescent="0.55000000000000004">
      <c r="A1" s="131" t="s">
        <v>66</v>
      </c>
      <c r="B1" s="131"/>
      <c r="C1" s="5">
        <v>10193</v>
      </c>
      <c r="D1" s="6"/>
      <c r="E1" s="5" t="s">
        <v>67</v>
      </c>
      <c r="F1" s="68" t="s">
        <v>106</v>
      </c>
      <c r="G1" s="68"/>
      <c r="H1" s="67" t="s">
        <v>185</v>
      </c>
      <c r="I1" s="67"/>
      <c r="J1" s="67"/>
      <c r="K1" s="5" t="s">
        <v>68</v>
      </c>
      <c r="L1" s="65" t="s">
        <v>250</v>
      </c>
    </row>
    <row r="2" spans="1:12" ht="51" customHeight="1" x14ac:dyDescent="0.55000000000000004">
      <c r="A2" s="68" t="s">
        <v>69</v>
      </c>
      <c r="B2" s="68"/>
      <c r="C2" s="5" t="s">
        <v>92</v>
      </c>
      <c r="D2" s="6"/>
      <c r="E2" s="130" t="s">
        <v>70</v>
      </c>
      <c r="F2" s="130"/>
      <c r="G2" s="130" t="s">
        <v>107</v>
      </c>
      <c r="H2" s="130"/>
      <c r="I2" s="130"/>
      <c r="J2" s="130"/>
      <c r="K2" s="130"/>
      <c r="L2" s="130"/>
    </row>
    <row r="3" spans="1:12" ht="42" x14ac:dyDescent="0.2">
      <c r="A3" s="1" t="s">
        <v>12</v>
      </c>
      <c r="B3" s="1" t="s">
        <v>13</v>
      </c>
      <c r="C3" s="111" t="s">
        <v>14</v>
      </c>
      <c r="D3" s="111"/>
      <c r="E3" s="96" t="s">
        <v>71</v>
      </c>
      <c r="F3" s="96"/>
      <c r="G3" s="96"/>
      <c r="H3" s="7" t="s">
        <v>83</v>
      </c>
      <c r="I3" s="9" t="s">
        <v>9</v>
      </c>
      <c r="J3" s="9" t="s">
        <v>10</v>
      </c>
      <c r="K3" s="9" t="s">
        <v>11</v>
      </c>
      <c r="L3" s="9" t="s">
        <v>59</v>
      </c>
    </row>
    <row r="4" spans="1:12" x14ac:dyDescent="0.2">
      <c r="A4" s="96">
        <v>1</v>
      </c>
      <c r="B4" s="112" t="s">
        <v>16</v>
      </c>
      <c r="C4" s="89" t="s">
        <v>15</v>
      </c>
      <c r="D4" s="89"/>
      <c r="E4" s="90"/>
      <c r="F4" s="91"/>
      <c r="G4" s="92"/>
      <c r="H4" s="83"/>
      <c r="I4" s="2">
        <v>0</v>
      </c>
      <c r="J4" s="2">
        <v>1</v>
      </c>
      <c r="K4" s="2">
        <f>I4*J4</f>
        <v>0</v>
      </c>
      <c r="L4" s="2"/>
    </row>
    <row r="5" spans="1:12" x14ac:dyDescent="0.2">
      <c r="A5" s="96"/>
      <c r="B5" s="112"/>
      <c r="C5" s="89" t="s">
        <v>22</v>
      </c>
      <c r="D5" s="89"/>
      <c r="E5" s="90"/>
      <c r="F5" s="91"/>
      <c r="G5" s="92"/>
      <c r="H5" s="84"/>
      <c r="I5" s="2">
        <v>0</v>
      </c>
      <c r="J5" s="2">
        <v>1</v>
      </c>
      <c r="K5" s="2">
        <f t="shared" ref="K5:K7" si="0">I5*J5</f>
        <v>0</v>
      </c>
      <c r="L5" s="2"/>
    </row>
    <row r="6" spans="1:12" x14ac:dyDescent="0.2">
      <c r="A6" s="96"/>
      <c r="B6" s="112"/>
      <c r="C6" s="89" t="s">
        <v>17</v>
      </c>
      <c r="D6" s="89"/>
      <c r="E6" s="90"/>
      <c r="F6" s="91"/>
      <c r="G6" s="92"/>
      <c r="H6" s="84"/>
      <c r="I6" s="2">
        <v>4</v>
      </c>
      <c r="J6" s="2">
        <v>1</v>
      </c>
      <c r="K6" s="2">
        <f t="shared" si="0"/>
        <v>4</v>
      </c>
      <c r="L6" s="2"/>
    </row>
    <row r="7" spans="1:12" x14ac:dyDescent="0.2">
      <c r="A7" s="96"/>
      <c r="B7" s="112"/>
      <c r="C7" s="89" t="s">
        <v>18</v>
      </c>
      <c r="D7" s="89"/>
      <c r="E7" s="90"/>
      <c r="F7" s="91"/>
      <c r="G7" s="92"/>
      <c r="H7" s="85"/>
      <c r="I7" s="2">
        <v>4</v>
      </c>
      <c r="J7" s="2">
        <v>1</v>
      </c>
      <c r="K7" s="2">
        <f t="shared" si="0"/>
        <v>4</v>
      </c>
      <c r="L7" s="2"/>
    </row>
    <row r="8" spans="1:12" x14ac:dyDescent="0.2">
      <c r="A8" s="115">
        <v>2</v>
      </c>
      <c r="B8" s="96" t="s">
        <v>0</v>
      </c>
      <c r="C8" s="97" t="s">
        <v>0</v>
      </c>
      <c r="D8" s="98"/>
      <c r="E8" s="99" t="s">
        <v>108</v>
      </c>
      <c r="F8" s="100"/>
      <c r="G8" s="101"/>
      <c r="H8" s="86"/>
      <c r="I8" s="108">
        <v>2</v>
      </c>
      <c r="J8" s="108">
        <v>1</v>
      </c>
      <c r="K8" s="108">
        <f>J8*I8</f>
        <v>2</v>
      </c>
      <c r="L8" s="2"/>
    </row>
    <row r="9" spans="1:12" x14ac:dyDescent="0.2">
      <c r="A9" s="116"/>
      <c r="B9" s="96"/>
      <c r="C9" s="97" t="s">
        <v>19</v>
      </c>
      <c r="D9" s="98"/>
      <c r="E9" s="102"/>
      <c r="F9" s="103"/>
      <c r="G9" s="104"/>
      <c r="H9" s="87"/>
      <c r="I9" s="109"/>
      <c r="J9" s="109"/>
      <c r="K9" s="109"/>
      <c r="L9" s="2"/>
    </row>
    <row r="10" spans="1:12" x14ac:dyDescent="0.2">
      <c r="A10" s="116"/>
      <c r="B10" s="96"/>
      <c r="C10" s="97" t="s">
        <v>20</v>
      </c>
      <c r="D10" s="98"/>
      <c r="E10" s="102"/>
      <c r="F10" s="103"/>
      <c r="G10" s="104"/>
      <c r="H10" s="87"/>
      <c r="I10" s="109"/>
      <c r="J10" s="109"/>
      <c r="K10" s="109"/>
      <c r="L10" s="2"/>
    </row>
    <row r="11" spans="1:12" x14ac:dyDescent="0.2">
      <c r="A11" s="117"/>
      <c r="B11" s="96"/>
      <c r="C11" s="97" t="s">
        <v>21</v>
      </c>
      <c r="D11" s="98"/>
      <c r="E11" s="105"/>
      <c r="F11" s="106"/>
      <c r="G11" s="107"/>
      <c r="H11" s="88"/>
      <c r="I11" s="110"/>
      <c r="J11" s="110"/>
      <c r="K11" s="110"/>
      <c r="L11" s="2"/>
    </row>
    <row r="12" spans="1:12" x14ac:dyDescent="0.2">
      <c r="A12" s="96">
        <v>3</v>
      </c>
      <c r="B12" s="113" t="s">
        <v>136</v>
      </c>
      <c r="C12" s="114" t="s">
        <v>72</v>
      </c>
      <c r="D12" s="114"/>
      <c r="E12" s="99" t="s">
        <v>109</v>
      </c>
      <c r="F12" s="100"/>
      <c r="G12" s="101"/>
      <c r="H12" s="86"/>
      <c r="I12" s="108">
        <v>2</v>
      </c>
      <c r="J12" s="108">
        <v>1</v>
      </c>
      <c r="K12" s="108">
        <f>J12*I12</f>
        <v>2</v>
      </c>
      <c r="L12" s="2"/>
    </row>
    <row r="13" spans="1:12" x14ac:dyDescent="0.2">
      <c r="A13" s="96"/>
      <c r="B13" s="113"/>
      <c r="C13" s="89" t="s">
        <v>23</v>
      </c>
      <c r="D13" s="89"/>
      <c r="E13" s="102"/>
      <c r="F13" s="103"/>
      <c r="G13" s="104"/>
      <c r="H13" s="84"/>
      <c r="I13" s="109"/>
      <c r="J13" s="109"/>
      <c r="K13" s="109"/>
      <c r="L13" s="2"/>
    </row>
    <row r="14" spans="1:12" x14ac:dyDescent="0.2">
      <c r="A14" s="96"/>
      <c r="B14" s="113"/>
      <c r="C14" s="97" t="s">
        <v>24</v>
      </c>
      <c r="D14" s="98"/>
      <c r="E14" s="105"/>
      <c r="F14" s="106"/>
      <c r="G14" s="107"/>
      <c r="H14" s="85"/>
      <c r="I14" s="110"/>
      <c r="J14" s="110"/>
      <c r="K14" s="110"/>
      <c r="L14" s="2"/>
    </row>
    <row r="15" spans="1:12" ht="19.5" x14ac:dyDescent="0.2">
      <c r="A15" s="22">
        <v>4</v>
      </c>
      <c r="B15" s="36" t="s">
        <v>130</v>
      </c>
      <c r="C15" s="97" t="s">
        <v>130</v>
      </c>
      <c r="D15" s="98"/>
      <c r="E15" s="25"/>
      <c r="F15" s="26"/>
      <c r="G15" s="27"/>
      <c r="H15" s="10"/>
      <c r="I15" s="30">
        <v>2</v>
      </c>
      <c r="J15" s="30">
        <v>1</v>
      </c>
      <c r="K15" s="30">
        <f>J15*I15</f>
        <v>2</v>
      </c>
      <c r="L15" s="3" t="s">
        <v>238</v>
      </c>
    </row>
    <row r="16" spans="1:12" ht="32.25" customHeight="1" x14ac:dyDescent="0.25">
      <c r="A16" s="96">
        <v>5</v>
      </c>
      <c r="B16" s="96" t="s">
        <v>1</v>
      </c>
      <c r="C16" s="89" t="s">
        <v>25</v>
      </c>
      <c r="D16" s="89"/>
      <c r="E16" s="90" t="s">
        <v>110</v>
      </c>
      <c r="F16" s="91"/>
      <c r="G16" s="92"/>
      <c r="H16" s="10"/>
      <c r="I16" s="8">
        <v>2</v>
      </c>
      <c r="J16" s="8">
        <v>1</v>
      </c>
      <c r="K16" s="8">
        <f t="shared" ref="K16:K64" si="1">J16*I16</f>
        <v>2</v>
      </c>
      <c r="L16" s="3"/>
    </row>
    <row r="17" spans="1:12" x14ac:dyDescent="0.2">
      <c r="A17" s="96"/>
      <c r="B17" s="96"/>
      <c r="C17" s="89" t="s">
        <v>26</v>
      </c>
      <c r="D17" s="89"/>
      <c r="E17" s="90" t="s">
        <v>111</v>
      </c>
      <c r="F17" s="91"/>
      <c r="G17" s="92"/>
      <c r="H17" s="10"/>
      <c r="I17" s="8">
        <v>2</v>
      </c>
      <c r="J17" s="8">
        <v>1</v>
      </c>
      <c r="K17" s="8">
        <f t="shared" si="1"/>
        <v>2</v>
      </c>
      <c r="L17" s="3"/>
    </row>
    <row r="18" spans="1:12" ht="14.25" customHeight="1" x14ac:dyDescent="0.2">
      <c r="A18" s="96"/>
      <c r="B18" s="96"/>
      <c r="C18" s="89" t="s">
        <v>29</v>
      </c>
      <c r="D18" s="89"/>
      <c r="E18" s="90" t="s">
        <v>113</v>
      </c>
      <c r="F18" s="91"/>
      <c r="G18" s="92"/>
      <c r="H18" s="10"/>
      <c r="I18" s="8">
        <v>2</v>
      </c>
      <c r="J18" s="8">
        <v>1</v>
      </c>
      <c r="K18" s="8">
        <f t="shared" si="1"/>
        <v>2</v>
      </c>
      <c r="L18" s="3"/>
    </row>
    <row r="19" spans="1:12" ht="29.25" customHeight="1" x14ac:dyDescent="0.2">
      <c r="A19" s="96"/>
      <c r="B19" s="96"/>
      <c r="C19" s="89" t="s">
        <v>27</v>
      </c>
      <c r="D19" s="89"/>
      <c r="E19" s="70" t="s">
        <v>251</v>
      </c>
      <c r="F19" s="71"/>
      <c r="G19" s="72"/>
      <c r="H19" s="10"/>
      <c r="I19" s="8">
        <v>2</v>
      </c>
      <c r="J19" s="8">
        <v>1</v>
      </c>
      <c r="K19" s="8">
        <f t="shared" si="1"/>
        <v>2</v>
      </c>
      <c r="L19" s="3"/>
    </row>
    <row r="20" spans="1:12" x14ac:dyDescent="0.2">
      <c r="A20" s="96"/>
      <c r="B20" s="96"/>
      <c r="C20" s="89" t="s">
        <v>28</v>
      </c>
      <c r="D20" s="89"/>
      <c r="E20" s="90" t="s">
        <v>112</v>
      </c>
      <c r="F20" s="91"/>
      <c r="G20" s="92"/>
      <c r="H20" s="10"/>
      <c r="I20" s="8">
        <v>0</v>
      </c>
      <c r="J20" s="8">
        <v>1</v>
      </c>
      <c r="K20" s="8">
        <f t="shared" si="1"/>
        <v>0</v>
      </c>
      <c r="L20" s="3"/>
    </row>
    <row r="21" spans="1:12" x14ac:dyDescent="0.2">
      <c r="A21" s="96"/>
      <c r="B21" s="96"/>
      <c r="C21" s="89" t="s">
        <v>30</v>
      </c>
      <c r="D21" s="89"/>
      <c r="E21" s="134" t="s">
        <v>252</v>
      </c>
      <c r="F21" s="135"/>
      <c r="G21" s="136"/>
      <c r="H21" s="10"/>
      <c r="I21" s="8">
        <v>2</v>
      </c>
      <c r="J21" s="8">
        <v>1</v>
      </c>
      <c r="K21" s="8">
        <f t="shared" si="1"/>
        <v>2</v>
      </c>
      <c r="L21" s="3"/>
    </row>
    <row r="22" spans="1:12" ht="14.25" customHeight="1" x14ac:dyDescent="0.2">
      <c r="A22" s="115">
        <v>6</v>
      </c>
      <c r="B22" s="115" t="s">
        <v>2</v>
      </c>
      <c r="C22" s="89" t="s">
        <v>81</v>
      </c>
      <c r="D22" s="89"/>
      <c r="E22" s="134" t="s">
        <v>114</v>
      </c>
      <c r="F22" s="135"/>
      <c r="G22" s="136"/>
      <c r="H22" s="10"/>
      <c r="I22" s="8">
        <v>1</v>
      </c>
      <c r="J22" s="8">
        <v>1</v>
      </c>
      <c r="K22" s="8">
        <f t="shared" si="1"/>
        <v>1</v>
      </c>
      <c r="L22" s="2" t="s">
        <v>116</v>
      </c>
    </row>
    <row r="23" spans="1:12" ht="14.25" customHeight="1" x14ac:dyDescent="0.2">
      <c r="A23" s="116"/>
      <c r="B23" s="116"/>
      <c r="C23" s="89" t="s">
        <v>82</v>
      </c>
      <c r="D23" s="89"/>
      <c r="E23" s="118" t="s">
        <v>115</v>
      </c>
      <c r="F23" s="119"/>
      <c r="G23" s="120"/>
      <c r="H23" s="10"/>
      <c r="I23" s="8">
        <v>1</v>
      </c>
      <c r="J23" s="8">
        <v>1</v>
      </c>
      <c r="K23" s="8">
        <f t="shared" si="1"/>
        <v>1</v>
      </c>
      <c r="L23" s="2"/>
    </row>
    <row r="24" spans="1:12" ht="14.25" customHeight="1" x14ac:dyDescent="0.2">
      <c r="A24" s="116"/>
      <c r="B24" s="116"/>
      <c r="C24" s="89" t="s">
        <v>85</v>
      </c>
      <c r="D24" s="89"/>
      <c r="E24" s="134" t="s">
        <v>114</v>
      </c>
      <c r="F24" s="135"/>
      <c r="G24" s="136"/>
      <c r="H24" s="12"/>
      <c r="I24" s="8">
        <v>1</v>
      </c>
      <c r="J24" s="8">
        <v>1</v>
      </c>
      <c r="K24" s="8">
        <f t="shared" si="1"/>
        <v>1</v>
      </c>
      <c r="L24" s="2" t="s">
        <v>116</v>
      </c>
    </row>
    <row r="25" spans="1:12" ht="14.45" customHeight="1" x14ac:dyDescent="0.2">
      <c r="A25" s="116"/>
      <c r="B25" s="116"/>
      <c r="C25" s="89" t="s">
        <v>157</v>
      </c>
      <c r="D25" s="89"/>
      <c r="E25" s="118" t="s">
        <v>115</v>
      </c>
      <c r="F25" s="119"/>
      <c r="G25" s="120"/>
      <c r="H25" s="10"/>
      <c r="I25" s="8">
        <v>1</v>
      </c>
      <c r="J25" s="8">
        <v>1</v>
      </c>
      <c r="K25" s="8">
        <f t="shared" si="1"/>
        <v>1</v>
      </c>
      <c r="L25" s="2"/>
    </row>
    <row r="26" spans="1:12" ht="14.25" customHeight="1" x14ac:dyDescent="0.2">
      <c r="A26" s="116"/>
      <c r="B26" s="116"/>
      <c r="C26" s="89" t="s">
        <v>31</v>
      </c>
      <c r="D26" s="89"/>
      <c r="E26" s="134" t="s">
        <v>117</v>
      </c>
      <c r="F26" s="135"/>
      <c r="G26" s="136"/>
      <c r="H26" s="12"/>
      <c r="I26" s="8">
        <v>1</v>
      </c>
      <c r="J26" s="8">
        <v>1</v>
      </c>
      <c r="K26" s="8">
        <f t="shared" si="1"/>
        <v>1</v>
      </c>
      <c r="L26" s="2" t="s">
        <v>116</v>
      </c>
    </row>
    <row r="27" spans="1:12" ht="14.45" customHeight="1" x14ac:dyDescent="0.2">
      <c r="A27" s="116"/>
      <c r="B27" s="116"/>
      <c r="C27" s="89" t="s">
        <v>48</v>
      </c>
      <c r="D27" s="89"/>
      <c r="E27" s="118" t="s">
        <v>96</v>
      </c>
      <c r="F27" s="119"/>
      <c r="G27" s="120"/>
      <c r="H27" s="10"/>
      <c r="I27" s="8">
        <v>1</v>
      </c>
      <c r="J27" s="8">
        <v>1</v>
      </c>
      <c r="K27" s="8">
        <f t="shared" si="1"/>
        <v>1</v>
      </c>
      <c r="L27" s="2"/>
    </row>
    <row r="28" spans="1:12" ht="14.45" customHeight="1" x14ac:dyDescent="0.2">
      <c r="A28" s="116"/>
      <c r="B28" s="116"/>
      <c r="C28" s="89" t="s">
        <v>118</v>
      </c>
      <c r="D28" s="89"/>
      <c r="E28" s="134" t="s">
        <v>121</v>
      </c>
      <c r="F28" s="135"/>
      <c r="G28" s="136"/>
      <c r="H28" s="10"/>
      <c r="I28" s="30">
        <v>1</v>
      </c>
      <c r="J28" s="30">
        <v>1</v>
      </c>
      <c r="K28" s="30">
        <f t="shared" ref="K28:K31" si="2">J28*I28</f>
        <v>1</v>
      </c>
      <c r="L28" s="2"/>
    </row>
    <row r="29" spans="1:12" ht="14.45" customHeight="1" x14ac:dyDescent="0.2">
      <c r="A29" s="116"/>
      <c r="B29" s="116"/>
      <c r="C29" s="89" t="s">
        <v>120</v>
      </c>
      <c r="D29" s="89"/>
      <c r="E29" s="118" t="s">
        <v>122</v>
      </c>
      <c r="F29" s="119"/>
      <c r="G29" s="120"/>
      <c r="H29" s="10"/>
      <c r="I29" s="30">
        <v>1</v>
      </c>
      <c r="J29" s="30">
        <v>1</v>
      </c>
      <c r="K29" s="30">
        <f t="shared" si="2"/>
        <v>1</v>
      </c>
      <c r="L29" s="2"/>
    </row>
    <row r="30" spans="1:12" ht="14.45" customHeight="1" x14ac:dyDescent="0.2">
      <c r="A30" s="116"/>
      <c r="B30" s="116"/>
      <c r="C30" s="89" t="s">
        <v>119</v>
      </c>
      <c r="D30" s="89"/>
      <c r="E30" s="134" t="s">
        <v>124</v>
      </c>
      <c r="F30" s="135"/>
      <c r="G30" s="136"/>
      <c r="H30" s="10"/>
      <c r="I30" s="30">
        <v>1</v>
      </c>
      <c r="J30" s="30">
        <v>1</v>
      </c>
      <c r="K30" s="30">
        <f t="shared" si="2"/>
        <v>1</v>
      </c>
      <c r="L30" s="2"/>
    </row>
    <row r="31" spans="1:12" ht="14.45" customHeight="1" x14ac:dyDescent="0.2">
      <c r="A31" s="116"/>
      <c r="B31" s="116"/>
      <c r="C31" s="89" t="s">
        <v>123</v>
      </c>
      <c r="D31" s="89"/>
      <c r="E31" s="118" t="s">
        <v>125</v>
      </c>
      <c r="F31" s="119"/>
      <c r="G31" s="120"/>
      <c r="H31" s="10"/>
      <c r="I31" s="30">
        <v>1</v>
      </c>
      <c r="J31" s="30">
        <v>1</v>
      </c>
      <c r="K31" s="30">
        <f t="shared" si="2"/>
        <v>1</v>
      </c>
      <c r="L31" s="2"/>
    </row>
    <row r="32" spans="1:12" ht="14.45" customHeight="1" x14ac:dyDescent="0.2">
      <c r="A32" s="116"/>
      <c r="B32" s="116"/>
      <c r="C32" s="89" t="s">
        <v>158</v>
      </c>
      <c r="D32" s="89"/>
      <c r="E32" s="134" t="s">
        <v>160</v>
      </c>
      <c r="F32" s="135"/>
      <c r="G32" s="136"/>
      <c r="H32" s="10"/>
      <c r="I32" s="30">
        <v>1</v>
      </c>
      <c r="J32" s="30">
        <v>1</v>
      </c>
      <c r="K32" s="30">
        <f t="shared" ref="K32:K33" si="3">J32*I32</f>
        <v>1</v>
      </c>
      <c r="L32" s="2"/>
    </row>
    <row r="33" spans="1:12" ht="14.45" customHeight="1" x14ac:dyDescent="0.2">
      <c r="A33" s="116"/>
      <c r="B33" s="116"/>
      <c r="C33" s="89" t="s">
        <v>159</v>
      </c>
      <c r="D33" s="89"/>
      <c r="E33" s="118" t="s">
        <v>156</v>
      </c>
      <c r="F33" s="119"/>
      <c r="G33" s="120"/>
      <c r="H33" s="10"/>
      <c r="I33" s="30">
        <v>1</v>
      </c>
      <c r="J33" s="30">
        <v>1</v>
      </c>
      <c r="K33" s="30">
        <f t="shared" si="3"/>
        <v>1</v>
      </c>
      <c r="L33" s="2"/>
    </row>
    <row r="34" spans="1:12" ht="14.45" customHeight="1" x14ac:dyDescent="0.2">
      <c r="A34" s="116"/>
      <c r="B34" s="116"/>
      <c r="C34" s="89" t="s">
        <v>158</v>
      </c>
      <c r="D34" s="89"/>
      <c r="E34" s="134" t="s">
        <v>161</v>
      </c>
      <c r="F34" s="135"/>
      <c r="G34" s="136"/>
      <c r="H34" s="10"/>
      <c r="I34" s="30">
        <v>1</v>
      </c>
      <c r="J34" s="30">
        <v>1</v>
      </c>
      <c r="K34" s="30">
        <f t="shared" ref="K34:K35" si="4">J34*I34</f>
        <v>1</v>
      </c>
      <c r="L34" s="2"/>
    </row>
    <row r="35" spans="1:12" ht="14.45" customHeight="1" x14ac:dyDescent="0.2">
      <c r="A35" s="117"/>
      <c r="B35" s="117"/>
      <c r="C35" s="89" t="s">
        <v>159</v>
      </c>
      <c r="D35" s="89"/>
      <c r="E35" s="118" t="s">
        <v>156</v>
      </c>
      <c r="F35" s="119"/>
      <c r="G35" s="120"/>
      <c r="H35" s="10"/>
      <c r="I35" s="30">
        <v>1</v>
      </c>
      <c r="J35" s="30">
        <v>1</v>
      </c>
      <c r="K35" s="30">
        <f t="shared" si="4"/>
        <v>1</v>
      </c>
      <c r="L35" s="2"/>
    </row>
    <row r="36" spans="1:12" x14ac:dyDescent="0.2">
      <c r="A36" s="96">
        <v>7</v>
      </c>
      <c r="B36" s="96" t="s">
        <v>47</v>
      </c>
      <c r="C36" s="89" t="s">
        <v>49</v>
      </c>
      <c r="D36" s="89"/>
      <c r="E36" s="134" t="s">
        <v>121</v>
      </c>
      <c r="F36" s="135"/>
      <c r="G36" s="136"/>
      <c r="H36" s="21"/>
      <c r="I36" s="8">
        <v>1</v>
      </c>
      <c r="J36" s="8">
        <v>1</v>
      </c>
      <c r="K36" s="8">
        <f t="shared" si="1"/>
        <v>1</v>
      </c>
      <c r="L36" s="4" t="s">
        <v>98</v>
      </c>
    </row>
    <row r="37" spans="1:12" x14ac:dyDescent="0.2">
      <c r="A37" s="96"/>
      <c r="B37" s="96"/>
      <c r="C37" s="89" t="s">
        <v>49</v>
      </c>
      <c r="D37" s="89"/>
      <c r="E37" s="134" t="s">
        <v>124</v>
      </c>
      <c r="F37" s="135"/>
      <c r="G37" s="136"/>
      <c r="H37" s="35"/>
      <c r="I37" s="30">
        <v>1</v>
      </c>
      <c r="J37" s="30">
        <v>1</v>
      </c>
      <c r="K37" s="30">
        <f t="shared" ref="K37" si="5">J37*I37</f>
        <v>1</v>
      </c>
      <c r="L37" s="4" t="s">
        <v>98</v>
      </c>
    </row>
    <row r="38" spans="1:12" x14ac:dyDescent="0.2">
      <c r="A38" s="96"/>
      <c r="B38" s="96"/>
      <c r="C38" s="89" t="s">
        <v>50</v>
      </c>
      <c r="D38" s="89"/>
      <c r="E38" s="118" t="s">
        <v>77</v>
      </c>
      <c r="F38" s="119"/>
      <c r="G38" s="120"/>
      <c r="H38" s="12"/>
      <c r="I38" s="8">
        <v>1</v>
      </c>
      <c r="J38" s="8">
        <v>1</v>
      </c>
      <c r="K38" s="8">
        <f t="shared" si="1"/>
        <v>1</v>
      </c>
      <c r="L38" s="2"/>
    </row>
    <row r="39" spans="1:12" ht="15" x14ac:dyDescent="0.2">
      <c r="A39" s="7">
        <v>8</v>
      </c>
      <c r="B39" s="7" t="s">
        <v>73</v>
      </c>
      <c r="C39" s="89" t="s">
        <v>73</v>
      </c>
      <c r="D39" s="89"/>
      <c r="E39" s="124"/>
      <c r="F39" s="125"/>
      <c r="G39" s="126"/>
      <c r="H39" s="13"/>
      <c r="I39" s="8">
        <v>0</v>
      </c>
      <c r="J39" s="8">
        <v>1</v>
      </c>
      <c r="K39" s="8">
        <f t="shared" si="1"/>
        <v>0</v>
      </c>
      <c r="L39" s="4"/>
    </row>
    <row r="40" spans="1:12" x14ac:dyDescent="0.2">
      <c r="A40" s="96">
        <v>9</v>
      </c>
      <c r="B40" s="96" t="s">
        <v>3</v>
      </c>
      <c r="C40" s="89" t="s">
        <v>32</v>
      </c>
      <c r="D40" s="89"/>
      <c r="E40" s="99" t="s">
        <v>180</v>
      </c>
      <c r="F40" s="100"/>
      <c r="G40" s="101"/>
      <c r="H40" s="14"/>
      <c r="I40" s="108">
        <v>1</v>
      </c>
      <c r="J40" s="108">
        <v>1</v>
      </c>
      <c r="K40" s="108">
        <f t="shared" si="1"/>
        <v>1</v>
      </c>
      <c r="L40" s="121" t="s">
        <v>78</v>
      </c>
    </row>
    <row r="41" spans="1:12" x14ac:dyDescent="0.2">
      <c r="A41" s="96"/>
      <c r="B41" s="96"/>
      <c r="C41" s="89" t="s">
        <v>33</v>
      </c>
      <c r="D41" s="89"/>
      <c r="E41" s="102"/>
      <c r="F41" s="103"/>
      <c r="G41" s="104"/>
      <c r="H41" s="15"/>
      <c r="I41" s="109"/>
      <c r="J41" s="109"/>
      <c r="K41" s="109"/>
      <c r="L41" s="122"/>
    </row>
    <row r="42" spans="1:12" x14ac:dyDescent="0.2">
      <c r="A42" s="96"/>
      <c r="B42" s="96"/>
      <c r="C42" s="89" t="s">
        <v>34</v>
      </c>
      <c r="D42" s="89"/>
      <c r="E42" s="102"/>
      <c r="F42" s="103"/>
      <c r="G42" s="104"/>
      <c r="H42" s="15"/>
      <c r="I42" s="109"/>
      <c r="J42" s="109"/>
      <c r="K42" s="109"/>
      <c r="L42" s="122"/>
    </row>
    <row r="43" spans="1:12" x14ac:dyDescent="0.2">
      <c r="A43" s="96"/>
      <c r="B43" s="96"/>
      <c r="C43" s="89" t="s">
        <v>45</v>
      </c>
      <c r="D43" s="89"/>
      <c r="E43" s="105"/>
      <c r="F43" s="106"/>
      <c r="G43" s="107"/>
      <c r="H43" s="16"/>
      <c r="I43" s="110"/>
      <c r="J43" s="110"/>
      <c r="K43" s="110"/>
      <c r="L43" s="123"/>
    </row>
    <row r="44" spans="1:12" x14ac:dyDescent="0.2">
      <c r="A44" s="96">
        <v>10</v>
      </c>
      <c r="B44" s="96" t="s">
        <v>4</v>
      </c>
      <c r="C44" s="89" t="s">
        <v>21</v>
      </c>
      <c r="D44" s="89"/>
      <c r="E44" s="90" t="s">
        <v>184</v>
      </c>
      <c r="F44" s="91"/>
      <c r="G44" s="92"/>
      <c r="H44" s="10"/>
      <c r="I44" s="8">
        <v>1</v>
      </c>
      <c r="J44" s="8">
        <v>1</v>
      </c>
      <c r="K44" s="8">
        <f t="shared" si="1"/>
        <v>1</v>
      </c>
      <c r="L44" s="2"/>
    </row>
    <row r="45" spans="1:12" x14ac:dyDescent="0.2">
      <c r="A45" s="96"/>
      <c r="B45" s="96"/>
      <c r="C45" s="89" t="s">
        <v>4</v>
      </c>
      <c r="D45" s="89"/>
      <c r="E45" s="90" t="s">
        <v>183</v>
      </c>
      <c r="F45" s="91"/>
      <c r="G45" s="92"/>
      <c r="H45" s="10"/>
      <c r="I45" s="8">
        <v>1</v>
      </c>
      <c r="J45" s="8">
        <v>1</v>
      </c>
      <c r="K45" s="8">
        <f t="shared" si="1"/>
        <v>1</v>
      </c>
      <c r="L45" s="2"/>
    </row>
    <row r="46" spans="1:12" x14ac:dyDescent="0.2">
      <c r="A46" s="96"/>
      <c r="B46" s="96"/>
      <c r="C46" s="89" t="s">
        <v>35</v>
      </c>
      <c r="D46" s="89"/>
      <c r="E46" s="90" t="s">
        <v>51</v>
      </c>
      <c r="F46" s="91"/>
      <c r="G46" s="92"/>
      <c r="H46" s="10"/>
      <c r="I46" s="8">
        <v>1</v>
      </c>
      <c r="J46" s="8">
        <v>1</v>
      </c>
      <c r="K46" s="8">
        <f t="shared" si="1"/>
        <v>1</v>
      </c>
      <c r="L46" s="2"/>
    </row>
    <row r="47" spans="1:12" x14ac:dyDescent="0.2">
      <c r="A47" s="96"/>
      <c r="B47" s="96"/>
      <c r="C47" s="89" t="s">
        <v>60</v>
      </c>
      <c r="D47" s="89"/>
      <c r="E47" s="93" t="s">
        <v>186</v>
      </c>
      <c r="F47" s="94"/>
      <c r="G47" s="95"/>
      <c r="H47" s="17"/>
      <c r="I47" s="8">
        <v>1</v>
      </c>
      <c r="J47" s="8">
        <v>1</v>
      </c>
      <c r="K47" s="8">
        <f t="shared" si="1"/>
        <v>1</v>
      </c>
      <c r="L47" s="2"/>
    </row>
    <row r="48" spans="1:12" x14ac:dyDescent="0.2">
      <c r="A48" s="96"/>
      <c r="B48" s="96"/>
      <c r="C48" s="89" t="s">
        <v>60</v>
      </c>
      <c r="D48" s="89"/>
      <c r="E48" s="93" t="s">
        <v>129</v>
      </c>
      <c r="F48" s="94"/>
      <c r="G48" s="95"/>
      <c r="H48" s="17"/>
      <c r="I48" s="8">
        <v>1</v>
      </c>
      <c r="J48" s="8">
        <v>1</v>
      </c>
      <c r="K48" s="8">
        <f t="shared" si="1"/>
        <v>1</v>
      </c>
      <c r="L48" s="2"/>
    </row>
    <row r="49" spans="1:12" x14ac:dyDescent="0.2">
      <c r="A49" s="96"/>
      <c r="B49" s="96"/>
      <c r="C49" s="89" t="s">
        <v>61</v>
      </c>
      <c r="D49" s="89"/>
      <c r="E49" s="93" t="s">
        <v>105</v>
      </c>
      <c r="F49" s="94"/>
      <c r="G49" s="95"/>
      <c r="H49" s="17"/>
      <c r="I49" s="8">
        <v>1</v>
      </c>
      <c r="J49" s="8">
        <v>1</v>
      </c>
      <c r="K49" s="8">
        <f t="shared" si="1"/>
        <v>1</v>
      </c>
      <c r="L49" s="2"/>
    </row>
    <row r="50" spans="1:12" x14ac:dyDescent="0.2">
      <c r="A50" s="96"/>
      <c r="B50" s="96"/>
      <c r="C50" s="89" t="s">
        <v>63</v>
      </c>
      <c r="D50" s="89"/>
      <c r="E50" s="127" t="s">
        <v>244</v>
      </c>
      <c r="F50" s="128"/>
      <c r="G50" s="129"/>
      <c r="H50" s="18"/>
      <c r="I50" s="8">
        <v>1</v>
      </c>
      <c r="J50" s="8">
        <v>1</v>
      </c>
      <c r="K50" s="8">
        <f t="shared" si="1"/>
        <v>1</v>
      </c>
      <c r="L50" s="4" t="s">
        <v>99</v>
      </c>
    </row>
    <row r="51" spans="1:12" x14ac:dyDescent="0.2">
      <c r="A51" s="96"/>
      <c r="B51" s="96"/>
      <c r="C51" s="89" t="s">
        <v>62</v>
      </c>
      <c r="D51" s="89"/>
      <c r="E51" s="93" t="s">
        <v>105</v>
      </c>
      <c r="F51" s="94"/>
      <c r="G51" s="95"/>
      <c r="H51" s="17"/>
      <c r="I51" s="8">
        <v>1</v>
      </c>
      <c r="J51" s="8">
        <v>1</v>
      </c>
      <c r="K51" s="8">
        <f t="shared" si="1"/>
        <v>1</v>
      </c>
      <c r="L51" s="2"/>
    </row>
    <row r="52" spans="1:12" x14ac:dyDescent="0.2">
      <c r="A52" s="96">
        <v>11</v>
      </c>
      <c r="B52" s="96" t="s">
        <v>5</v>
      </c>
      <c r="C52" s="89" t="s">
        <v>36</v>
      </c>
      <c r="D52" s="89"/>
      <c r="E52" s="93" t="s">
        <v>100</v>
      </c>
      <c r="F52" s="94"/>
      <c r="G52" s="95"/>
      <c r="H52" s="17"/>
      <c r="I52" s="8">
        <v>1</v>
      </c>
      <c r="J52" s="8">
        <v>1</v>
      </c>
      <c r="K52" s="8">
        <f t="shared" si="1"/>
        <v>1</v>
      </c>
      <c r="L52" s="2"/>
    </row>
    <row r="53" spans="1:12" x14ac:dyDescent="0.2">
      <c r="A53" s="96"/>
      <c r="B53" s="96"/>
      <c r="C53" s="89" t="s">
        <v>37</v>
      </c>
      <c r="D53" s="89"/>
      <c r="E53" s="93" t="s">
        <v>172</v>
      </c>
      <c r="F53" s="94"/>
      <c r="G53" s="95"/>
      <c r="H53" s="17"/>
      <c r="I53" s="8">
        <v>2</v>
      </c>
      <c r="J53" s="8">
        <v>1</v>
      </c>
      <c r="K53" s="8">
        <f t="shared" si="1"/>
        <v>2</v>
      </c>
      <c r="L53" s="2"/>
    </row>
    <row r="54" spans="1:12" x14ac:dyDescent="0.2">
      <c r="A54" s="96"/>
      <c r="B54" s="96"/>
      <c r="C54" s="89" t="s">
        <v>80</v>
      </c>
      <c r="D54" s="89"/>
      <c r="E54" s="93" t="s">
        <v>54</v>
      </c>
      <c r="F54" s="94"/>
      <c r="G54" s="95"/>
      <c r="H54" s="17"/>
      <c r="I54" s="8">
        <f>I61</f>
        <v>16</v>
      </c>
      <c r="J54" s="8">
        <v>1</v>
      </c>
      <c r="K54" s="8">
        <f t="shared" si="1"/>
        <v>16</v>
      </c>
      <c r="L54" s="2"/>
    </row>
    <row r="55" spans="1:12" x14ac:dyDescent="0.2">
      <c r="A55" s="96"/>
      <c r="B55" s="96"/>
      <c r="C55" s="89" t="s">
        <v>38</v>
      </c>
      <c r="D55" s="89"/>
      <c r="E55" s="93" t="s">
        <v>89</v>
      </c>
      <c r="F55" s="94"/>
      <c r="G55" s="95"/>
      <c r="H55" s="17"/>
      <c r="I55" s="8">
        <v>2</v>
      </c>
      <c r="J55" s="8">
        <v>1</v>
      </c>
      <c r="K55" s="8">
        <f t="shared" si="1"/>
        <v>2</v>
      </c>
      <c r="L55" s="2"/>
    </row>
    <row r="56" spans="1:12" x14ac:dyDescent="0.2">
      <c r="A56" s="96">
        <v>12</v>
      </c>
      <c r="B56" s="96" t="s">
        <v>55</v>
      </c>
      <c r="C56" s="89" t="s">
        <v>55</v>
      </c>
      <c r="D56" s="89"/>
      <c r="E56" s="90"/>
      <c r="F56" s="91"/>
      <c r="G56" s="92"/>
      <c r="H56" s="10"/>
      <c r="I56" s="8"/>
      <c r="J56" s="8">
        <v>1</v>
      </c>
      <c r="K56" s="8">
        <f t="shared" si="1"/>
        <v>0</v>
      </c>
      <c r="L56" s="2"/>
    </row>
    <row r="57" spans="1:12" x14ac:dyDescent="0.2">
      <c r="A57" s="96"/>
      <c r="B57" s="96"/>
      <c r="C57" s="89" t="s">
        <v>55</v>
      </c>
      <c r="D57" s="89"/>
      <c r="E57" s="90"/>
      <c r="F57" s="91"/>
      <c r="G57" s="92"/>
      <c r="H57" s="10"/>
      <c r="I57" s="8"/>
      <c r="J57" s="8">
        <v>1</v>
      </c>
      <c r="K57" s="8">
        <f t="shared" si="1"/>
        <v>0</v>
      </c>
      <c r="L57" s="2"/>
    </row>
    <row r="58" spans="1:12" x14ac:dyDescent="0.2">
      <c r="A58" s="96"/>
      <c r="B58" s="96"/>
      <c r="C58" s="89" t="s">
        <v>55</v>
      </c>
      <c r="D58" s="89"/>
      <c r="E58" s="90"/>
      <c r="F58" s="91"/>
      <c r="G58" s="92"/>
      <c r="H58" s="10"/>
      <c r="I58" s="8"/>
      <c r="J58" s="8">
        <v>1</v>
      </c>
      <c r="K58" s="8">
        <f t="shared" si="1"/>
        <v>0</v>
      </c>
      <c r="L58" s="2"/>
    </row>
    <row r="59" spans="1:12" x14ac:dyDescent="0.2">
      <c r="A59" s="96"/>
      <c r="B59" s="96"/>
      <c r="C59" s="89" t="s">
        <v>56</v>
      </c>
      <c r="D59" s="89"/>
      <c r="E59" s="90"/>
      <c r="F59" s="91"/>
      <c r="G59" s="92"/>
      <c r="H59" s="10"/>
      <c r="I59" s="8"/>
      <c r="J59" s="8">
        <v>1</v>
      </c>
      <c r="K59" s="8">
        <f t="shared" si="1"/>
        <v>0</v>
      </c>
      <c r="L59" s="2"/>
    </row>
    <row r="60" spans="1:12" x14ac:dyDescent="0.2">
      <c r="A60" s="96"/>
      <c r="B60" s="96"/>
      <c r="C60" s="89" t="s">
        <v>56</v>
      </c>
      <c r="D60" s="89"/>
      <c r="E60" s="90"/>
      <c r="F60" s="91"/>
      <c r="G60" s="92"/>
      <c r="H60" s="10"/>
      <c r="I60" s="8"/>
      <c r="J60" s="8">
        <v>1</v>
      </c>
      <c r="K60" s="8">
        <f t="shared" si="1"/>
        <v>0</v>
      </c>
      <c r="L60" s="2"/>
    </row>
    <row r="61" spans="1:12" x14ac:dyDescent="0.2">
      <c r="A61" s="96">
        <v>13</v>
      </c>
      <c r="B61" s="96" t="s">
        <v>6</v>
      </c>
      <c r="C61" s="89" t="s">
        <v>74</v>
      </c>
      <c r="D61" s="89"/>
      <c r="E61" s="93" t="s">
        <v>182</v>
      </c>
      <c r="F61" s="94"/>
      <c r="G61" s="95"/>
      <c r="H61" s="17"/>
      <c r="I61" s="8">
        <f>8*2</f>
        <v>16</v>
      </c>
      <c r="J61" s="8">
        <v>1</v>
      </c>
      <c r="K61" s="8">
        <f t="shared" si="1"/>
        <v>16</v>
      </c>
      <c r="L61" s="2"/>
    </row>
    <row r="62" spans="1:12" x14ac:dyDescent="0.2">
      <c r="A62" s="96"/>
      <c r="B62" s="96"/>
      <c r="C62" s="89" t="s">
        <v>40</v>
      </c>
      <c r="D62" s="89"/>
      <c r="E62" s="93" t="s">
        <v>133</v>
      </c>
      <c r="F62" s="94"/>
      <c r="G62" s="95"/>
      <c r="H62" s="17"/>
      <c r="I62" s="8">
        <f>I61*35</f>
        <v>560</v>
      </c>
      <c r="J62" s="8">
        <v>1</v>
      </c>
      <c r="K62" s="8">
        <f t="shared" si="1"/>
        <v>560</v>
      </c>
      <c r="L62" s="2"/>
    </row>
    <row r="63" spans="1:12" x14ac:dyDescent="0.2">
      <c r="A63" s="96"/>
      <c r="B63" s="96"/>
      <c r="C63" s="89" t="s">
        <v>39</v>
      </c>
      <c r="D63" s="89"/>
      <c r="E63" s="90" t="s">
        <v>75</v>
      </c>
      <c r="F63" s="91"/>
      <c r="G63" s="92"/>
      <c r="H63" s="10"/>
      <c r="I63" s="8">
        <f>I62</f>
        <v>560</v>
      </c>
      <c r="J63" s="8">
        <v>1</v>
      </c>
      <c r="K63" s="8">
        <f t="shared" si="1"/>
        <v>560</v>
      </c>
      <c r="L63" s="2"/>
    </row>
    <row r="64" spans="1:12" x14ac:dyDescent="0.2">
      <c r="A64" s="96"/>
      <c r="B64" s="96"/>
      <c r="C64" s="89" t="s">
        <v>57</v>
      </c>
      <c r="D64" s="89"/>
      <c r="E64" s="90" t="s">
        <v>181</v>
      </c>
      <c r="F64" s="91"/>
      <c r="G64" s="92"/>
      <c r="H64" s="10"/>
      <c r="I64" s="8">
        <v>2</v>
      </c>
      <c r="J64" s="8">
        <v>1</v>
      </c>
      <c r="K64" s="8">
        <f t="shared" si="1"/>
        <v>2</v>
      </c>
      <c r="L64" s="2"/>
    </row>
    <row r="65" spans="1:12" x14ac:dyDescent="0.2">
      <c r="A65" s="96">
        <v>14</v>
      </c>
      <c r="B65" s="96" t="s">
        <v>7</v>
      </c>
      <c r="C65" s="89" t="s">
        <v>41</v>
      </c>
      <c r="D65" s="89"/>
      <c r="E65" s="99" t="s">
        <v>181</v>
      </c>
      <c r="F65" s="100"/>
      <c r="G65" s="101"/>
      <c r="H65" s="14"/>
      <c r="I65" s="108">
        <v>1</v>
      </c>
      <c r="J65" s="108">
        <v>1</v>
      </c>
      <c r="K65" s="108">
        <f>J65*I65</f>
        <v>1</v>
      </c>
      <c r="L65" s="108"/>
    </row>
    <row r="66" spans="1:12" x14ac:dyDescent="0.2">
      <c r="A66" s="96"/>
      <c r="B66" s="96"/>
      <c r="C66" s="89" t="s">
        <v>58</v>
      </c>
      <c r="D66" s="89"/>
      <c r="E66" s="102"/>
      <c r="F66" s="103"/>
      <c r="G66" s="104"/>
      <c r="H66" s="15"/>
      <c r="I66" s="109"/>
      <c r="J66" s="109"/>
      <c r="K66" s="109"/>
      <c r="L66" s="109"/>
    </row>
    <row r="67" spans="1:12" x14ac:dyDescent="0.2">
      <c r="A67" s="96"/>
      <c r="B67" s="96"/>
      <c r="C67" s="89" t="s">
        <v>42</v>
      </c>
      <c r="D67" s="89"/>
      <c r="E67" s="102"/>
      <c r="F67" s="103"/>
      <c r="G67" s="104"/>
      <c r="H67" s="15"/>
      <c r="I67" s="109"/>
      <c r="J67" s="109"/>
      <c r="K67" s="109"/>
      <c r="L67" s="109"/>
    </row>
    <row r="68" spans="1:12" x14ac:dyDescent="0.2">
      <c r="A68" s="96"/>
      <c r="B68" s="96"/>
      <c r="C68" s="89" t="s">
        <v>43</v>
      </c>
      <c r="D68" s="89"/>
      <c r="E68" s="105"/>
      <c r="F68" s="106"/>
      <c r="G68" s="107"/>
      <c r="H68" s="16"/>
      <c r="I68" s="110"/>
      <c r="J68" s="110"/>
      <c r="K68" s="110"/>
      <c r="L68" s="110"/>
    </row>
    <row r="69" spans="1:12" ht="35.25" customHeight="1" x14ac:dyDescent="0.2">
      <c r="A69" s="96">
        <v>15</v>
      </c>
      <c r="B69" s="96" t="s">
        <v>8</v>
      </c>
      <c r="C69" s="89" t="s">
        <v>46</v>
      </c>
      <c r="D69" s="89"/>
      <c r="E69" s="132" t="s">
        <v>131</v>
      </c>
      <c r="F69" s="133"/>
      <c r="G69" s="98"/>
      <c r="I69" s="30">
        <v>13</v>
      </c>
      <c r="J69" s="30">
        <v>1</v>
      </c>
      <c r="K69" s="30">
        <f>J69*I69</f>
        <v>13</v>
      </c>
      <c r="L69" s="33" t="s">
        <v>132</v>
      </c>
    </row>
    <row r="70" spans="1:12" x14ac:dyDescent="0.2">
      <c r="A70" s="96"/>
      <c r="B70" s="96"/>
      <c r="C70" s="89" t="s">
        <v>44</v>
      </c>
      <c r="D70" s="89"/>
      <c r="E70" s="90" t="s">
        <v>91</v>
      </c>
      <c r="F70" s="91"/>
      <c r="G70" s="92"/>
      <c r="H70" s="10"/>
      <c r="I70" s="2">
        <v>0</v>
      </c>
      <c r="J70" s="2">
        <v>1</v>
      </c>
      <c r="K70" s="2">
        <f>J70*I70</f>
        <v>0</v>
      </c>
      <c r="L70" s="2"/>
    </row>
    <row r="71" spans="1:12" x14ac:dyDescent="0.2">
      <c r="A71" s="115">
        <v>16</v>
      </c>
      <c r="B71" s="115" t="s">
        <v>64</v>
      </c>
      <c r="C71" s="99" t="s">
        <v>65</v>
      </c>
      <c r="D71" s="101"/>
      <c r="E71" s="90" t="s">
        <v>90</v>
      </c>
      <c r="F71" s="91"/>
      <c r="G71" s="92"/>
      <c r="H71" s="10"/>
      <c r="I71" s="2">
        <v>0</v>
      </c>
      <c r="J71" s="2">
        <v>1</v>
      </c>
      <c r="K71" s="2">
        <f>J71*I71</f>
        <v>0</v>
      </c>
      <c r="L71" s="2"/>
    </row>
    <row r="72" spans="1:12" x14ac:dyDescent="0.2">
      <c r="A72" s="116"/>
      <c r="B72" s="116"/>
      <c r="C72" s="102"/>
      <c r="D72" s="104"/>
      <c r="E72" s="90" t="s">
        <v>245</v>
      </c>
      <c r="F72" s="91"/>
      <c r="G72" s="92"/>
      <c r="H72" s="10"/>
      <c r="I72" s="2">
        <v>2</v>
      </c>
      <c r="J72" s="2">
        <v>1</v>
      </c>
      <c r="K72" s="2">
        <f>J72*I72</f>
        <v>2</v>
      </c>
      <c r="L72" s="2" t="s">
        <v>246</v>
      </c>
    </row>
    <row r="73" spans="1:12" x14ac:dyDescent="0.2">
      <c r="A73" s="117"/>
      <c r="B73" s="117"/>
      <c r="C73" s="105"/>
      <c r="D73" s="107"/>
      <c r="E73" s="70" t="s">
        <v>79</v>
      </c>
      <c r="F73" s="71"/>
      <c r="G73" s="72"/>
      <c r="H73" s="12"/>
      <c r="I73" s="2">
        <v>2</v>
      </c>
      <c r="J73" s="2">
        <v>1</v>
      </c>
      <c r="K73" s="2">
        <f>J73*I73</f>
        <v>2</v>
      </c>
      <c r="L73" s="2" t="s">
        <v>254</v>
      </c>
    </row>
    <row r="75" spans="1:12" ht="15.75" x14ac:dyDescent="0.25">
      <c r="A75" s="64" t="s">
        <v>239</v>
      </c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</row>
    <row r="76" spans="1:12" ht="36" customHeight="1" x14ac:dyDescent="0.2">
      <c r="A76" s="76">
        <v>4</v>
      </c>
      <c r="B76" s="82" t="s">
        <v>16</v>
      </c>
      <c r="C76" s="69" t="s">
        <v>15</v>
      </c>
      <c r="D76" s="69"/>
      <c r="E76" s="70" t="s">
        <v>197</v>
      </c>
      <c r="F76" s="71"/>
      <c r="G76" s="72"/>
      <c r="H76" s="48"/>
      <c r="I76" s="4">
        <v>2</v>
      </c>
      <c r="J76" s="4">
        <v>1</v>
      </c>
      <c r="K76" s="4">
        <f>I76*J76</f>
        <v>2</v>
      </c>
      <c r="L76" s="4" t="s">
        <v>255</v>
      </c>
    </row>
    <row r="77" spans="1:12" ht="14.25" customHeight="1" x14ac:dyDescent="0.2">
      <c r="A77" s="76"/>
      <c r="B77" s="82"/>
      <c r="C77" s="69" t="s">
        <v>22</v>
      </c>
      <c r="D77" s="69"/>
      <c r="E77" s="70" t="s">
        <v>198</v>
      </c>
      <c r="F77" s="71"/>
      <c r="G77" s="72"/>
      <c r="H77" s="48"/>
      <c r="I77" s="4">
        <v>2</v>
      </c>
      <c r="J77" s="4">
        <v>1</v>
      </c>
      <c r="K77" s="4">
        <f>I77*J77</f>
        <v>2</v>
      </c>
      <c r="L77" s="4" t="s">
        <v>199</v>
      </c>
    </row>
    <row r="78" spans="1:12" ht="38.25" customHeight="1" x14ac:dyDescent="0.25">
      <c r="A78" s="76"/>
      <c r="B78" s="56" t="s">
        <v>200</v>
      </c>
      <c r="C78" s="69" t="s">
        <v>201</v>
      </c>
      <c r="D78" s="69"/>
      <c r="E78" s="70"/>
      <c r="F78" s="71"/>
      <c r="G78" s="72"/>
      <c r="H78" s="55"/>
      <c r="I78" s="4">
        <v>2</v>
      </c>
      <c r="J78" s="4">
        <v>1</v>
      </c>
      <c r="K78" s="4">
        <f t="shared" ref="K78:K84" si="6">I78*J78</f>
        <v>2</v>
      </c>
      <c r="L78" s="4"/>
    </row>
    <row r="79" spans="1:12" ht="14.25" customHeight="1" x14ac:dyDescent="0.25">
      <c r="A79" s="76"/>
      <c r="B79" s="57"/>
      <c r="C79" s="69" t="s">
        <v>202</v>
      </c>
      <c r="D79" s="69"/>
      <c r="E79" s="70"/>
      <c r="F79" s="71"/>
      <c r="G79" s="72"/>
      <c r="H79" s="48"/>
      <c r="I79" s="4">
        <v>2</v>
      </c>
      <c r="J79" s="4">
        <v>1</v>
      </c>
      <c r="K79" s="4">
        <f t="shared" si="6"/>
        <v>2</v>
      </c>
      <c r="L79" s="4" t="s">
        <v>211</v>
      </c>
    </row>
    <row r="80" spans="1:12" ht="14.25" customHeight="1" x14ac:dyDescent="0.25">
      <c r="A80" s="76"/>
      <c r="B80" s="57"/>
      <c r="C80" s="69" t="s">
        <v>200</v>
      </c>
      <c r="D80" s="69"/>
      <c r="E80" s="70" t="s">
        <v>207</v>
      </c>
      <c r="F80" s="71"/>
      <c r="G80" s="72"/>
      <c r="H80" s="48"/>
      <c r="I80" s="4">
        <v>2</v>
      </c>
      <c r="J80" s="4">
        <v>1</v>
      </c>
      <c r="K80" s="4">
        <f t="shared" si="6"/>
        <v>2</v>
      </c>
      <c r="L80" s="4"/>
    </row>
    <row r="81" spans="1:12" ht="30" customHeight="1" x14ac:dyDescent="0.25">
      <c r="A81" s="76"/>
      <c r="B81" s="57"/>
      <c r="C81" s="69" t="s">
        <v>203</v>
      </c>
      <c r="D81" s="69"/>
      <c r="E81" s="70" t="s">
        <v>208</v>
      </c>
      <c r="F81" s="71"/>
      <c r="G81" s="72"/>
      <c r="H81" s="55"/>
      <c r="I81" s="4">
        <v>2</v>
      </c>
      <c r="J81" s="4">
        <v>1</v>
      </c>
      <c r="K81" s="4">
        <f t="shared" si="6"/>
        <v>2</v>
      </c>
      <c r="L81" s="4" t="s">
        <v>212</v>
      </c>
    </row>
    <row r="82" spans="1:12" ht="43.5" x14ac:dyDescent="0.25">
      <c r="A82" s="76"/>
      <c r="B82" s="57"/>
      <c r="C82" s="69" t="s">
        <v>204</v>
      </c>
      <c r="D82" s="69"/>
      <c r="E82" s="70"/>
      <c r="F82" s="71"/>
      <c r="G82" s="72"/>
      <c r="H82" s="48"/>
      <c r="I82" s="4">
        <v>2</v>
      </c>
      <c r="J82" s="4">
        <v>1</v>
      </c>
      <c r="K82" s="4">
        <f t="shared" si="6"/>
        <v>2</v>
      </c>
      <c r="L82" s="4" t="s">
        <v>213</v>
      </c>
    </row>
    <row r="83" spans="1:12" ht="14.25" customHeight="1" x14ac:dyDescent="0.25">
      <c r="A83" s="76"/>
      <c r="B83" s="57"/>
      <c r="C83" s="70" t="s">
        <v>205</v>
      </c>
      <c r="D83" s="72"/>
      <c r="E83" s="42"/>
      <c r="F83" s="43"/>
      <c r="G83" s="44"/>
      <c r="H83" s="48"/>
      <c r="I83" s="4">
        <v>2</v>
      </c>
      <c r="J83" s="4">
        <v>1</v>
      </c>
      <c r="K83" s="4">
        <f t="shared" si="6"/>
        <v>2</v>
      </c>
      <c r="L83" s="4" t="s">
        <v>214</v>
      </c>
    </row>
    <row r="84" spans="1:12" ht="31.5" customHeight="1" x14ac:dyDescent="0.25">
      <c r="A84" s="76"/>
      <c r="B84" s="58"/>
      <c r="C84" s="69" t="s">
        <v>206</v>
      </c>
      <c r="D84" s="69"/>
      <c r="E84" s="70" t="s">
        <v>209</v>
      </c>
      <c r="F84" s="71"/>
      <c r="G84" s="72"/>
      <c r="H84" s="55"/>
      <c r="I84" s="4">
        <v>2</v>
      </c>
      <c r="J84" s="4">
        <v>1</v>
      </c>
      <c r="K84" s="4">
        <f t="shared" si="6"/>
        <v>2</v>
      </c>
      <c r="L84" s="4"/>
    </row>
    <row r="85" spans="1:12" ht="14.25" customHeight="1" x14ac:dyDescent="0.2">
      <c r="A85" s="76"/>
      <c r="B85" s="82" t="s">
        <v>215</v>
      </c>
      <c r="C85" s="69" t="s">
        <v>215</v>
      </c>
      <c r="D85" s="69"/>
      <c r="E85" s="70" t="s">
        <v>210</v>
      </c>
      <c r="F85" s="71"/>
      <c r="G85" s="72"/>
      <c r="H85" s="55"/>
      <c r="I85" s="4">
        <v>2</v>
      </c>
      <c r="J85" s="4">
        <v>1</v>
      </c>
      <c r="K85" s="4">
        <f t="shared" ref="K85" si="7">J85*I85</f>
        <v>2</v>
      </c>
      <c r="L85" s="4" t="s">
        <v>216</v>
      </c>
    </row>
    <row r="86" spans="1:12" x14ac:dyDescent="0.2">
      <c r="A86" s="76"/>
      <c r="B86" s="82"/>
      <c r="C86" s="69" t="s">
        <v>217</v>
      </c>
      <c r="D86" s="69"/>
      <c r="E86" s="70" t="s">
        <v>218</v>
      </c>
      <c r="F86" s="71"/>
      <c r="G86" s="72"/>
      <c r="H86" s="12"/>
      <c r="I86" s="4">
        <v>2</v>
      </c>
      <c r="J86" s="4">
        <v>1</v>
      </c>
      <c r="K86" s="4">
        <f>J86*I86</f>
        <v>2</v>
      </c>
      <c r="L86" s="4"/>
    </row>
    <row r="87" spans="1:12" ht="28.5" x14ac:dyDescent="0.2">
      <c r="A87" s="76"/>
      <c r="B87" s="77" t="s">
        <v>220</v>
      </c>
      <c r="C87" s="69" t="s">
        <v>221</v>
      </c>
      <c r="D87" s="69"/>
      <c r="E87" s="79" t="s">
        <v>222</v>
      </c>
      <c r="F87" s="80"/>
      <c r="G87" s="81"/>
      <c r="H87" s="59"/>
      <c r="I87" s="60">
        <v>2</v>
      </c>
      <c r="J87" s="4">
        <v>1</v>
      </c>
      <c r="K87" s="4">
        <f t="shared" ref="K87:K93" si="8">J87*I87</f>
        <v>2</v>
      </c>
      <c r="L87" s="60" t="s">
        <v>224</v>
      </c>
    </row>
    <row r="88" spans="1:12" x14ac:dyDescent="0.2">
      <c r="A88" s="76"/>
      <c r="B88" s="78"/>
      <c r="C88" s="70" t="s">
        <v>225</v>
      </c>
      <c r="D88" s="72"/>
      <c r="E88" s="70" t="s">
        <v>208</v>
      </c>
      <c r="F88" s="71"/>
      <c r="G88" s="72"/>
      <c r="H88" s="59"/>
      <c r="I88" s="60">
        <v>2</v>
      </c>
      <c r="J88" s="4">
        <v>1</v>
      </c>
      <c r="K88" s="4">
        <f t="shared" si="8"/>
        <v>2</v>
      </c>
      <c r="L88" s="60"/>
    </row>
    <row r="89" spans="1:12" ht="15" x14ac:dyDescent="0.25">
      <c r="A89" s="76"/>
      <c r="B89" s="58" t="s">
        <v>226</v>
      </c>
      <c r="C89" s="70" t="s">
        <v>227</v>
      </c>
      <c r="D89" s="72"/>
      <c r="E89" s="70" t="s">
        <v>228</v>
      </c>
      <c r="F89" s="71"/>
      <c r="G89" s="72"/>
      <c r="H89" s="61"/>
      <c r="I89" s="60">
        <v>2</v>
      </c>
      <c r="J89" s="4">
        <v>1</v>
      </c>
      <c r="K89" s="4">
        <f t="shared" si="8"/>
        <v>2</v>
      </c>
      <c r="L89" s="60" t="s">
        <v>229</v>
      </c>
    </row>
    <row r="90" spans="1:12" x14ac:dyDescent="0.2">
      <c r="A90" s="76"/>
      <c r="B90" s="82" t="s">
        <v>2</v>
      </c>
      <c r="C90" s="69" t="s">
        <v>2</v>
      </c>
      <c r="D90" s="69"/>
      <c r="E90" s="70" t="s">
        <v>230</v>
      </c>
      <c r="F90" s="71"/>
      <c r="G90" s="72"/>
      <c r="H90" s="12"/>
      <c r="I90" s="4">
        <v>2</v>
      </c>
      <c r="J90" s="4">
        <v>1</v>
      </c>
      <c r="K90" s="4">
        <f t="shared" si="8"/>
        <v>2</v>
      </c>
      <c r="L90" s="4"/>
    </row>
    <row r="91" spans="1:12" x14ac:dyDescent="0.2">
      <c r="A91" s="76"/>
      <c r="B91" s="82"/>
      <c r="C91" s="69" t="s">
        <v>231</v>
      </c>
      <c r="D91" s="69"/>
      <c r="E91" s="70" t="s">
        <v>232</v>
      </c>
      <c r="F91" s="71"/>
      <c r="G91" s="72"/>
      <c r="H91" s="12"/>
      <c r="I91" s="4">
        <v>2</v>
      </c>
      <c r="J91" s="4">
        <v>1</v>
      </c>
      <c r="K91" s="4">
        <f t="shared" si="8"/>
        <v>2</v>
      </c>
      <c r="L91" s="4"/>
    </row>
    <row r="92" spans="1:12" ht="29.25" x14ac:dyDescent="0.25">
      <c r="A92" s="76"/>
      <c r="B92" s="62" t="s">
        <v>237</v>
      </c>
      <c r="C92" s="69" t="s">
        <v>234</v>
      </c>
      <c r="D92" s="69"/>
      <c r="E92" s="70" t="s">
        <v>241</v>
      </c>
      <c r="F92" s="71"/>
      <c r="G92" s="72"/>
      <c r="H92" s="12"/>
      <c r="I92" s="4">
        <v>6</v>
      </c>
      <c r="J92" s="4">
        <v>1</v>
      </c>
      <c r="K92" s="4">
        <f t="shared" si="8"/>
        <v>6</v>
      </c>
      <c r="L92" s="4" t="s">
        <v>242</v>
      </c>
    </row>
    <row r="93" spans="1:12" ht="14.25" customHeight="1" x14ac:dyDescent="0.25">
      <c r="A93" s="76"/>
      <c r="B93" s="62"/>
      <c r="C93" s="70" t="s">
        <v>235</v>
      </c>
      <c r="D93" s="72"/>
      <c r="E93" s="73" t="s">
        <v>236</v>
      </c>
      <c r="F93" s="74"/>
      <c r="G93" s="75"/>
      <c r="H93" s="63"/>
      <c r="I93" s="4">
        <v>4</v>
      </c>
      <c r="J93" s="4">
        <v>1</v>
      </c>
      <c r="K93" s="4">
        <f t="shared" si="8"/>
        <v>4</v>
      </c>
      <c r="L93" s="4"/>
    </row>
  </sheetData>
  <mergeCells count="219">
    <mergeCell ref="C15:D15"/>
    <mergeCell ref="E25:G25"/>
    <mergeCell ref="C16:D16"/>
    <mergeCell ref="E16:G16"/>
    <mergeCell ref="C17:D17"/>
    <mergeCell ref="E17:G17"/>
    <mergeCell ref="C21:D21"/>
    <mergeCell ref="E21:G21"/>
    <mergeCell ref="C22:D22"/>
    <mergeCell ref="E22:G22"/>
    <mergeCell ref="C23:D23"/>
    <mergeCell ref="E23:G23"/>
    <mergeCell ref="C27:D27"/>
    <mergeCell ref="E27:G27"/>
    <mergeCell ref="C26:D26"/>
    <mergeCell ref="E26:G26"/>
    <mergeCell ref="C28:D28"/>
    <mergeCell ref="C24:D24"/>
    <mergeCell ref="E24:G24"/>
    <mergeCell ref="C25:D25"/>
    <mergeCell ref="E28:G28"/>
    <mergeCell ref="E29:G29"/>
    <mergeCell ref="C30:D30"/>
    <mergeCell ref="E30:G30"/>
    <mergeCell ref="C31:D31"/>
    <mergeCell ref="E31:G31"/>
    <mergeCell ref="E37:G37"/>
    <mergeCell ref="C37:D37"/>
    <mergeCell ref="E36:G36"/>
    <mergeCell ref="C29:D29"/>
    <mergeCell ref="C32:D32"/>
    <mergeCell ref="E32:G32"/>
    <mergeCell ref="C33:D33"/>
    <mergeCell ref="E33:G33"/>
    <mergeCell ref="C34:D34"/>
    <mergeCell ref="E34:G34"/>
    <mergeCell ref="C35:D35"/>
    <mergeCell ref="E35:G35"/>
    <mergeCell ref="A71:A73"/>
    <mergeCell ref="C71:D73"/>
    <mergeCell ref="E71:G71"/>
    <mergeCell ref="E72:G72"/>
    <mergeCell ref="B71:B73"/>
    <mergeCell ref="E70:G70"/>
    <mergeCell ref="E73:G73"/>
    <mergeCell ref="A1:B1"/>
    <mergeCell ref="A69:A70"/>
    <mergeCell ref="B69:B70"/>
    <mergeCell ref="C69:D69"/>
    <mergeCell ref="E69:G69"/>
    <mergeCell ref="C70:D70"/>
    <mergeCell ref="C60:D60"/>
    <mergeCell ref="E60:G60"/>
    <mergeCell ref="A52:A55"/>
    <mergeCell ref="B52:B55"/>
    <mergeCell ref="C52:D52"/>
    <mergeCell ref="E52:G52"/>
    <mergeCell ref="C53:D53"/>
    <mergeCell ref="E53:G53"/>
    <mergeCell ref="A44:A51"/>
    <mergeCell ref="B44:B51"/>
    <mergeCell ref="A22:A35"/>
    <mergeCell ref="A2:B2"/>
    <mergeCell ref="E2:F2"/>
    <mergeCell ref="G2:L2"/>
    <mergeCell ref="K65:K68"/>
    <mergeCell ref="L65:L68"/>
    <mergeCell ref="C66:D66"/>
    <mergeCell ref="C67:D67"/>
    <mergeCell ref="C68:D68"/>
    <mergeCell ref="A65:A68"/>
    <mergeCell ref="B65:B68"/>
    <mergeCell ref="C65:D65"/>
    <mergeCell ref="E65:G68"/>
    <mergeCell ref="I65:I68"/>
    <mergeCell ref="A56:A60"/>
    <mergeCell ref="B56:B60"/>
    <mergeCell ref="C56:D56"/>
    <mergeCell ref="E56:G56"/>
    <mergeCell ref="C57:D57"/>
    <mergeCell ref="E57:G57"/>
    <mergeCell ref="C58:D58"/>
    <mergeCell ref="E58:G58"/>
    <mergeCell ref="C59:D59"/>
    <mergeCell ref="E59:G59"/>
    <mergeCell ref="B22:B35"/>
    <mergeCell ref="A61:A64"/>
    <mergeCell ref="B61:B64"/>
    <mergeCell ref="C61:D61"/>
    <mergeCell ref="E61:G61"/>
    <mergeCell ref="C62:D62"/>
    <mergeCell ref="E62:G62"/>
    <mergeCell ref="C63:D63"/>
    <mergeCell ref="E63:G63"/>
    <mergeCell ref="C64:D64"/>
    <mergeCell ref="E64:G64"/>
    <mergeCell ref="C48:D48"/>
    <mergeCell ref="E48:G48"/>
    <mergeCell ref="C49:D49"/>
    <mergeCell ref="E49:G49"/>
    <mergeCell ref="C50:D50"/>
    <mergeCell ref="E50:G50"/>
    <mergeCell ref="C51:D51"/>
    <mergeCell ref="E51:G51"/>
    <mergeCell ref="J65:J68"/>
    <mergeCell ref="I40:I43"/>
    <mergeCell ref="J40:J43"/>
    <mergeCell ref="K40:K43"/>
    <mergeCell ref="L40:L43"/>
    <mergeCell ref="C41:D41"/>
    <mergeCell ref="C42:D42"/>
    <mergeCell ref="C43:D43"/>
    <mergeCell ref="C39:D39"/>
    <mergeCell ref="E39:G39"/>
    <mergeCell ref="A40:A43"/>
    <mergeCell ref="B40:B43"/>
    <mergeCell ref="C40:D40"/>
    <mergeCell ref="E40:G43"/>
    <mergeCell ref="A36:A38"/>
    <mergeCell ref="B36:B38"/>
    <mergeCell ref="C36:D36"/>
    <mergeCell ref="C38:D38"/>
    <mergeCell ref="E38:G38"/>
    <mergeCell ref="A16:A21"/>
    <mergeCell ref="B16:B21"/>
    <mergeCell ref="C3:D3"/>
    <mergeCell ref="E3:G3"/>
    <mergeCell ref="A4:A7"/>
    <mergeCell ref="B4:B7"/>
    <mergeCell ref="C4:D4"/>
    <mergeCell ref="E4:G4"/>
    <mergeCell ref="C5:D5"/>
    <mergeCell ref="E5:G5"/>
    <mergeCell ref="C6:D6"/>
    <mergeCell ref="E6:G6"/>
    <mergeCell ref="A12:A14"/>
    <mergeCell ref="B12:B14"/>
    <mergeCell ref="C12:D12"/>
    <mergeCell ref="E12:G14"/>
    <mergeCell ref="C18:D18"/>
    <mergeCell ref="E18:G18"/>
    <mergeCell ref="C19:D19"/>
    <mergeCell ref="E19:G19"/>
    <mergeCell ref="C20:D20"/>
    <mergeCell ref="E20:G20"/>
    <mergeCell ref="C14:D14"/>
    <mergeCell ref="A8:A11"/>
    <mergeCell ref="B8:B11"/>
    <mergeCell ref="C8:D8"/>
    <mergeCell ref="E8:G11"/>
    <mergeCell ref="I12:I14"/>
    <mergeCell ref="I8:I11"/>
    <mergeCell ref="J8:J11"/>
    <mergeCell ref="K8:K11"/>
    <mergeCell ref="C9:D9"/>
    <mergeCell ref="C10:D10"/>
    <mergeCell ref="C11:D11"/>
    <mergeCell ref="J12:J14"/>
    <mergeCell ref="K12:K14"/>
    <mergeCell ref="C13:D13"/>
    <mergeCell ref="C76:D76"/>
    <mergeCell ref="C77:D77"/>
    <mergeCell ref="E76:G76"/>
    <mergeCell ref="E77:G77"/>
    <mergeCell ref="C78:D78"/>
    <mergeCell ref="C79:D79"/>
    <mergeCell ref="C80:D80"/>
    <mergeCell ref="H4:H7"/>
    <mergeCell ref="H8:H11"/>
    <mergeCell ref="H12:H14"/>
    <mergeCell ref="C7:D7"/>
    <mergeCell ref="E7:G7"/>
    <mergeCell ref="C44:D44"/>
    <mergeCell ref="E44:G44"/>
    <mergeCell ref="C45:D45"/>
    <mergeCell ref="E45:G45"/>
    <mergeCell ref="C46:D46"/>
    <mergeCell ref="E46:G46"/>
    <mergeCell ref="C47:D47"/>
    <mergeCell ref="E47:G47"/>
    <mergeCell ref="C55:D55"/>
    <mergeCell ref="E55:G55"/>
    <mergeCell ref="C54:D54"/>
    <mergeCell ref="E54:G54"/>
    <mergeCell ref="C82:D82"/>
    <mergeCell ref="C83:D83"/>
    <mergeCell ref="C84:D84"/>
    <mergeCell ref="C85:D85"/>
    <mergeCell ref="E78:G78"/>
    <mergeCell ref="E79:G79"/>
    <mergeCell ref="E80:G80"/>
    <mergeCell ref="E81:G81"/>
    <mergeCell ref="E82:G82"/>
    <mergeCell ref="E84:G84"/>
    <mergeCell ref="E85:G85"/>
    <mergeCell ref="H1:J1"/>
    <mergeCell ref="F1:G1"/>
    <mergeCell ref="C92:D92"/>
    <mergeCell ref="E92:G92"/>
    <mergeCell ref="C93:D93"/>
    <mergeCell ref="E93:G93"/>
    <mergeCell ref="A76:A93"/>
    <mergeCell ref="B87:B88"/>
    <mergeCell ref="C87:D87"/>
    <mergeCell ref="E87:G87"/>
    <mergeCell ref="C88:D88"/>
    <mergeCell ref="E88:G88"/>
    <mergeCell ref="C89:D89"/>
    <mergeCell ref="E89:G89"/>
    <mergeCell ref="B90:B91"/>
    <mergeCell ref="C90:D90"/>
    <mergeCell ref="E90:G90"/>
    <mergeCell ref="C91:D91"/>
    <mergeCell ref="E91:G91"/>
    <mergeCell ref="B85:B86"/>
    <mergeCell ref="C86:D86"/>
    <mergeCell ref="E86:G86"/>
    <mergeCell ref="B76:B77"/>
    <mergeCell ref="C81:D8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rightToLeft="1" tabSelected="1" workbookViewId="0">
      <selection activeCell="L98" sqref="L98"/>
    </sheetView>
  </sheetViews>
  <sheetFormatPr defaultRowHeight="14.25" x14ac:dyDescent="0.2"/>
  <cols>
    <col min="1" max="1" width="5.625" bestFit="1" customWidth="1"/>
    <col min="2" max="2" width="9.5" bestFit="1" customWidth="1"/>
    <col min="3" max="3" width="14.25" bestFit="1" customWidth="1"/>
    <col min="5" max="5" width="8.625" bestFit="1" customWidth="1"/>
    <col min="6" max="6" width="8.375" bestFit="1" customWidth="1"/>
    <col min="8" max="8" width="10.5" bestFit="1" customWidth="1"/>
    <col min="9" max="9" width="10" bestFit="1" customWidth="1"/>
    <col min="10" max="10" width="7.625" bestFit="1" customWidth="1"/>
    <col min="11" max="11" width="6.875" bestFit="1" customWidth="1"/>
    <col min="12" max="12" width="23" bestFit="1" customWidth="1"/>
  </cols>
  <sheetData>
    <row r="1" spans="1:12" ht="84" x14ac:dyDescent="0.55000000000000004">
      <c r="A1" s="131" t="s">
        <v>66</v>
      </c>
      <c r="B1" s="131"/>
      <c r="C1" s="28">
        <v>10193</v>
      </c>
      <c r="D1" s="6"/>
      <c r="E1" s="28" t="s">
        <v>67</v>
      </c>
      <c r="F1" s="31" t="s">
        <v>106</v>
      </c>
      <c r="G1" s="67" t="s">
        <v>134</v>
      </c>
      <c r="H1" s="67"/>
      <c r="I1" s="67"/>
      <c r="J1" s="28" t="s">
        <v>68</v>
      </c>
      <c r="K1" s="148" t="s">
        <v>250</v>
      </c>
      <c r="L1" s="148"/>
    </row>
    <row r="2" spans="1:12" ht="51" customHeight="1" x14ac:dyDescent="0.55000000000000004">
      <c r="A2" s="68" t="s">
        <v>69</v>
      </c>
      <c r="B2" s="68"/>
      <c r="C2" s="28" t="s">
        <v>92</v>
      </c>
      <c r="D2" s="6"/>
      <c r="E2" s="130" t="s">
        <v>70</v>
      </c>
      <c r="F2" s="130"/>
      <c r="G2" s="130" t="s">
        <v>135</v>
      </c>
      <c r="H2" s="130"/>
      <c r="I2" s="130"/>
      <c r="J2" s="130"/>
      <c r="K2" s="130"/>
      <c r="L2" s="130"/>
    </row>
    <row r="3" spans="1:12" ht="19.5" customHeight="1" x14ac:dyDescent="0.55000000000000004">
      <c r="A3" s="31"/>
      <c r="B3" s="31"/>
      <c r="C3" s="28"/>
      <c r="D3" s="6"/>
      <c r="E3" s="32"/>
      <c r="F3" s="32"/>
      <c r="G3" s="32"/>
      <c r="H3" s="32"/>
      <c r="I3" s="32"/>
      <c r="J3" s="32"/>
      <c r="K3" s="32"/>
      <c r="L3" s="32"/>
    </row>
    <row r="4" spans="1:12" ht="42" x14ac:dyDescent="0.2">
      <c r="A4" s="1" t="s">
        <v>12</v>
      </c>
      <c r="B4" s="1" t="s">
        <v>13</v>
      </c>
      <c r="C4" s="111" t="s">
        <v>14</v>
      </c>
      <c r="D4" s="111"/>
      <c r="E4" s="96" t="s">
        <v>71</v>
      </c>
      <c r="F4" s="96"/>
      <c r="G4" s="96"/>
      <c r="H4" s="29" t="s">
        <v>83</v>
      </c>
      <c r="I4" s="34" t="s">
        <v>9</v>
      </c>
      <c r="J4" s="34" t="s">
        <v>10</v>
      </c>
      <c r="K4" s="34" t="s">
        <v>11</v>
      </c>
      <c r="L4" s="34" t="s">
        <v>59</v>
      </c>
    </row>
    <row r="5" spans="1:12" x14ac:dyDescent="0.2">
      <c r="A5" s="96">
        <v>1</v>
      </c>
      <c r="B5" s="112" t="s">
        <v>16</v>
      </c>
      <c r="C5" s="89" t="s">
        <v>15</v>
      </c>
      <c r="D5" s="89"/>
      <c r="E5" s="90"/>
      <c r="F5" s="91"/>
      <c r="G5" s="92"/>
      <c r="H5" s="83"/>
      <c r="I5" s="2">
        <v>2</v>
      </c>
      <c r="J5" s="2">
        <v>1</v>
      </c>
      <c r="K5" s="2">
        <f>I5*J5</f>
        <v>2</v>
      </c>
      <c r="L5" s="2"/>
    </row>
    <row r="6" spans="1:12" x14ac:dyDescent="0.2">
      <c r="A6" s="96"/>
      <c r="B6" s="112"/>
      <c r="C6" s="89" t="s">
        <v>22</v>
      </c>
      <c r="D6" s="89"/>
      <c r="E6" s="90"/>
      <c r="F6" s="91"/>
      <c r="G6" s="92"/>
      <c r="H6" s="84"/>
      <c r="I6" s="2">
        <v>2</v>
      </c>
      <c r="J6" s="2">
        <v>1</v>
      </c>
      <c r="K6" s="2">
        <f t="shared" ref="K6:K8" si="0">I6*J6</f>
        <v>2</v>
      </c>
      <c r="L6" s="2"/>
    </row>
    <row r="7" spans="1:12" x14ac:dyDescent="0.2">
      <c r="A7" s="96"/>
      <c r="B7" s="112"/>
      <c r="C7" s="89" t="s">
        <v>17</v>
      </c>
      <c r="D7" s="89"/>
      <c r="E7" s="90"/>
      <c r="F7" s="91"/>
      <c r="G7" s="92"/>
      <c r="H7" s="84"/>
      <c r="I7" s="2">
        <v>4</v>
      </c>
      <c r="J7" s="2">
        <v>1</v>
      </c>
      <c r="K7" s="2">
        <f t="shared" si="0"/>
        <v>4</v>
      </c>
      <c r="L7" s="2"/>
    </row>
    <row r="8" spans="1:12" x14ac:dyDescent="0.2">
      <c r="A8" s="96"/>
      <c r="B8" s="112"/>
      <c r="C8" s="89" t="s">
        <v>18</v>
      </c>
      <c r="D8" s="89"/>
      <c r="E8" s="90"/>
      <c r="F8" s="91"/>
      <c r="G8" s="92"/>
      <c r="H8" s="85"/>
      <c r="I8" s="2">
        <v>4</v>
      </c>
      <c r="J8" s="2">
        <v>1</v>
      </c>
      <c r="K8" s="2">
        <f t="shared" si="0"/>
        <v>4</v>
      </c>
      <c r="L8" s="2"/>
    </row>
    <row r="9" spans="1:12" x14ac:dyDescent="0.2">
      <c r="A9" s="115">
        <v>2</v>
      </c>
      <c r="B9" s="113" t="s">
        <v>138</v>
      </c>
      <c r="C9" s="97" t="s">
        <v>0</v>
      </c>
      <c r="D9" s="98"/>
      <c r="E9" s="99" t="s">
        <v>137</v>
      </c>
      <c r="F9" s="100"/>
      <c r="G9" s="101"/>
      <c r="H9" s="86"/>
      <c r="I9" s="108">
        <v>1</v>
      </c>
      <c r="J9" s="108">
        <v>1</v>
      </c>
      <c r="K9" s="108">
        <f>J9*I9</f>
        <v>1</v>
      </c>
      <c r="L9" s="2"/>
    </row>
    <row r="10" spans="1:12" x14ac:dyDescent="0.2">
      <c r="A10" s="116"/>
      <c r="B10" s="113"/>
      <c r="C10" s="97" t="s">
        <v>19</v>
      </c>
      <c r="D10" s="98"/>
      <c r="E10" s="102"/>
      <c r="F10" s="103"/>
      <c r="G10" s="104"/>
      <c r="H10" s="87"/>
      <c r="I10" s="109"/>
      <c r="J10" s="109"/>
      <c r="K10" s="109"/>
      <c r="L10" s="2"/>
    </row>
    <row r="11" spans="1:12" x14ac:dyDescent="0.2">
      <c r="A11" s="116"/>
      <c r="B11" s="113"/>
      <c r="C11" s="97" t="s">
        <v>20</v>
      </c>
      <c r="D11" s="98"/>
      <c r="E11" s="102"/>
      <c r="F11" s="103"/>
      <c r="G11" s="104"/>
      <c r="H11" s="87"/>
      <c r="I11" s="109"/>
      <c r="J11" s="109"/>
      <c r="K11" s="109"/>
      <c r="L11" s="2"/>
    </row>
    <row r="12" spans="1:12" x14ac:dyDescent="0.2">
      <c r="A12" s="117"/>
      <c r="B12" s="113"/>
      <c r="C12" s="97" t="s">
        <v>21</v>
      </c>
      <c r="D12" s="98"/>
      <c r="E12" s="105"/>
      <c r="F12" s="106"/>
      <c r="G12" s="107"/>
      <c r="H12" s="88"/>
      <c r="I12" s="110"/>
      <c r="J12" s="110"/>
      <c r="K12" s="110"/>
      <c r="L12" s="2"/>
    </row>
    <row r="13" spans="1:12" x14ac:dyDescent="0.2">
      <c r="A13" s="96">
        <v>3</v>
      </c>
      <c r="B13" s="113" t="s">
        <v>136</v>
      </c>
      <c r="C13" s="114" t="s">
        <v>72</v>
      </c>
      <c r="D13" s="114"/>
      <c r="E13" s="99" t="s">
        <v>139</v>
      </c>
      <c r="F13" s="100"/>
      <c r="G13" s="101"/>
      <c r="H13" s="86"/>
      <c r="I13" s="108">
        <v>1</v>
      </c>
      <c r="J13" s="108">
        <v>1</v>
      </c>
      <c r="K13" s="108">
        <f>J13*I13</f>
        <v>1</v>
      </c>
      <c r="L13" s="2"/>
    </row>
    <row r="14" spans="1:12" x14ac:dyDescent="0.2">
      <c r="A14" s="96"/>
      <c r="B14" s="113"/>
      <c r="C14" s="89" t="s">
        <v>23</v>
      </c>
      <c r="D14" s="89"/>
      <c r="E14" s="102"/>
      <c r="F14" s="103"/>
      <c r="G14" s="104"/>
      <c r="H14" s="84"/>
      <c r="I14" s="109"/>
      <c r="J14" s="109"/>
      <c r="K14" s="109"/>
      <c r="L14" s="2"/>
    </row>
    <row r="15" spans="1:12" x14ac:dyDescent="0.2">
      <c r="A15" s="96"/>
      <c r="B15" s="113"/>
      <c r="C15" s="97" t="s">
        <v>24</v>
      </c>
      <c r="D15" s="98"/>
      <c r="E15" s="105"/>
      <c r="F15" s="106"/>
      <c r="G15" s="107"/>
      <c r="H15" s="85"/>
      <c r="I15" s="110"/>
      <c r="J15" s="110"/>
      <c r="K15" s="110"/>
      <c r="L15" s="2"/>
    </row>
    <row r="16" spans="1:12" x14ac:dyDescent="0.2">
      <c r="A16" s="115">
        <v>4</v>
      </c>
      <c r="B16" s="96" t="s">
        <v>140</v>
      </c>
      <c r="C16" s="97" t="s">
        <v>0</v>
      </c>
      <c r="D16" s="98"/>
      <c r="E16" s="99" t="s">
        <v>101</v>
      </c>
      <c r="F16" s="100"/>
      <c r="G16" s="101"/>
      <c r="H16" s="86"/>
      <c r="I16" s="108">
        <v>1</v>
      </c>
      <c r="J16" s="108">
        <v>1</v>
      </c>
      <c r="K16" s="108">
        <f>J16*I16</f>
        <v>1</v>
      </c>
      <c r="L16" s="2"/>
    </row>
    <row r="17" spans="1:13" x14ac:dyDescent="0.2">
      <c r="A17" s="116"/>
      <c r="B17" s="96"/>
      <c r="C17" s="97" t="s">
        <v>19</v>
      </c>
      <c r="D17" s="98"/>
      <c r="E17" s="102"/>
      <c r="F17" s="103"/>
      <c r="G17" s="104"/>
      <c r="H17" s="87"/>
      <c r="I17" s="109"/>
      <c r="J17" s="109"/>
      <c r="K17" s="109"/>
      <c r="L17" s="2"/>
    </row>
    <row r="18" spans="1:13" x14ac:dyDescent="0.2">
      <c r="A18" s="116"/>
      <c r="B18" s="96"/>
      <c r="C18" s="97" t="s">
        <v>20</v>
      </c>
      <c r="D18" s="98"/>
      <c r="E18" s="102"/>
      <c r="F18" s="103"/>
      <c r="G18" s="104"/>
      <c r="H18" s="87"/>
      <c r="I18" s="109"/>
      <c r="J18" s="109"/>
      <c r="K18" s="109"/>
      <c r="L18" s="2"/>
    </row>
    <row r="19" spans="1:13" x14ac:dyDescent="0.2">
      <c r="A19" s="117"/>
      <c r="B19" s="96"/>
      <c r="C19" s="97" t="s">
        <v>21</v>
      </c>
      <c r="D19" s="98"/>
      <c r="E19" s="105"/>
      <c r="F19" s="106"/>
      <c r="G19" s="107"/>
      <c r="H19" s="88"/>
      <c r="I19" s="110"/>
      <c r="J19" s="110"/>
      <c r="K19" s="110"/>
      <c r="L19" s="2"/>
    </row>
    <row r="20" spans="1:13" x14ac:dyDescent="0.2">
      <c r="A20" s="96">
        <v>5</v>
      </c>
      <c r="B20" s="96" t="s">
        <v>141</v>
      </c>
      <c r="C20" s="114" t="s">
        <v>72</v>
      </c>
      <c r="D20" s="114"/>
      <c r="E20" s="99" t="s">
        <v>102</v>
      </c>
      <c r="F20" s="100"/>
      <c r="G20" s="101"/>
      <c r="H20" s="86"/>
      <c r="I20" s="108">
        <v>1</v>
      </c>
      <c r="J20" s="108">
        <v>1</v>
      </c>
      <c r="K20" s="108">
        <f>J20*I20</f>
        <v>1</v>
      </c>
      <c r="L20" s="2"/>
    </row>
    <row r="21" spans="1:13" x14ac:dyDescent="0.2">
      <c r="A21" s="96"/>
      <c r="B21" s="96"/>
      <c r="C21" s="89" t="s">
        <v>23</v>
      </c>
      <c r="D21" s="89"/>
      <c r="E21" s="102"/>
      <c r="F21" s="103"/>
      <c r="G21" s="104"/>
      <c r="H21" s="84"/>
      <c r="I21" s="109"/>
      <c r="J21" s="109"/>
      <c r="K21" s="109"/>
      <c r="L21" s="2"/>
    </row>
    <row r="22" spans="1:13" x14ac:dyDescent="0.2">
      <c r="A22" s="96"/>
      <c r="B22" s="96"/>
      <c r="C22" s="97" t="s">
        <v>24</v>
      </c>
      <c r="D22" s="98"/>
      <c r="E22" s="105"/>
      <c r="F22" s="106"/>
      <c r="G22" s="107"/>
      <c r="H22" s="85"/>
      <c r="I22" s="110"/>
      <c r="J22" s="110"/>
      <c r="K22" s="110"/>
      <c r="L22" s="2"/>
    </row>
    <row r="23" spans="1:13" ht="19.5" x14ac:dyDescent="0.2">
      <c r="A23" s="22">
        <v>6</v>
      </c>
      <c r="B23" s="36" t="s">
        <v>130</v>
      </c>
      <c r="C23" s="97" t="s">
        <v>130</v>
      </c>
      <c r="D23" s="98"/>
      <c r="E23" s="25"/>
      <c r="F23" s="26"/>
      <c r="G23" s="27"/>
      <c r="H23" s="10"/>
      <c r="I23" s="30">
        <v>1</v>
      </c>
      <c r="J23" s="30">
        <v>1</v>
      </c>
      <c r="K23" s="30">
        <f>J23*I23</f>
        <v>1</v>
      </c>
      <c r="L23" s="3"/>
      <c r="M23" s="20"/>
    </row>
    <row r="24" spans="1:13" ht="15" x14ac:dyDescent="0.25">
      <c r="A24" s="96">
        <v>7</v>
      </c>
      <c r="B24" s="96" t="s">
        <v>1</v>
      </c>
      <c r="C24" s="89" t="s">
        <v>25</v>
      </c>
      <c r="D24" s="89"/>
      <c r="E24" s="90" t="s">
        <v>142</v>
      </c>
      <c r="F24" s="91"/>
      <c r="G24" s="92"/>
      <c r="H24" s="10"/>
      <c r="I24" s="30">
        <v>1</v>
      </c>
      <c r="J24" s="30">
        <v>1</v>
      </c>
      <c r="K24" s="30">
        <f t="shared" ref="K24:K85" si="1">J24*I24</f>
        <v>1</v>
      </c>
      <c r="L24" s="3"/>
      <c r="M24" s="20"/>
    </row>
    <row r="25" spans="1:13" x14ac:dyDescent="0.2">
      <c r="A25" s="96"/>
      <c r="B25" s="96"/>
      <c r="C25" s="89" t="s">
        <v>26</v>
      </c>
      <c r="D25" s="89"/>
      <c r="E25" s="90" t="s">
        <v>93</v>
      </c>
      <c r="F25" s="91"/>
      <c r="G25" s="92"/>
      <c r="H25" s="10"/>
      <c r="I25" s="30">
        <f>I24</f>
        <v>1</v>
      </c>
      <c r="J25" s="30">
        <v>1</v>
      </c>
      <c r="K25" s="30">
        <f t="shared" si="1"/>
        <v>1</v>
      </c>
      <c r="L25" s="3"/>
      <c r="M25" s="20"/>
    </row>
    <row r="26" spans="1:13" x14ac:dyDescent="0.2">
      <c r="A26" s="96"/>
      <c r="B26" s="96"/>
      <c r="C26" s="89" t="s">
        <v>29</v>
      </c>
      <c r="D26" s="89"/>
      <c r="E26" s="90" t="s">
        <v>143</v>
      </c>
      <c r="F26" s="91"/>
      <c r="G26" s="92"/>
      <c r="H26" s="10"/>
      <c r="I26" s="30">
        <f>I24</f>
        <v>1</v>
      </c>
      <c r="J26" s="30">
        <v>1</v>
      </c>
      <c r="K26" s="30">
        <f t="shared" si="1"/>
        <v>1</v>
      </c>
      <c r="L26" s="3">
        <v>120000</v>
      </c>
      <c r="M26" s="20"/>
    </row>
    <row r="27" spans="1:13" ht="15" x14ac:dyDescent="0.25">
      <c r="A27" s="96"/>
      <c r="B27" s="96"/>
      <c r="C27" s="89" t="s">
        <v>25</v>
      </c>
      <c r="D27" s="89"/>
      <c r="E27" s="90" t="s">
        <v>144</v>
      </c>
      <c r="F27" s="91"/>
      <c r="G27" s="92"/>
      <c r="H27" s="10"/>
      <c r="I27" s="30">
        <v>1</v>
      </c>
      <c r="J27" s="30">
        <v>1</v>
      </c>
      <c r="K27" s="30">
        <f t="shared" ref="K27:K29" si="2">J27*I27</f>
        <v>1</v>
      </c>
      <c r="L27" s="3"/>
      <c r="M27" s="20"/>
    </row>
    <row r="28" spans="1:13" x14ac:dyDescent="0.2">
      <c r="A28" s="96"/>
      <c r="B28" s="96"/>
      <c r="C28" s="89" t="s">
        <v>26</v>
      </c>
      <c r="D28" s="89"/>
      <c r="E28" s="90" t="s">
        <v>145</v>
      </c>
      <c r="F28" s="91"/>
      <c r="G28" s="92"/>
      <c r="H28" s="10"/>
      <c r="I28" s="30">
        <f>I27</f>
        <v>1</v>
      </c>
      <c r="J28" s="30">
        <v>1</v>
      </c>
      <c r="K28" s="30">
        <f t="shared" si="2"/>
        <v>1</v>
      </c>
      <c r="L28" s="3"/>
      <c r="M28" s="20"/>
    </row>
    <row r="29" spans="1:13" x14ac:dyDescent="0.2">
      <c r="A29" s="96"/>
      <c r="B29" s="96"/>
      <c r="C29" s="89" t="s">
        <v>29</v>
      </c>
      <c r="D29" s="89"/>
      <c r="E29" s="90" t="s">
        <v>146</v>
      </c>
      <c r="F29" s="91"/>
      <c r="G29" s="92"/>
      <c r="H29" s="10"/>
      <c r="I29" s="30">
        <f>I27</f>
        <v>1</v>
      </c>
      <c r="J29" s="30">
        <v>1</v>
      </c>
      <c r="K29" s="30">
        <f t="shared" si="2"/>
        <v>1</v>
      </c>
      <c r="L29" s="3">
        <v>65000</v>
      </c>
      <c r="M29" s="20"/>
    </row>
    <row r="30" spans="1:13" ht="15" x14ac:dyDescent="0.25">
      <c r="A30" s="96"/>
      <c r="B30" s="96"/>
      <c r="C30" s="89" t="s">
        <v>27</v>
      </c>
      <c r="D30" s="89"/>
      <c r="E30" s="90" t="s">
        <v>165</v>
      </c>
      <c r="F30" s="91"/>
      <c r="G30" s="92"/>
      <c r="H30" s="37"/>
      <c r="I30" s="30">
        <v>1</v>
      </c>
      <c r="J30" s="30">
        <v>1</v>
      </c>
      <c r="K30" s="30">
        <v>1</v>
      </c>
      <c r="L30" s="3"/>
      <c r="M30" s="20"/>
    </row>
    <row r="31" spans="1:13" x14ac:dyDescent="0.2">
      <c r="A31" s="96"/>
      <c r="B31" s="96"/>
      <c r="C31" s="89" t="s">
        <v>28</v>
      </c>
      <c r="D31" s="89"/>
      <c r="E31" s="90" t="s">
        <v>93</v>
      </c>
      <c r="F31" s="91"/>
      <c r="G31" s="92"/>
      <c r="H31" s="37"/>
      <c r="I31" s="30">
        <v>1</v>
      </c>
      <c r="J31" s="30">
        <v>1</v>
      </c>
      <c r="K31" s="30">
        <v>1</v>
      </c>
      <c r="L31" s="3"/>
      <c r="M31" s="20"/>
    </row>
    <row r="32" spans="1:13" x14ac:dyDescent="0.2">
      <c r="A32" s="96"/>
      <c r="B32" s="96"/>
      <c r="C32" s="89" t="s">
        <v>30</v>
      </c>
      <c r="D32" s="89"/>
      <c r="E32" s="90" t="s">
        <v>94</v>
      </c>
      <c r="F32" s="91"/>
      <c r="G32" s="92"/>
      <c r="H32" s="37"/>
      <c r="I32" s="30">
        <v>1</v>
      </c>
      <c r="J32" s="30">
        <v>1</v>
      </c>
      <c r="K32" s="30">
        <v>1</v>
      </c>
      <c r="L32" s="3">
        <v>150000</v>
      </c>
      <c r="M32" s="20"/>
    </row>
    <row r="33" spans="1:13" ht="33" customHeight="1" x14ac:dyDescent="0.2">
      <c r="A33" s="96"/>
      <c r="B33" s="96"/>
      <c r="C33" s="89" t="s">
        <v>27</v>
      </c>
      <c r="D33" s="89"/>
      <c r="E33" s="70" t="s">
        <v>191</v>
      </c>
      <c r="F33" s="71"/>
      <c r="G33" s="72"/>
      <c r="H33" s="10"/>
      <c r="I33" s="30">
        <v>1</v>
      </c>
      <c r="J33" s="30">
        <v>1</v>
      </c>
      <c r="K33" s="30">
        <f t="shared" si="1"/>
        <v>1</v>
      </c>
      <c r="L33" s="3">
        <v>35000</v>
      </c>
      <c r="M33" s="20"/>
    </row>
    <row r="34" spans="1:13" x14ac:dyDescent="0.2">
      <c r="A34" s="96"/>
      <c r="B34" s="96"/>
      <c r="C34" s="89" t="s">
        <v>28</v>
      </c>
      <c r="D34" s="89"/>
      <c r="E34" s="90" t="s">
        <v>112</v>
      </c>
      <c r="F34" s="91"/>
      <c r="G34" s="92"/>
      <c r="H34" s="10"/>
      <c r="I34" s="30">
        <v>0</v>
      </c>
      <c r="J34" s="30">
        <v>1</v>
      </c>
      <c r="K34" s="30">
        <f t="shared" si="1"/>
        <v>0</v>
      </c>
      <c r="L34" s="3"/>
      <c r="M34" s="20"/>
    </row>
    <row r="35" spans="1:13" x14ac:dyDescent="0.2">
      <c r="A35" s="96"/>
      <c r="B35" s="96"/>
      <c r="C35" s="89" t="s">
        <v>30</v>
      </c>
      <c r="D35" s="89"/>
      <c r="E35" s="90" t="s">
        <v>148</v>
      </c>
      <c r="F35" s="91"/>
      <c r="G35" s="92"/>
      <c r="H35" s="10"/>
      <c r="I35" s="30">
        <v>1</v>
      </c>
      <c r="J35" s="30">
        <v>1</v>
      </c>
      <c r="K35" s="30">
        <f t="shared" si="1"/>
        <v>1</v>
      </c>
      <c r="L35" s="3"/>
      <c r="M35" s="20"/>
    </row>
    <row r="36" spans="1:13" ht="14.25" customHeight="1" x14ac:dyDescent="0.2">
      <c r="A36" s="115">
        <v>8</v>
      </c>
      <c r="B36" s="115" t="s">
        <v>2</v>
      </c>
      <c r="C36" s="89" t="s">
        <v>81</v>
      </c>
      <c r="D36" s="89"/>
      <c r="E36" s="90" t="s">
        <v>149</v>
      </c>
      <c r="F36" s="91"/>
      <c r="G36" s="92"/>
      <c r="H36" s="10"/>
      <c r="I36" s="30">
        <v>1</v>
      </c>
      <c r="J36" s="30">
        <v>1</v>
      </c>
      <c r="K36" s="30">
        <f t="shared" si="1"/>
        <v>1</v>
      </c>
      <c r="L36" s="2" t="s">
        <v>116</v>
      </c>
    </row>
    <row r="37" spans="1:13" ht="14.25" customHeight="1" x14ac:dyDescent="0.2">
      <c r="A37" s="116"/>
      <c r="B37" s="116"/>
      <c r="C37" s="89" t="s">
        <v>82</v>
      </c>
      <c r="D37" s="89"/>
      <c r="E37" s="70" t="s">
        <v>151</v>
      </c>
      <c r="F37" s="71"/>
      <c r="G37" s="72"/>
      <c r="H37" s="10"/>
      <c r="I37" s="30">
        <v>1</v>
      </c>
      <c r="J37" s="30">
        <v>1</v>
      </c>
      <c r="K37" s="30">
        <f t="shared" si="1"/>
        <v>1</v>
      </c>
      <c r="L37" s="2"/>
    </row>
    <row r="38" spans="1:13" ht="14.25" customHeight="1" x14ac:dyDescent="0.2">
      <c r="A38" s="116"/>
      <c r="B38" s="116"/>
      <c r="C38" s="89" t="s">
        <v>81</v>
      </c>
      <c r="D38" s="89"/>
      <c r="E38" s="90" t="s">
        <v>150</v>
      </c>
      <c r="F38" s="91"/>
      <c r="G38" s="92"/>
      <c r="H38" s="10"/>
      <c r="I38" s="30">
        <v>1</v>
      </c>
      <c r="J38" s="30">
        <v>1</v>
      </c>
      <c r="K38" s="30">
        <f t="shared" ref="K38:K39" si="3">J38*I38</f>
        <v>1</v>
      </c>
      <c r="L38" s="2"/>
    </row>
    <row r="39" spans="1:13" ht="14.25" customHeight="1" x14ac:dyDescent="0.2">
      <c r="A39" s="116"/>
      <c r="B39" s="116"/>
      <c r="C39" s="89" t="s">
        <v>82</v>
      </c>
      <c r="D39" s="89"/>
      <c r="E39" s="118" t="s">
        <v>115</v>
      </c>
      <c r="F39" s="119"/>
      <c r="G39" s="120"/>
      <c r="H39" s="10"/>
      <c r="I39" s="30">
        <v>1</v>
      </c>
      <c r="J39" s="30">
        <v>1</v>
      </c>
      <c r="K39" s="30">
        <f t="shared" si="3"/>
        <v>1</v>
      </c>
      <c r="L39" s="2"/>
    </row>
    <row r="40" spans="1:13" ht="14.25" customHeight="1" x14ac:dyDescent="0.2">
      <c r="A40" s="116"/>
      <c r="B40" s="116"/>
      <c r="C40" s="89" t="s">
        <v>85</v>
      </c>
      <c r="D40" s="89"/>
      <c r="E40" s="134" t="s">
        <v>149</v>
      </c>
      <c r="F40" s="135"/>
      <c r="G40" s="136"/>
      <c r="H40" s="12"/>
      <c r="I40" s="30">
        <v>1</v>
      </c>
      <c r="J40" s="30">
        <v>1</v>
      </c>
      <c r="K40" s="30">
        <f t="shared" si="1"/>
        <v>1</v>
      </c>
      <c r="L40" s="2" t="s">
        <v>116</v>
      </c>
    </row>
    <row r="41" spans="1:13" ht="14.45" customHeight="1" x14ac:dyDescent="0.2">
      <c r="A41" s="116"/>
      <c r="B41" s="116"/>
      <c r="C41" s="89" t="s">
        <v>86</v>
      </c>
      <c r="D41" s="89"/>
      <c r="E41" s="118" t="s">
        <v>151</v>
      </c>
      <c r="F41" s="119"/>
      <c r="G41" s="120"/>
      <c r="H41" s="10"/>
      <c r="I41" s="30">
        <v>1</v>
      </c>
      <c r="J41" s="30">
        <v>1</v>
      </c>
      <c r="K41" s="30">
        <f t="shared" si="1"/>
        <v>1</v>
      </c>
      <c r="L41" s="2"/>
    </row>
    <row r="42" spans="1:13" ht="14.45" customHeight="1" x14ac:dyDescent="0.2">
      <c r="A42" s="116"/>
      <c r="B42" s="116"/>
      <c r="C42" s="89" t="s">
        <v>85</v>
      </c>
      <c r="D42" s="89"/>
      <c r="E42" s="134" t="s">
        <v>150</v>
      </c>
      <c r="F42" s="135"/>
      <c r="G42" s="136"/>
      <c r="H42" s="12"/>
      <c r="I42" s="30">
        <v>1</v>
      </c>
      <c r="J42" s="30">
        <v>1</v>
      </c>
      <c r="K42" s="30">
        <f t="shared" ref="K42:K43" si="4">J42*I42</f>
        <v>1</v>
      </c>
      <c r="L42" s="2"/>
    </row>
    <row r="43" spans="1:13" ht="14.45" customHeight="1" x14ac:dyDescent="0.2">
      <c r="A43" s="116"/>
      <c r="B43" s="116"/>
      <c r="C43" s="89" t="s">
        <v>86</v>
      </c>
      <c r="D43" s="89"/>
      <c r="E43" s="118" t="s">
        <v>115</v>
      </c>
      <c r="F43" s="119"/>
      <c r="G43" s="120"/>
      <c r="H43" s="10"/>
      <c r="I43" s="30">
        <v>1</v>
      </c>
      <c r="J43" s="30">
        <v>1</v>
      </c>
      <c r="K43" s="30">
        <f t="shared" si="4"/>
        <v>1</v>
      </c>
      <c r="L43" s="2"/>
    </row>
    <row r="44" spans="1:13" ht="14.25" customHeight="1" x14ac:dyDescent="0.2">
      <c r="A44" s="116"/>
      <c r="B44" s="116"/>
      <c r="C44" s="89" t="s">
        <v>31</v>
      </c>
      <c r="D44" s="89"/>
      <c r="E44" s="134" t="s">
        <v>95</v>
      </c>
      <c r="F44" s="135"/>
      <c r="G44" s="136"/>
      <c r="H44" s="12"/>
      <c r="I44" s="30">
        <v>1</v>
      </c>
      <c r="J44" s="30">
        <v>1</v>
      </c>
      <c r="K44" s="30">
        <f t="shared" si="1"/>
        <v>1</v>
      </c>
      <c r="L44" s="2" t="s">
        <v>116</v>
      </c>
    </row>
    <row r="45" spans="1:13" ht="14.45" customHeight="1" x14ac:dyDescent="0.2">
      <c r="A45" s="116"/>
      <c r="B45" s="116"/>
      <c r="C45" s="89" t="s">
        <v>48</v>
      </c>
      <c r="D45" s="89"/>
      <c r="E45" s="118" t="s">
        <v>97</v>
      </c>
      <c r="F45" s="119"/>
      <c r="G45" s="120"/>
      <c r="H45" s="10"/>
      <c r="I45" s="30">
        <v>1</v>
      </c>
      <c r="J45" s="30">
        <v>1</v>
      </c>
      <c r="K45" s="30">
        <f t="shared" si="1"/>
        <v>1</v>
      </c>
      <c r="L45" s="2"/>
    </row>
    <row r="46" spans="1:13" ht="14.45" customHeight="1" x14ac:dyDescent="0.2">
      <c r="A46" s="116"/>
      <c r="B46" s="23"/>
      <c r="C46" s="89" t="s">
        <v>31</v>
      </c>
      <c r="D46" s="89"/>
      <c r="E46" s="134" t="s">
        <v>152</v>
      </c>
      <c r="F46" s="135"/>
      <c r="G46" s="136"/>
      <c r="H46" s="10"/>
      <c r="I46" s="30">
        <v>1</v>
      </c>
      <c r="J46" s="30">
        <v>1</v>
      </c>
      <c r="K46" s="30">
        <f t="shared" ref="K46:K47" si="5">J46*I46</f>
        <v>1</v>
      </c>
      <c r="L46" s="2"/>
    </row>
    <row r="47" spans="1:13" ht="14.45" customHeight="1" x14ac:dyDescent="0.2">
      <c r="A47" s="116"/>
      <c r="B47" s="23"/>
      <c r="C47" s="89" t="s">
        <v>48</v>
      </c>
      <c r="D47" s="89"/>
      <c r="E47" s="70" t="s">
        <v>96</v>
      </c>
      <c r="F47" s="71"/>
      <c r="G47" s="72"/>
      <c r="H47" s="10"/>
      <c r="I47" s="30">
        <v>1</v>
      </c>
      <c r="J47" s="30">
        <v>1</v>
      </c>
      <c r="K47" s="30">
        <f t="shared" si="5"/>
        <v>1</v>
      </c>
      <c r="L47" s="2"/>
    </row>
    <row r="48" spans="1:13" ht="14.45" customHeight="1" x14ac:dyDescent="0.2">
      <c r="A48" s="116"/>
      <c r="B48" s="23"/>
      <c r="C48" s="89" t="s">
        <v>118</v>
      </c>
      <c r="D48" s="89"/>
      <c r="E48" s="90" t="s">
        <v>154</v>
      </c>
      <c r="F48" s="91"/>
      <c r="G48" s="92"/>
      <c r="H48" s="10"/>
      <c r="I48" s="30">
        <v>1</v>
      </c>
      <c r="J48" s="30">
        <v>1</v>
      </c>
      <c r="K48" s="30">
        <f t="shared" si="1"/>
        <v>1</v>
      </c>
      <c r="L48" s="2"/>
    </row>
    <row r="49" spans="1:12" ht="14.45" customHeight="1" x14ac:dyDescent="0.2">
      <c r="A49" s="116"/>
      <c r="B49" s="23"/>
      <c r="C49" s="89" t="s">
        <v>120</v>
      </c>
      <c r="D49" s="89"/>
      <c r="E49" s="70" t="s">
        <v>156</v>
      </c>
      <c r="F49" s="71"/>
      <c r="G49" s="72"/>
      <c r="H49" s="10"/>
      <c r="I49" s="30">
        <v>1</v>
      </c>
      <c r="J49" s="30">
        <v>1</v>
      </c>
      <c r="K49" s="30">
        <f t="shared" si="1"/>
        <v>1</v>
      </c>
      <c r="L49" s="2"/>
    </row>
    <row r="50" spans="1:12" ht="14.45" customHeight="1" x14ac:dyDescent="0.2">
      <c r="A50" s="116"/>
      <c r="B50" s="23"/>
      <c r="C50" s="89" t="s">
        <v>119</v>
      </c>
      <c r="D50" s="89"/>
      <c r="E50" s="90" t="s">
        <v>155</v>
      </c>
      <c r="F50" s="91"/>
      <c r="G50" s="92"/>
      <c r="H50" s="10"/>
      <c r="I50" s="30">
        <v>1</v>
      </c>
      <c r="J50" s="30">
        <v>1</v>
      </c>
      <c r="K50" s="30">
        <f t="shared" si="1"/>
        <v>1</v>
      </c>
      <c r="L50" s="2" t="s">
        <v>116</v>
      </c>
    </row>
    <row r="51" spans="1:12" ht="14.45" customHeight="1" x14ac:dyDescent="0.2">
      <c r="A51" s="117"/>
      <c r="B51" s="23"/>
      <c r="C51" s="89" t="s">
        <v>123</v>
      </c>
      <c r="D51" s="89"/>
      <c r="E51" s="70" t="s">
        <v>156</v>
      </c>
      <c r="F51" s="71"/>
      <c r="G51" s="72"/>
      <c r="H51" s="10"/>
      <c r="I51" s="30">
        <v>1</v>
      </c>
      <c r="J51" s="30">
        <v>1</v>
      </c>
      <c r="K51" s="30">
        <f t="shared" si="1"/>
        <v>1</v>
      </c>
      <c r="L51" s="2"/>
    </row>
    <row r="52" spans="1:12" ht="14.45" customHeight="1" x14ac:dyDescent="0.2">
      <c r="A52" s="24"/>
      <c r="B52" s="23"/>
      <c r="C52" s="89" t="s">
        <v>158</v>
      </c>
      <c r="D52" s="89"/>
      <c r="E52" s="90" t="s">
        <v>153</v>
      </c>
      <c r="F52" s="91"/>
      <c r="G52" s="92"/>
      <c r="H52" s="10"/>
      <c r="I52" s="30">
        <v>1</v>
      </c>
      <c r="J52" s="30">
        <v>1</v>
      </c>
      <c r="K52" s="30">
        <f t="shared" si="1"/>
        <v>1</v>
      </c>
      <c r="L52" s="2"/>
    </row>
    <row r="53" spans="1:12" ht="14.45" customHeight="1" x14ac:dyDescent="0.2">
      <c r="A53" s="24"/>
      <c r="B53" s="23"/>
      <c r="C53" s="89" t="s">
        <v>159</v>
      </c>
      <c r="D53" s="89"/>
      <c r="E53" s="70" t="s">
        <v>96</v>
      </c>
      <c r="F53" s="71"/>
      <c r="G53" s="72"/>
      <c r="H53" s="10"/>
      <c r="I53" s="30">
        <v>1</v>
      </c>
      <c r="J53" s="66">
        <v>1</v>
      </c>
      <c r="K53" s="66">
        <f t="shared" si="1"/>
        <v>1</v>
      </c>
      <c r="L53" s="2"/>
    </row>
    <row r="54" spans="1:12" ht="14.45" customHeight="1" x14ac:dyDescent="0.2">
      <c r="A54" s="24"/>
      <c r="B54" s="23"/>
      <c r="C54" s="89" t="s">
        <v>158</v>
      </c>
      <c r="D54" s="89"/>
      <c r="E54" s="90" t="s">
        <v>95</v>
      </c>
      <c r="F54" s="91"/>
      <c r="G54" s="92"/>
      <c r="H54" s="10"/>
      <c r="I54" s="30">
        <v>1</v>
      </c>
      <c r="J54" s="66">
        <v>1</v>
      </c>
      <c r="K54" s="66">
        <f t="shared" si="1"/>
        <v>1</v>
      </c>
      <c r="L54" s="2" t="s">
        <v>116</v>
      </c>
    </row>
    <row r="55" spans="1:12" ht="14.45" customHeight="1" x14ac:dyDescent="0.2">
      <c r="A55" s="24"/>
      <c r="B55" s="23"/>
      <c r="C55" s="89" t="s">
        <v>159</v>
      </c>
      <c r="D55" s="89"/>
      <c r="E55" s="70" t="s">
        <v>97</v>
      </c>
      <c r="F55" s="71"/>
      <c r="G55" s="72"/>
      <c r="H55" s="10"/>
      <c r="I55" s="30">
        <v>1</v>
      </c>
      <c r="J55" s="66">
        <v>1</v>
      </c>
      <c r="K55" s="66">
        <f t="shared" si="1"/>
        <v>1</v>
      </c>
      <c r="L55" s="2"/>
    </row>
    <row r="56" spans="1:12" x14ac:dyDescent="0.2">
      <c r="A56" s="96">
        <v>9</v>
      </c>
      <c r="B56" s="96" t="s">
        <v>47</v>
      </c>
      <c r="C56" s="89" t="s">
        <v>49</v>
      </c>
      <c r="D56" s="89"/>
      <c r="E56" s="90" t="s">
        <v>154</v>
      </c>
      <c r="F56" s="91"/>
      <c r="G56" s="92"/>
      <c r="H56" s="21"/>
      <c r="I56" s="30">
        <v>1</v>
      </c>
      <c r="J56" s="30">
        <v>1</v>
      </c>
      <c r="K56" s="30">
        <f t="shared" si="1"/>
        <v>1</v>
      </c>
      <c r="L56" s="4" t="s">
        <v>98</v>
      </c>
    </row>
    <row r="57" spans="1:12" x14ac:dyDescent="0.2">
      <c r="A57" s="96"/>
      <c r="B57" s="96"/>
      <c r="C57" s="89" t="s">
        <v>49</v>
      </c>
      <c r="D57" s="89"/>
      <c r="E57" s="90" t="s">
        <v>155</v>
      </c>
      <c r="F57" s="91"/>
      <c r="G57" s="92"/>
      <c r="H57" s="35"/>
      <c r="I57" s="30">
        <v>1</v>
      </c>
      <c r="J57" s="30">
        <v>1</v>
      </c>
      <c r="K57" s="30">
        <f t="shared" si="1"/>
        <v>1</v>
      </c>
      <c r="L57" s="4" t="s">
        <v>98</v>
      </c>
    </row>
    <row r="58" spans="1:12" x14ac:dyDescent="0.2">
      <c r="A58" s="96"/>
      <c r="B58" s="96"/>
      <c r="C58" s="89" t="s">
        <v>50</v>
      </c>
      <c r="D58" s="89"/>
      <c r="E58" s="70" t="s">
        <v>77</v>
      </c>
      <c r="F58" s="71"/>
      <c r="G58" s="72"/>
      <c r="H58" s="12"/>
      <c r="I58" s="30">
        <v>1</v>
      </c>
      <c r="J58" s="30">
        <v>1</v>
      </c>
      <c r="K58" s="30">
        <f t="shared" si="1"/>
        <v>1</v>
      </c>
      <c r="L58" s="2"/>
    </row>
    <row r="59" spans="1:12" ht="15" x14ac:dyDescent="0.2">
      <c r="A59" s="29">
        <v>10</v>
      </c>
      <c r="B59" s="29" t="s">
        <v>73</v>
      </c>
      <c r="C59" s="89" t="s">
        <v>73</v>
      </c>
      <c r="D59" s="89"/>
      <c r="E59" s="132"/>
      <c r="F59" s="133"/>
      <c r="G59" s="98"/>
      <c r="H59" s="13"/>
      <c r="I59" s="30">
        <v>0</v>
      </c>
      <c r="J59" s="30">
        <v>1</v>
      </c>
      <c r="K59" s="30">
        <f t="shared" si="1"/>
        <v>0</v>
      </c>
      <c r="L59" s="4"/>
    </row>
    <row r="60" spans="1:12" x14ac:dyDescent="0.2">
      <c r="A60" s="96">
        <v>11</v>
      </c>
      <c r="B60" s="96" t="s">
        <v>3</v>
      </c>
      <c r="C60" s="89" t="s">
        <v>32</v>
      </c>
      <c r="D60" s="89"/>
      <c r="E60" s="99" t="s">
        <v>192</v>
      </c>
      <c r="F60" s="100"/>
      <c r="G60" s="101"/>
      <c r="H60" s="14"/>
      <c r="I60" s="108">
        <v>2</v>
      </c>
      <c r="J60" s="108">
        <v>1</v>
      </c>
      <c r="K60" s="108">
        <f t="shared" si="1"/>
        <v>2</v>
      </c>
      <c r="L60" s="121" t="s">
        <v>78</v>
      </c>
    </row>
    <row r="61" spans="1:12" x14ac:dyDescent="0.2">
      <c r="A61" s="96"/>
      <c r="B61" s="96"/>
      <c r="C61" s="89" t="s">
        <v>33</v>
      </c>
      <c r="D61" s="89"/>
      <c r="E61" s="102"/>
      <c r="F61" s="103"/>
      <c r="G61" s="104"/>
      <c r="H61" s="15"/>
      <c r="I61" s="109"/>
      <c r="J61" s="109"/>
      <c r="K61" s="109"/>
      <c r="L61" s="122"/>
    </row>
    <row r="62" spans="1:12" x14ac:dyDescent="0.2">
      <c r="A62" s="96"/>
      <c r="B62" s="96"/>
      <c r="C62" s="89" t="s">
        <v>34</v>
      </c>
      <c r="D62" s="89"/>
      <c r="E62" s="102"/>
      <c r="F62" s="103"/>
      <c r="G62" s="104"/>
      <c r="H62" s="15"/>
      <c r="I62" s="109"/>
      <c r="J62" s="109"/>
      <c r="K62" s="109"/>
      <c r="L62" s="122"/>
    </row>
    <row r="63" spans="1:12" x14ac:dyDescent="0.2">
      <c r="A63" s="96"/>
      <c r="B63" s="96"/>
      <c r="C63" s="89" t="s">
        <v>45</v>
      </c>
      <c r="D63" s="89"/>
      <c r="E63" s="105"/>
      <c r="F63" s="106"/>
      <c r="G63" s="107"/>
      <c r="H63" s="16"/>
      <c r="I63" s="110"/>
      <c r="J63" s="110"/>
      <c r="K63" s="110"/>
      <c r="L63" s="123"/>
    </row>
    <row r="64" spans="1:12" x14ac:dyDescent="0.2">
      <c r="A64" s="96">
        <v>12</v>
      </c>
      <c r="B64" s="96" t="s">
        <v>4</v>
      </c>
      <c r="C64" s="89" t="s">
        <v>21</v>
      </c>
      <c r="D64" s="89"/>
      <c r="E64" s="134" t="s">
        <v>103</v>
      </c>
      <c r="F64" s="135"/>
      <c r="G64" s="136"/>
      <c r="H64" s="10"/>
      <c r="I64" s="30">
        <v>1</v>
      </c>
      <c r="J64" s="30">
        <v>1</v>
      </c>
      <c r="K64" s="30">
        <f t="shared" si="1"/>
        <v>1</v>
      </c>
      <c r="L64" s="2"/>
    </row>
    <row r="65" spans="1:12" x14ac:dyDescent="0.2">
      <c r="A65" s="96"/>
      <c r="B65" s="96"/>
      <c r="C65" s="89" t="s">
        <v>4</v>
      </c>
      <c r="D65" s="89"/>
      <c r="E65" s="90" t="s">
        <v>163</v>
      </c>
      <c r="F65" s="91"/>
      <c r="G65" s="92"/>
      <c r="H65" s="10"/>
      <c r="I65" s="30">
        <v>1</v>
      </c>
      <c r="J65" s="30">
        <v>1</v>
      </c>
      <c r="K65" s="30">
        <f t="shared" si="1"/>
        <v>1</v>
      </c>
      <c r="L65" s="2"/>
    </row>
    <row r="66" spans="1:12" x14ac:dyDescent="0.2">
      <c r="A66" s="96"/>
      <c r="B66" s="96"/>
      <c r="C66" s="89" t="s">
        <v>35</v>
      </c>
      <c r="D66" s="89"/>
      <c r="E66" s="90" t="s">
        <v>51</v>
      </c>
      <c r="F66" s="91"/>
      <c r="G66" s="92"/>
      <c r="H66" s="10"/>
      <c r="I66" s="30">
        <v>1</v>
      </c>
      <c r="J66" s="30">
        <v>1</v>
      </c>
      <c r="K66" s="30">
        <f t="shared" si="1"/>
        <v>1</v>
      </c>
      <c r="L66" s="2"/>
    </row>
    <row r="67" spans="1:12" x14ac:dyDescent="0.2">
      <c r="A67" s="96"/>
      <c r="B67" s="96"/>
      <c r="C67" s="89" t="s">
        <v>60</v>
      </c>
      <c r="D67" s="89"/>
      <c r="E67" s="93" t="s">
        <v>52</v>
      </c>
      <c r="F67" s="94"/>
      <c r="G67" s="95"/>
      <c r="H67" s="17"/>
      <c r="I67" s="30">
        <v>1</v>
      </c>
      <c r="J67" s="30">
        <v>1</v>
      </c>
      <c r="K67" s="30">
        <f t="shared" si="1"/>
        <v>1</v>
      </c>
      <c r="L67" s="2"/>
    </row>
    <row r="68" spans="1:12" x14ac:dyDescent="0.2">
      <c r="A68" s="96"/>
      <c r="B68" s="96"/>
      <c r="C68" s="89" t="s">
        <v>60</v>
      </c>
      <c r="D68" s="89"/>
      <c r="E68" s="93" t="s">
        <v>105</v>
      </c>
      <c r="F68" s="94"/>
      <c r="G68" s="95"/>
      <c r="H68" s="17"/>
      <c r="I68" s="30">
        <v>1</v>
      </c>
      <c r="J68" s="30">
        <v>1</v>
      </c>
      <c r="K68" s="30">
        <f t="shared" si="1"/>
        <v>1</v>
      </c>
      <c r="L68" s="2"/>
    </row>
    <row r="69" spans="1:12" x14ac:dyDescent="0.2">
      <c r="A69" s="96"/>
      <c r="B69" s="96"/>
      <c r="C69" s="89" t="s">
        <v>61</v>
      </c>
      <c r="D69" s="89"/>
      <c r="E69" s="93" t="s">
        <v>53</v>
      </c>
      <c r="F69" s="94"/>
      <c r="G69" s="95"/>
      <c r="H69" s="17"/>
      <c r="I69" s="30">
        <v>1</v>
      </c>
      <c r="J69" s="30">
        <v>1</v>
      </c>
      <c r="K69" s="30">
        <f t="shared" si="1"/>
        <v>1</v>
      </c>
      <c r="L69" s="2"/>
    </row>
    <row r="70" spans="1:12" x14ac:dyDescent="0.2">
      <c r="A70" s="96"/>
      <c r="B70" s="96"/>
      <c r="C70" s="89" t="s">
        <v>63</v>
      </c>
      <c r="D70" s="89"/>
      <c r="E70" s="127" t="s">
        <v>244</v>
      </c>
      <c r="F70" s="128"/>
      <c r="G70" s="129"/>
      <c r="H70" s="18"/>
      <c r="I70" s="30">
        <v>1</v>
      </c>
      <c r="J70" s="30">
        <v>1</v>
      </c>
      <c r="K70" s="30">
        <f t="shared" si="1"/>
        <v>1</v>
      </c>
      <c r="L70" s="4" t="s">
        <v>99</v>
      </c>
    </row>
    <row r="71" spans="1:12" x14ac:dyDescent="0.2">
      <c r="A71" s="96"/>
      <c r="B71" s="96"/>
      <c r="C71" s="89" t="s">
        <v>62</v>
      </c>
      <c r="D71" s="89"/>
      <c r="E71" s="93" t="s">
        <v>53</v>
      </c>
      <c r="F71" s="94"/>
      <c r="G71" s="95"/>
      <c r="H71" s="17"/>
      <c r="I71" s="30">
        <v>1</v>
      </c>
      <c r="J71" s="30">
        <v>1</v>
      </c>
      <c r="K71" s="30">
        <f t="shared" si="1"/>
        <v>1</v>
      </c>
      <c r="L71" s="2"/>
    </row>
    <row r="72" spans="1:12" x14ac:dyDescent="0.2">
      <c r="A72" s="96">
        <v>13</v>
      </c>
      <c r="B72" s="96" t="s">
        <v>5</v>
      </c>
      <c r="C72" s="89" t="s">
        <v>36</v>
      </c>
      <c r="D72" s="89"/>
      <c r="E72" s="93" t="s">
        <v>76</v>
      </c>
      <c r="F72" s="94"/>
      <c r="G72" s="95"/>
      <c r="H72" s="17"/>
      <c r="I72" s="30">
        <v>1</v>
      </c>
      <c r="J72" s="30">
        <v>1</v>
      </c>
      <c r="K72" s="30">
        <f t="shared" si="1"/>
        <v>1</v>
      </c>
      <c r="L72" s="2"/>
    </row>
    <row r="73" spans="1:12" x14ac:dyDescent="0.2">
      <c r="A73" s="96"/>
      <c r="B73" s="96"/>
      <c r="C73" s="89" t="s">
        <v>37</v>
      </c>
      <c r="D73" s="89"/>
      <c r="E73" s="93" t="s">
        <v>162</v>
      </c>
      <c r="F73" s="94"/>
      <c r="G73" s="95"/>
      <c r="H73" s="17"/>
      <c r="I73" s="30">
        <v>4</v>
      </c>
      <c r="J73" s="30">
        <v>1</v>
      </c>
      <c r="K73" s="30">
        <f t="shared" si="1"/>
        <v>4</v>
      </c>
      <c r="L73" s="2"/>
    </row>
    <row r="74" spans="1:12" x14ac:dyDescent="0.2">
      <c r="A74" s="96"/>
      <c r="B74" s="96"/>
      <c r="C74" s="89" t="s">
        <v>37</v>
      </c>
      <c r="D74" s="89"/>
      <c r="E74" s="93"/>
      <c r="F74" s="94"/>
      <c r="G74" s="95"/>
      <c r="H74" s="17"/>
      <c r="I74" s="30">
        <v>0</v>
      </c>
      <c r="J74" s="30">
        <v>2</v>
      </c>
      <c r="K74" s="30">
        <f t="shared" si="1"/>
        <v>0</v>
      </c>
      <c r="L74" s="2"/>
    </row>
    <row r="75" spans="1:12" x14ac:dyDescent="0.2">
      <c r="A75" s="96"/>
      <c r="B75" s="96"/>
      <c r="C75" s="89" t="s">
        <v>80</v>
      </c>
      <c r="D75" s="89"/>
      <c r="E75" s="93" t="s">
        <v>54</v>
      </c>
      <c r="F75" s="94"/>
      <c r="G75" s="95"/>
      <c r="H75" s="17"/>
      <c r="I75" s="30">
        <f>I82</f>
        <v>28</v>
      </c>
      <c r="J75" s="30">
        <v>1</v>
      </c>
      <c r="K75" s="30">
        <f t="shared" si="1"/>
        <v>28</v>
      </c>
      <c r="L75" s="2"/>
    </row>
    <row r="76" spans="1:12" x14ac:dyDescent="0.2">
      <c r="A76" s="96"/>
      <c r="B76" s="96"/>
      <c r="C76" s="89" t="s">
        <v>38</v>
      </c>
      <c r="D76" s="89"/>
      <c r="E76" s="93" t="s">
        <v>89</v>
      </c>
      <c r="F76" s="94"/>
      <c r="G76" s="95"/>
      <c r="H76" s="17"/>
      <c r="I76" s="30">
        <v>4</v>
      </c>
      <c r="J76" s="30">
        <v>1</v>
      </c>
      <c r="K76" s="30">
        <f t="shared" si="1"/>
        <v>4</v>
      </c>
      <c r="L76" s="2"/>
    </row>
    <row r="77" spans="1:12" x14ac:dyDescent="0.2">
      <c r="A77" s="96">
        <v>14</v>
      </c>
      <c r="B77" s="96" t="s">
        <v>55</v>
      </c>
      <c r="C77" s="89" t="s">
        <v>55</v>
      </c>
      <c r="D77" s="89"/>
      <c r="E77" s="90"/>
      <c r="F77" s="91"/>
      <c r="G77" s="92"/>
      <c r="H77" s="10"/>
      <c r="I77" s="30"/>
      <c r="J77" s="30">
        <v>1</v>
      </c>
      <c r="K77" s="30">
        <f t="shared" si="1"/>
        <v>0</v>
      </c>
      <c r="L77" s="2"/>
    </row>
    <row r="78" spans="1:12" x14ac:dyDescent="0.2">
      <c r="A78" s="96"/>
      <c r="B78" s="96"/>
      <c r="C78" s="89" t="s">
        <v>55</v>
      </c>
      <c r="D78" s="89"/>
      <c r="E78" s="90"/>
      <c r="F78" s="91"/>
      <c r="G78" s="92"/>
      <c r="H78" s="10"/>
      <c r="I78" s="30"/>
      <c r="J78" s="30">
        <v>1</v>
      </c>
      <c r="K78" s="30">
        <f t="shared" si="1"/>
        <v>0</v>
      </c>
      <c r="L78" s="2"/>
    </row>
    <row r="79" spans="1:12" x14ac:dyDescent="0.2">
      <c r="A79" s="96"/>
      <c r="B79" s="96"/>
      <c r="C79" s="89" t="s">
        <v>55</v>
      </c>
      <c r="D79" s="89"/>
      <c r="E79" s="90"/>
      <c r="F79" s="91"/>
      <c r="G79" s="92"/>
      <c r="H79" s="10"/>
      <c r="I79" s="30"/>
      <c r="J79" s="30">
        <v>1</v>
      </c>
      <c r="K79" s="30">
        <f t="shared" si="1"/>
        <v>0</v>
      </c>
      <c r="L79" s="2"/>
    </row>
    <row r="80" spans="1:12" x14ac:dyDescent="0.2">
      <c r="A80" s="96"/>
      <c r="B80" s="96"/>
      <c r="C80" s="89" t="s">
        <v>56</v>
      </c>
      <c r="D80" s="89"/>
      <c r="E80" s="90"/>
      <c r="F80" s="91"/>
      <c r="G80" s="92"/>
      <c r="H80" s="10"/>
      <c r="I80" s="30"/>
      <c r="J80" s="30">
        <v>1</v>
      </c>
      <c r="K80" s="30">
        <f t="shared" si="1"/>
        <v>0</v>
      </c>
      <c r="L80" s="2"/>
    </row>
    <row r="81" spans="1:12" x14ac:dyDescent="0.2">
      <c r="A81" s="96"/>
      <c r="B81" s="96"/>
      <c r="C81" s="89" t="s">
        <v>56</v>
      </c>
      <c r="D81" s="89"/>
      <c r="E81" s="90"/>
      <c r="F81" s="91"/>
      <c r="G81" s="92"/>
      <c r="H81" s="10"/>
      <c r="I81" s="30"/>
      <c r="J81" s="30">
        <v>1</v>
      </c>
      <c r="K81" s="30">
        <f t="shared" si="1"/>
        <v>0</v>
      </c>
      <c r="L81" s="2"/>
    </row>
    <row r="82" spans="1:12" x14ac:dyDescent="0.2">
      <c r="A82" s="96">
        <v>15</v>
      </c>
      <c r="B82" s="96" t="s">
        <v>6</v>
      </c>
      <c r="C82" s="89" t="s">
        <v>74</v>
      </c>
      <c r="D82" s="89"/>
      <c r="E82" s="93" t="s">
        <v>182</v>
      </c>
      <c r="F82" s="94"/>
      <c r="G82" s="95"/>
      <c r="H82" s="17"/>
      <c r="I82" s="30">
        <f>14*2</f>
        <v>28</v>
      </c>
      <c r="J82" s="30">
        <v>1</v>
      </c>
      <c r="K82" s="30">
        <f t="shared" si="1"/>
        <v>28</v>
      </c>
      <c r="L82" s="2"/>
    </row>
    <row r="83" spans="1:12" x14ac:dyDescent="0.2">
      <c r="A83" s="96"/>
      <c r="B83" s="96"/>
      <c r="C83" s="89" t="s">
        <v>40</v>
      </c>
      <c r="D83" s="89"/>
      <c r="E83" s="93" t="s">
        <v>133</v>
      </c>
      <c r="F83" s="94"/>
      <c r="G83" s="95"/>
      <c r="H83" s="17"/>
      <c r="I83" s="30">
        <f>I82*35</f>
        <v>980</v>
      </c>
      <c r="J83" s="30">
        <v>1</v>
      </c>
      <c r="K83" s="30">
        <f t="shared" si="1"/>
        <v>980</v>
      </c>
      <c r="L83" s="2"/>
    </row>
    <row r="84" spans="1:12" x14ac:dyDescent="0.2">
      <c r="A84" s="96"/>
      <c r="B84" s="96"/>
      <c r="C84" s="89" t="s">
        <v>39</v>
      </c>
      <c r="D84" s="89"/>
      <c r="E84" s="90" t="s">
        <v>75</v>
      </c>
      <c r="F84" s="91"/>
      <c r="G84" s="92"/>
      <c r="H84" s="10"/>
      <c r="I84" s="30">
        <f>I83</f>
        <v>980</v>
      </c>
      <c r="J84" s="30">
        <v>1</v>
      </c>
      <c r="K84" s="30">
        <f t="shared" si="1"/>
        <v>980</v>
      </c>
      <c r="L84" s="2"/>
    </row>
    <row r="85" spans="1:12" x14ac:dyDescent="0.2">
      <c r="A85" s="96"/>
      <c r="B85" s="96"/>
      <c r="C85" s="89" t="s">
        <v>57</v>
      </c>
      <c r="D85" s="89"/>
      <c r="E85" s="90" t="s">
        <v>193</v>
      </c>
      <c r="F85" s="91"/>
      <c r="G85" s="92"/>
      <c r="H85" s="10"/>
      <c r="I85" s="30">
        <v>4</v>
      </c>
      <c r="J85" s="30">
        <v>1</v>
      </c>
      <c r="K85" s="30">
        <f t="shared" si="1"/>
        <v>4</v>
      </c>
      <c r="L85" s="2"/>
    </row>
    <row r="86" spans="1:12" x14ac:dyDescent="0.2">
      <c r="A86" s="96">
        <v>16</v>
      </c>
      <c r="B86" s="96" t="s">
        <v>7</v>
      </c>
      <c r="C86" s="89" t="s">
        <v>41</v>
      </c>
      <c r="D86" s="89"/>
      <c r="E86" s="99" t="s">
        <v>193</v>
      </c>
      <c r="F86" s="100"/>
      <c r="G86" s="101"/>
      <c r="H86" s="14"/>
      <c r="I86" s="108">
        <v>2</v>
      </c>
      <c r="J86" s="108">
        <v>1</v>
      </c>
      <c r="K86" s="108">
        <f>J86*I86</f>
        <v>2</v>
      </c>
      <c r="L86" s="108"/>
    </row>
    <row r="87" spans="1:12" x14ac:dyDescent="0.2">
      <c r="A87" s="96"/>
      <c r="B87" s="96"/>
      <c r="C87" s="89" t="s">
        <v>58</v>
      </c>
      <c r="D87" s="89"/>
      <c r="E87" s="102"/>
      <c r="F87" s="103"/>
      <c r="G87" s="104"/>
      <c r="H87" s="15"/>
      <c r="I87" s="109"/>
      <c r="J87" s="109"/>
      <c r="K87" s="109"/>
      <c r="L87" s="109"/>
    </row>
    <row r="88" spans="1:12" x14ac:dyDescent="0.2">
      <c r="A88" s="96"/>
      <c r="B88" s="96"/>
      <c r="C88" s="89" t="s">
        <v>42</v>
      </c>
      <c r="D88" s="89"/>
      <c r="E88" s="102"/>
      <c r="F88" s="103"/>
      <c r="G88" s="104"/>
      <c r="H88" s="15"/>
      <c r="I88" s="109"/>
      <c r="J88" s="109"/>
      <c r="K88" s="109"/>
      <c r="L88" s="109"/>
    </row>
    <row r="89" spans="1:12" x14ac:dyDescent="0.2">
      <c r="A89" s="96"/>
      <c r="B89" s="96"/>
      <c r="C89" s="89" t="s">
        <v>43</v>
      </c>
      <c r="D89" s="89"/>
      <c r="E89" s="105"/>
      <c r="F89" s="106"/>
      <c r="G89" s="107"/>
      <c r="H89" s="16"/>
      <c r="I89" s="110"/>
      <c r="J89" s="110"/>
      <c r="K89" s="110"/>
      <c r="L89" s="110"/>
    </row>
    <row r="90" spans="1:12" ht="36.75" customHeight="1" x14ac:dyDescent="0.2">
      <c r="A90" s="96">
        <v>17</v>
      </c>
      <c r="B90" s="96" t="s">
        <v>8</v>
      </c>
      <c r="C90" s="89" t="s">
        <v>46</v>
      </c>
      <c r="D90" s="89"/>
      <c r="E90" s="132" t="s">
        <v>131</v>
      </c>
      <c r="F90" s="133"/>
      <c r="G90" s="98"/>
      <c r="H90" s="19"/>
      <c r="I90" s="30">
        <v>14</v>
      </c>
      <c r="J90" s="30">
        <v>1</v>
      </c>
      <c r="K90" s="30">
        <f>J90*I90</f>
        <v>14</v>
      </c>
      <c r="L90" s="33" t="s">
        <v>132</v>
      </c>
    </row>
    <row r="91" spans="1:12" x14ac:dyDescent="0.2">
      <c r="A91" s="96"/>
      <c r="B91" s="96"/>
      <c r="C91" s="89" t="s">
        <v>44</v>
      </c>
      <c r="D91" s="89"/>
      <c r="E91" s="90" t="s">
        <v>91</v>
      </c>
      <c r="F91" s="91"/>
      <c r="G91" s="92"/>
      <c r="H91" s="10"/>
      <c r="I91" s="2">
        <v>0</v>
      </c>
      <c r="J91" s="2">
        <v>1</v>
      </c>
      <c r="K91" s="2">
        <f>J91*I91</f>
        <v>0</v>
      </c>
      <c r="L91" s="2"/>
    </row>
    <row r="92" spans="1:12" x14ac:dyDescent="0.2">
      <c r="A92" s="115">
        <v>18</v>
      </c>
      <c r="B92" s="115" t="s">
        <v>64</v>
      </c>
      <c r="C92" s="99" t="s">
        <v>65</v>
      </c>
      <c r="D92" s="101"/>
      <c r="E92" s="90" t="s">
        <v>90</v>
      </c>
      <c r="F92" s="91"/>
      <c r="G92" s="92"/>
      <c r="H92" s="10"/>
      <c r="I92" s="2">
        <v>0</v>
      </c>
      <c r="J92" s="2">
        <v>1</v>
      </c>
      <c r="K92" s="2">
        <f>J92*I92</f>
        <v>0</v>
      </c>
      <c r="L92" s="2"/>
    </row>
    <row r="93" spans="1:12" x14ac:dyDescent="0.2">
      <c r="A93" s="116"/>
      <c r="B93" s="116"/>
      <c r="C93" s="102"/>
      <c r="D93" s="104"/>
      <c r="E93" s="90" t="s">
        <v>187</v>
      </c>
      <c r="F93" s="91"/>
      <c r="G93" s="92"/>
      <c r="H93" s="10"/>
      <c r="I93" s="2">
        <v>2</v>
      </c>
      <c r="J93" s="2">
        <v>1</v>
      </c>
      <c r="K93" s="2">
        <f>J93*I93</f>
        <v>2</v>
      </c>
      <c r="L93" s="2" t="s">
        <v>247</v>
      </c>
    </row>
    <row r="94" spans="1:12" x14ac:dyDescent="0.2">
      <c r="A94" s="117"/>
      <c r="B94" s="117"/>
      <c r="C94" s="105"/>
      <c r="D94" s="107"/>
      <c r="E94" s="70" t="s">
        <v>79</v>
      </c>
      <c r="F94" s="71"/>
      <c r="G94" s="72"/>
      <c r="H94" s="12"/>
      <c r="I94" s="2">
        <v>2</v>
      </c>
      <c r="J94" s="2">
        <v>1</v>
      </c>
      <c r="K94" s="2">
        <f>J94*I94</f>
        <v>2</v>
      </c>
      <c r="L94" s="54" t="s">
        <v>253</v>
      </c>
    </row>
    <row r="96" spans="1:12" ht="15.75" x14ac:dyDescent="0.25">
      <c r="A96" s="147" t="s">
        <v>240</v>
      </c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</row>
    <row r="97" spans="1:12" ht="28.5" x14ac:dyDescent="0.2">
      <c r="A97" s="76">
        <v>6</v>
      </c>
      <c r="B97" s="113" t="s">
        <v>16</v>
      </c>
      <c r="C97" s="114" t="s">
        <v>15</v>
      </c>
      <c r="D97" s="114"/>
      <c r="E97" s="70" t="s">
        <v>197</v>
      </c>
      <c r="F97" s="71"/>
      <c r="G97" s="72"/>
      <c r="H97" s="37"/>
      <c r="I97" s="4">
        <v>1</v>
      </c>
      <c r="J97" s="4">
        <v>1</v>
      </c>
      <c r="K97" s="4">
        <f>I97*J97</f>
        <v>1</v>
      </c>
      <c r="L97" s="4" t="s">
        <v>255</v>
      </c>
    </row>
    <row r="98" spans="1:12" x14ac:dyDescent="0.2">
      <c r="A98" s="76"/>
      <c r="B98" s="113"/>
      <c r="C98" s="114" t="s">
        <v>22</v>
      </c>
      <c r="D98" s="114"/>
      <c r="E98" s="70" t="s">
        <v>198</v>
      </c>
      <c r="F98" s="71"/>
      <c r="G98" s="72"/>
      <c r="H98" s="37"/>
      <c r="I98" s="4">
        <v>1</v>
      </c>
      <c r="J98" s="4">
        <v>1</v>
      </c>
      <c r="K98" s="4">
        <f>I98*J98</f>
        <v>1</v>
      </c>
      <c r="L98" s="4" t="s">
        <v>199</v>
      </c>
    </row>
    <row r="99" spans="1:12" ht="38.25" customHeight="1" x14ac:dyDescent="0.2">
      <c r="A99" s="76"/>
      <c r="B99" s="50" t="s">
        <v>200</v>
      </c>
      <c r="C99" s="114" t="s">
        <v>201</v>
      </c>
      <c r="D99" s="114"/>
      <c r="E99" s="70"/>
      <c r="F99" s="71"/>
      <c r="G99" s="72"/>
      <c r="H99" s="46"/>
      <c r="I99" s="4">
        <v>1</v>
      </c>
      <c r="J99" s="4">
        <v>1</v>
      </c>
      <c r="K99" s="4">
        <f t="shared" ref="K99:K105" si="6">I99*J99</f>
        <v>1</v>
      </c>
      <c r="L99" s="4"/>
    </row>
    <row r="100" spans="1:12" ht="15" x14ac:dyDescent="0.2">
      <c r="A100" s="76"/>
      <c r="B100" s="51"/>
      <c r="C100" s="114" t="s">
        <v>202</v>
      </c>
      <c r="D100" s="114"/>
      <c r="E100" s="70"/>
      <c r="F100" s="71"/>
      <c r="G100" s="72"/>
      <c r="H100" s="37"/>
      <c r="I100" s="4">
        <v>1</v>
      </c>
      <c r="J100" s="4">
        <v>1</v>
      </c>
      <c r="K100" s="4">
        <f t="shared" si="6"/>
        <v>1</v>
      </c>
      <c r="L100" s="4" t="s">
        <v>211</v>
      </c>
    </row>
    <row r="101" spans="1:12" ht="15" x14ac:dyDescent="0.2">
      <c r="A101" s="76"/>
      <c r="B101" s="51"/>
      <c r="C101" s="114" t="s">
        <v>200</v>
      </c>
      <c r="D101" s="114"/>
      <c r="E101" s="70" t="s">
        <v>207</v>
      </c>
      <c r="F101" s="71"/>
      <c r="G101" s="72"/>
      <c r="H101" s="37"/>
      <c r="I101" s="4">
        <v>1</v>
      </c>
      <c r="J101" s="4">
        <v>1</v>
      </c>
      <c r="K101" s="4">
        <f t="shared" si="6"/>
        <v>1</v>
      </c>
      <c r="L101" s="4"/>
    </row>
    <row r="102" spans="1:12" ht="30" customHeight="1" x14ac:dyDescent="0.2">
      <c r="A102" s="76"/>
      <c r="B102" s="51"/>
      <c r="C102" s="114" t="s">
        <v>203</v>
      </c>
      <c r="D102" s="114"/>
      <c r="E102" s="70" t="s">
        <v>208</v>
      </c>
      <c r="F102" s="71"/>
      <c r="G102" s="72"/>
      <c r="H102" s="46"/>
      <c r="I102" s="4">
        <v>1</v>
      </c>
      <c r="J102" s="4">
        <v>1</v>
      </c>
      <c r="K102" s="4">
        <f t="shared" si="6"/>
        <v>1</v>
      </c>
      <c r="L102" s="4" t="s">
        <v>212</v>
      </c>
    </row>
    <row r="103" spans="1:12" ht="42.75" x14ac:dyDescent="0.2">
      <c r="A103" s="76"/>
      <c r="B103" s="51"/>
      <c r="C103" s="114" t="s">
        <v>204</v>
      </c>
      <c r="D103" s="114"/>
      <c r="E103" s="70"/>
      <c r="F103" s="71"/>
      <c r="G103" s="72"/>
      <c r="H103" s="37"/>
      <c r="I103" s="4">
        <v>1</v>
      </c>
      <c r="J103" s="4">
        <v>1</v>
      </c>
      <c r="K103" s="4">
        <f t="shared" si="6"/>
        <v>1</v>
      </c>
      <c r="L103" s="4" t="s">
        <v>213</v>
      </c>
    </row>
    <row r="104" spans="1:12" ht="15" x14ac:dyDescent="0.2">
      <c r="A104" s="76"/>
      <c r="B104" s="51"/>
      <c r="C104" s="132" t="s">
        <v>205</v>
      </c>
      <c r="D104" s="137"/>
      <c r="E104" s="42"/>
      <c r="F104" s="43"/>
      <c r="G104" s="44"/>
      <c r="H104" s="37"/>
      <c r="I104" s="4">
        <v>1</v>
      </c>
      <c r="J104" s="4">
        <v>1</v>
      </c>
      <c r="K104" s="4">
        <f t="shared" si="6"/>
        <v>1</v>
      </c>
      <c r="L104" s="4" t="s">
        <v>214</v>
      </c>
    </row>
    <row r="105" spans="1:12" ht="31.5" customHeight="1" x14ac:dyDescent="0.2">
      <c r="A105" s="76"/>
      <c r="B105" s="52"/>
      <c r="C105" s="114" t="s">
        <v>206</v>
      </c>
      <c r="D105" s="114"/>
      <c r="E105" s="70" t="s">
        <v>209</v>
      </c>
      <c r="F105" s="71"/>
      <c r="G105" s="72"/>
      <c r="H105" s="46"/>
      <c r="I105" s="4">
        <v>1</v>
      </c>
      <c r="J105" s="4">
        <v>1</v>
      </c>
      <c r="K105" s="4">
        <f t="shared" si="6"/>
        <v>1</v>
      </c>
      <c r="L105" s="4"/>
    </row>
    <row r="106" spans="1:12" ht="28.5" x14ac:dyDescent="0.2">
      <c r="A106" s="76"/>
      <c r="B106" s="113" t="s">
        <v>215</v>
      </c>
      <c r="C106" s="114" t="s">
        <v>215</v>
      </c>
      <c r="D106" s="114"/>
      <c r="E106" s="70" t="s">
        <v>210</v>
      </c>
      <c r="F106" s="71"/>
      <c r="G106" s="72"/>
      <c r="H106" s="47"/>
      <c r="I106" s="41">
        <v>1</v>
      </c>
      <c r="J106" s="4">
        <v>1</v>
      </c>
      <c r="K106" s="41">
        <f t="shared" ref="K106" si="7">J106*I106</f>
        <v>1</v>
      </c>
      <c r="L106" s="4" t="s">
        <v>216</v>
      </c>
    </row>
    <row r="107" spans="1:12" x14ac:dyDescent="0.2">
      <c r="A107" s="76"/>
      <c r="B107" s="113"/>
      <c r="C107" s="114" t="s">
        <v>217</v>
      </c>
      <c r="D107" s="114"/>
      <c r="E107" s="70" t="s">
        <v>218</v>
      </c>
      <c r="F107" s="71"/>
      <c r="G107" s="72"/>
      <c r="H107" s="12" t="s">
        <v>219</v>
      </c>
      <c r="I107" s="41">
        <v>1</v>
      </c>
      <c r="J107" s="4">
        <v>1</v>
      </c>
      <c r="K107" s="41">
        <f>J107*I107</f>
        <v>1</v>
      </c>
      <c r="L107" s="4"/>
    </row>
    <row r="108" spans="1:12" ht="28.5" x14ac:dyDescent="0.2">
      <c r="A108" s="76"/>
      <c r="B108" s="141" t="s">
        <v>220</v>
      </c>
      <c r="C108" s="114" t="s">
        <v>221</v>
      </c>
      <c r="D108" s="114"/>
      <c r="E108" s="143" t="s">
        <v>222</v>
      </c>
      <c r="F108" s="144"/>
      <c r="G108" s="145"/>
      <c r="H108" s="39" t="s">
        <v>223</v>
      </c>
      <c r="I108" s="45">
        <v>1</v>
      </c>
      <c r="J108" s="4">
        <v>1</v>
      </c>
      <c r="K108" s="41">
        <f t="shared" ref="K108:K114" si="8">J108*I108</f>
        <v>1</v>
      </c>
      <c r="L108" s="45" t="s">
        <v>224</v>
      </c>
    </row>
    <row r="109" spans="1:12" x14ac:dyDescent="0.2">
      <c r="A109" s="76"/>
      <c r="B109" s="142"/>
      <c r="C109" s="132" t="s">
        <v>225</v>
      </c>
      <c r="D109" s="137"/>
      <c r="E109" s="132" t="s">
        <v>208</v>
      </c>
      <c r="F109" s="146"/>
      <c r="G109" s="137"/>
      <c r="H109" s="39"/>
      <c r="I109" s="45">
        <v>1</v>
      </c>
      <c r="J109" s="4">
        <v>1</v>
      </c>
      <c r="K109" s="41">
        <f t="shared" si="8"/>
        <v>1</v>
      </c>
      <c r="L109" s="45"/>
    </row>
    <row r="110" spans="1:12" ht="15" x14ac:dyDescent="0.2">
      <c r="A110" s="76"/>
      <c r="B110" s="52" t="s">
        <v>226</v>
      </c>
      <c r="C110" s="132" t="s">
        <v>227</v>
      </c>
      <c r="D110" s="137"/>
      <c r="E110" s="132" t="s">
        <v>228</v>
      </c>
      <c r="F110" s="146"/>
      <c r="G110" s="137"/>
      <c r="H110" s="53"/>
      <c r="I110" s="45">
        <v>1</v>
      </c>
      <c r="J110" s="4">
        <v>1</v>
      </c>
      <c r="K110" s="41">
        <f t="shared" si="8"/>
        <v>1</v>
      </c>
      <c r="L110" s="45" t="s">
        <v>229</v>
      </c>
    </row>
    <row r="111" spans="1:12" x14ac:dyDescent="0.2">
      <c r="A111" s="76"/>
      <c r="B111" s="113" t="s">
        <v>2</v>
      </c>
      <c r="C111" s="114" t="s">
        <v>2</v>
      </c>
      <c r="D111" s="114"/>
      <c r="E111" s="70" t="s">
        <v>230</v>
      </c>
      <c r="F111" s="71"/>
      <c r="G111" s="72"/>
      <c r="H111" s="12"/>
      <c r="I111" s="41">
        <v>1</v>
      </c>
      <c r="J111" s="4">
        <v>1</v>
      </c>
      <c r="K111" s="41">
        <f t="shared" si="8"/>
        <v>1</v>
      </c>
      <c r="L111" s="4"/>
    </row>
    <row r="112" spans="1:12" x14ac:dyDescent="0.2">
      <c r="A112" s="76"/>
      <c r="B112" s="113"/>
      <c r="C112" s="114" t="s">
        <v>231</v>
      </c>
      <c r="D112" s="114"/>
      <c r="E112" s="70" t="s">
        <v>232</v>
      </c>
      <c r="F112" s="71"/>
      <c r="G112" s="72"/>
      <c r="H112" s="12" t="s">
        <v>233</v>
      </c>
      <c r="I112" s="41">
        <v>1</v>
      </c>
      <c r="J112" s="4">
        <v>1</v>
      </c>
      <c r="K112" s="41">
        <f t="shared" si="8"/>
        <v>1</v>
      </c>
      <c r="L112" s="4"/>
    </row>
    <row r="113" spans="1:12" ht="28.5" x14ac:dyDescent="0.2">
      <c r="A113" s="76"/>
      <c r="B113" s="40" t="s">
        <v>237</v>
      </c>
      <c r="C113" s="114" t="s">
        <v>234</v>
      </c>
      <c r="D113" s="114"/>
      <c r="E113" s="70" t="s">
        <v>241</v>
      </c>
      <c r="F113" s="71"/>
      <c r="G113" s="72"/>
      <c r="H113" s="12"/>
      <c r="I113" s="41">
        <v>3</v>
      </c>
      <c r="J113" s="41">
        <v>1</v>
      </c>
      <c r="K113" s="41">
        <f t="shared" si="8"/>
        <v>3</v>
      </c>
      <c r="L113" s="4" t="s">
        <v>242</v>
      </c>
    </row>
    <row r="114" spans="1:12" ht="15" x14ac:dyDescent="0.2">
      <c r="A114" s="76"/>
      <c r="B114" s="49"/>
      <c r="C114" s="132" t="s">
        <v>235</v>
      </c>
      <c r="D114" s="137"/>
      <c r="E114" s="138" t="s">
        <v>236</v>
      </c>
      <c r="F114" s="139"/>
      <c r="G114" s="140"/>
      <c r="H114" s="19"/>
      <c r="I114" s="41">
        <v>1</v>
      </c>
      <c r="J114" s="41">
        <v>1</v>
      </c>
      <c r="K114" s="41">
        <f t="shared" si="8"/>
        <v>1</v>
      </c>
      <c r="L114" s="4"/>
    </row>
  </sheetData>
  <mergeCells count="267">
    <mergeCell ref="E46:G46"/>
    <mergeCell ref="C47:D47"/>
    <mergeCell ref="E47:G47"/>
    <mergeCell ref="C52:D52"/>
    <mergeCell ref="E52:G52"/>
    <mergeCell ref="C53:D53"/>
    <mergeCell ref="E53:G53"/>
    <mergeCell ref="C68:D68"/>
    <mergeCell ref="E68:G68"/>
    <mergeCell ref="C67:D67"/>
    <mergeCell ref="E67:G67"/>
    <mergeCell ref="C48:D48"/>
    <mergeCell ref="E48:G48"/>
    <mergeCell ref="C49:D49"/>
    <mergeCell ref="K16:K19"/>
    <mergeCell ref="C17:D17"/>
    <mergeCell ref="C18:D18"/>
    <mergeCell ref="C19:D19"/>
    <mergeCell ref="A20:A22"/>
    <mergeCell ref="B20:B22"/>
    <mergeCell ref="C20:D20"/>
    <mergeCell ref="E20:G22"/>
    <mergeCell ref="H20:H22"/>
    <mergeCell ref="I20:I22"/>
    <mergeCell ref="J20:J22"/>
    <mergeCell ref="K20:K22"/>
    <mergeCell ref="C21:D21"/>
    <mergeCell ref="A16:A19"/>
    <mergeCell ref="B16:B19"/>
    <mergeCell ref="C16:D16"/>
    <mergeCell ref="E16:G19"/>
    <mergeCell ref="H16:H19"/>
    <mergeCell ref="I16:I19"/>
    <mergeCell ref="J16:J19"/>
    <mergeCell ref="K86:K89"/>
    <mergeCell ref="L86:L89"/>
    <mergeCell ref="C87:D87"/>
    <mergeCell ref="C88:D88"/>
    <mergeCell ref="C89:D89"/>
    <mergeCell ref="A90:A91"/>
    <mergeCell ref="B90:B91"/>
    <mergeCell ref="C22:D22"/>
    <mergeCell ref="C27:D27"/>
    <mergeCell ref="E27:G27"/>
    <mergeCell ref="A24:A35"/>
    <mergeCell ref="C30:D30"/>
    <mergeCell ref="C31:D31"/>
    <mergeCell ref="C32:D32"/>
    <mergeCell ref="E30:G30"/>
    <mergeCell ref="E31:G31"/>
    <mergeCell ref="E32:G32"/>
    <mergeCell ref="C35:D35"/>
    <mergeCell ref="E49:G49"/>
    <mergeCell ref="C50:D50"/>
    <mergeCell ref="E50:G50"/>
    <mergeCell ref="E40:G40"/>
    <mergeCell ref="C41:D41"/>
    <mergeCell ref="E41:G41"/>
    <mergeCell ref="E91:G91"/>
    <mergeCell ref="A92:A94"/>
    <mergeCell ref="B92:B94"/>
    <mergeCell ref="C92:D94"/>
    <mergeCell ref="E92:G92"/>
    <mergeCell ref="E93:G93"/>
    <mergeCell ref="E94:G94"/>
    <mergeCell ref="C44:D44"/>
    <mergeCell ref="E44:G44"/>
    <mergeCell ref="C45:D45"/>
    <mergeCell ref="E45:G45"/>
    <mergeCell ref="C54:D54"/>
    <mergeCell ref="E54:G54"/>
    <mergeCell ref="C55:D55"/>
    <mergeCell ref="E55:G55"/>
    <mergeCell ref="C90:D90"/>
    <mergeCell ref="E90:G90"/>
    <mergeCell ref="C91:D91"/>
    <mergeCell ref="A86:A89"/>
    <mergeCell ref="B86:B89"/>
    <mergeCell ref="C86:D86"/>
    <mergeCell ref="E86:G89"/>
    <mergeCell ref="C79:D79"/>
    <mergeCell ref="E79:G79"/>
    <mergeCell ref="I86:I89"/>
    <mergeCell ref="J86:J89"/>
    <mergeCell ref="A82:A85"/>
    <mergeCell ref="B82:B85"/>
    <mergeCell ref="C82:D82"/>
    <mergeCell ref="E82:G82"/>
    <mergeCell ref="C83:D83"/>
    <mergeCell ref="E83:G83"/>
    <mergeCell ref="C84:D84"/>
    <mergeCell ref="E84:G84"/>
    <mergeCell ref="C85:D85"/>
    <mergeCell ref="E85:G85"/>
    <mergeCell ref="C80:D80"/>
    <mergeCell ref="E80:G80"/>
    <mergeCell ref="C81:D81"/>
    <mergeCell ref="E81:G81"/>
    <mergeCell ref="C75:D75"/>
    <mergeCell ref="E75:G75"/>
    <mergeCell ref="C76:D76"/>
    <mergeCell ref="E76:G76"/>
    <mergeCell ref="A77:A81"/>
    <mergeCell ref="B77:B81"/>
    <mergeCell ref="C77:D77"/>
    <mergeCell ref="E77:G77"/>
    <mergeCell ref="C78:D78"/>
    <mergeCell ref="E78:G78"/>
    <mergeCell ref="C71:D71"/>
    <mergeCell ref="E71:G71"/>
    <mergeCell ref="A72:A76"/>
    <mergeCell ref="B72:B76"/>
    <mergeCell ref="C72:D72"/>
    <mergeCell ref="E72:G72"/>
    <mergeCell ref="C73:D73"/>
    <mergeCell ref="E73:G73"/>
    <mergeCell ref="C74:D74"/>
    <mergeCell ref="E74:G74"/>
    <mergeCell ref="A64:A71"/>
    <mergeCell ref="B64:B71"/>
    <mergeCell ref="C64:D64"/>
    <mergeCell ref="E64:G64"/>
    <mergeCell ref="C65:D65"/>
    <mergeCell ref="E65:G65"/>
    <mergeCell ref="C66:D66"/>
    <mergeCell ref="E66:G66"/>
    <mergeCell ref="C69:D69"/>
    <mergeCell ref="E69:G69"/>
    <mergeCell ref="C70:D70"/>
    <mergeCell ref="E70:G70"/>
    <mergeCell ref="I60:I63"/>
    <mergeCell ref="J60:J63"/>
    <mergeCell ref="K60:K63"/>
    <mergeCell ref="L60:L63"/>
    <mergeCell ref="C61:D61"/>
    <mergeCell ref="C62:D62"/>
    <mergeCell ref="C63:D63"/>
    <mergeCell ref="C59:D59"/>
    <mergeCell ref="E59:G59"/>
    <mergeCell ref="A60:A63"/>
    <mergeCell ref="B60:B63"/>
    <mergeCell ref="C60:D60"/>
    <mergeCell ref="E60:G63"/>
    <mergeCell ref="C51:D51"/>
    <mergeCell ref="E51:G51"/>
    <mergeCell ref="A56:A58"/>
    <mergeCell ref="B56:B58"/>
    <mergeCell ref="C56:D56"/>
    <mergeCell ref="E56:G56"/>
    <mergeCell ref="C57:D57"/>
    <mergeCell ref="E57:G57"/>
    <mergeCell ref="C58:D58"/>
    <mergeCell ref="E58:G58"/>
    <mergeCell ref="A36:A51"/>
    <mergeCell ref="C38:D38"/>
    <mergeCell ref="E38:G38"/>
    <mergeCell ref="C39:D39"/>
    <mergeCell ref="E39:G39"/>
    <mergeCell ref="C42:D42"/>
    <mergeCell ref="E42:G42"/>
    <mergeCell ref="C43:D43"/>
    <mergeCell ref="E43:G43"/>
    <mergeCell ref="C46:D46"/>
    <mergeCell ref="E35:G35"/>
    <mergeCell ref="C23:D23"/>
    <mergeCell ref="B36:B45"/>
    <mergeCell ref="C36:D36"/>
    <mergeCell ref="E36:G36"/>
    <mergeCell ref="C37:D37"/>
    <mergeCell ref="E37:G37"/>
    <mergeCell ref="C40:D40"/>
    <mergeCell ref="C26:D26"/>
    <mergeCell ref="E26:G26"/>
    <mergeCell ref="C33:D33"/>
    <mergeCell ref="E33:G33"/>
    <mergeCell ref="C34:D34"/>
    <mergeCell ref="E34:G34"/>
    <mergeCell ref="C28:D28"/>
    <mergeCell ref="E28:G28"/>
    <mergeCell ref="C29:D29"/>
    <mergeCell ref="E29:G29"/>
    <mergeCell ref="B24:B35"/>
    <mergeCell ref="C24:D24"/>
    <mergeCell ref="E24:G24"/>
    <mergeCell ref="C25:D25"/>
    <mergeCell ref="E25:G25"/>
    <mergeCell ref="J9:J12"/>
    <mergeCell ref="K9:K12"/>
    <mergeCell ref="C10:D10"/>
    <mergeCell ref="C11:D11"/>
    <mergeCell ref="C12:D12"/>
    <mergeCell ref="A13:A15"/>
    <mergeCell ref="B13:B15"/>
    <mergeCell ref="C13:D13"/>
    <mergeCell ref="E13:G15"/>
    <mergeCell ref="H13:H15"/>
    <mergeCell ref="A9:A12"/>
    <mergeCell ref="B9:B12"/>
    <mergeCell ref="C9:D9"/>
    <mergeCell ref="E9:G12"/>
    <mergeCell ref="H9:H12"/>
    <mergeCell ref="I9:I12"/>
    <mergeCell ref="C15:D15"/>
    <mergeCell ref="I13:I15"/>
    <mergeCell ref="J13:J15"/>
    <mergeCell ref="K13:K15"/>
    <mergeCell ref="C14:D14"/>
    <mergeCell ref="A5:A8"/>
    <mergeCell ref="B5:B8"/>
    <mergeCell ref="C5:D5"/>
    <mergeCell ref="E5:G5"/>
    <mergeCell ref="A1:B1"/>
    <mergeCell ref="G1:I1"/>
    <mergeCell ref="K1:L1"/>
    <mergeCell ref="A2:B2"/>
    <mergeCell ref="E2:F2"/>
    <mergeCell ref="G2:L2"/>
    <mergeCell ref="H5:H8"/>
    <mergeCell ref="C6:D6"/>
    <mergeCell ref="E6:G6"/>
    <mergeCell ref="C7:D7"/>
    <mergeCell ref="E7:G7"/>
    <mergeCell ref="C8:D8"/>
    <mergeCell ref="E8:G8"/>
    <mergeCell ref="C4:D4"/>
    <mergeCell ref="E4:G4"/>
    <mergeCell ref="A96:L96"/>
    <mergeCell ref="A97:A114"/>
    <mergeCell ref="B97:B98"/>
    <mergeCell ref="C97:D97"/>
    <mergeCell ref="E97:G97"/>
    <mergeCell ref="C98:D98"/>
    <mergeCell ref="E98:G98"/>
    <mergeCell ref="C99:D99"/>
    <mergeCell ref="E99:G99"/>
    <mergeCell ref="C100:D100"/>
    <mergeCell ref="E100:G100"/>
    <mergeCell ref="C101:D101"/>
    <mergeCell ref="E101:G101"/>
    <mergeCell ref="C102:D102"/>
    <mergeCell ref="E102:G102"/>
    <mergeCell ref="C103:D103"/>
    <mergeCell ref="E103:G103"/>
    <mergeCell ref="C104:D104"/>
    <mergeCell ref="C105:D105"/>
    <mergeCell ref="E105:G105"/>
    <mergeCell ref="B106:B107"/>
    <mergeCell ref="C106:D106"/>
    <mergeCell ref="E106:G106"/>
    <mergeCell ref="C107:D107"/>
    <mergeCell ref="C113:D113"/>
    <mergeCell ref="E113:G113"/>
    <mergeCell ref="C114:D114"/>
    <mergeCell ref="E114:G114"/>
    <mergeCell ref="E107:G107"/>
    <mergeCell ref="B108:B109"/>
    <mergeCell ref="C108:D108"/>
    <mergeCell ref="E108:G108"/>
    <mergeCell ref="C109:D109"/>
    <mergeCell ref="E109:G109"/>
    <mergeCell ref="C110:D110"/>
    <mergeCell ref="E110:G110"/>
    <mergeCell ref="B111:B112"/>
    <mergeCell ref="C111:D111"/>
    <mergeCell ref="E111:G111"/>
    <mergeCell ref="C112:D112"/>
    <mergeCell ref="E112:G112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rightToLeft="1" view="pageLayout" topLeftCell="A65" zoomScaleNormal="100" workbookViewId="0">
      <selection activeCell="E72" sqref="E72"/>
    </sheetView>
  </sheetViews>
  <sheetFormatPr defaultRowHeight="14.25" x14ac:dyDescent="0.2"/>
  <cols>
    <col min="1" max="1" width="5.625" bestFit="1" customWidth="1"/>
    <col min="2" max="2" width="9.5" bestFit="1" customWidth="1"/>
    <col min="3" max="3" width="14.25" bestFit="1" customWidth="1"/>
    <col min="5" max="5" width="8.625" bestFit="1" customWidth="1"/>
    <col min="6" max="6" width="8.375" bestFit="1" customWidth="1"/>
    <col min="8" max="8" width="10.5" bestFit="1" customWidth="1"/>
    <col min="9" max="9" width="10" bestFit="1" customWidth="1"/>
    <col min="10" max="10" width="7.625" bestFit="1" customWidth="1"/>
    <col min="11" max="11" width="6.875" bestFit="1" customWidth="1"/>
    <col min="12" max="12" width="23" bestFit="1" customWidth="1"/>
  </cols>
  <sheetData>
    <row r="1" spans="1:13" ht="84" x14ac:dyDescent="0.55000000000000004">
      <c r="A1" s="131" t="s">
        <v>66</v>
      </c>
      <c r="B1" s="131"/>
      <c r="C1" s="28">
        <v>10193</v>
      </c>
      <c r="D1" s="6"/>
      <c r="E1" s="28" t="s">
        <v>67</v>
      </c>
      <c r="F1" s="31" t="s">
        <v>106</v>
      </c>
      <c r="G1" s="67" t="s">
        <v>178</v>
      </c>
      <c r="H1" s="67"/>
      <c r="I1" s="67"/>
      <c r="J1" s="28" t="s">
        <v>68</v>
      </c>
      <c r="K1" s="148" t="s">
        <v>243</v>
      </c>
      <c r="L1" s="148"/>
    </row>
    <row r="2" spans="1:13" ht="51" customHeight="1" x14ac:dyDescent="0.55000000000000004">
      <c r="A2" s="68" t="s">
        <v>69</v>
      </c>
      <c r="B2" s="68"/>
      <c r="C2" s="28" t="s">
        <v>92</v>
      </c>
      <c r="D2" s="6"/>
      <c r="E2" s="130" t="s">
        <v>70</v>
      </c>
      <c r="F2" s="130"/>
      <c r="G2" s="130" t="s">
        <v>164</v>
      </c>
      <c r="H2" s="130"/>
      <c r="I2" s="130"/>
      <c r="J2" s="130"/>
      <c r="K2" s="130"/>
      <c r="L2" s="130"/>
    </row>
    <row r="3" spans="1:13" ht="19.5" customHeight="1" x14ac:dyDescent="0.55000000000000004">
      <c r="A3" s="31"/>
      <c r="B3" s="31"/>
      <c r="C3" s="28"/>
      <c r="D3" s="6"/>
      <c r="E3" s="32"/>
      <c r="F3" s="32"/>
      <c r="G3" s="32"/>
      <c r="H3" s="32"/>
      <c r="I3" s="32"/>
      <c r="J3" s="32"/>
      <c r="K3" s="32"/>
      <c r="L3" s="32"/>
    </row>
    <row r="4" spans="1:13" ht="42" x14ac:dyDescent="0.2">
      <c r="A4" s="1" t="s">
        <v>12</v>
      </c>
      <c r="B4" s="1" t="s">
        <v>13</v>
      </c>
      <c r="C4" s="111" t="s">
        <v>14</v>
      </c>
      <c r="D4" s="111"/>
      <c r="E4" s="96" t="s">
        <v>71</v>
      </c>
      <c r="F4" s="96"/>
      <c r="G4" s="96"/>
      <c r="H4" s="29" t="s">
        <v>83</v>
      </c>
      <c r="I4" s="34" t="s">
        <v>9</v>
      </c>
      <c r="J4" s="34" t="s">
        <v>10</v>
      </c>
      <c r="K4" s="34" t="s">
        <v>11</v>
      </c>
      <c r="L4" s="34" t="s">
        <v>59</v>
      </c>
    </row>
    <row r="5" spans="1:13" x14ac:dyDescent="0.2">
      <c r="A5" s="96">
        <v>1</v>
      </c>
      <c r="B5" s="112" t="s">
        <v>16</v>
      </c>
      <c r="C5" s="89" t="s">
        <v>15</v>
      </c>
      <c r="D5" s="89"/>
      <c r="E5" s="90"/>
      <c r="F5" s="91"/>
      <c r="G5" s="92"/>
      <c r="H5" s="83"/>
      <c r="I5" s="2">
        <v>6</v>
      </c>
      <c r="J5" s="2">
        <v>1</v>
      </c>
      <c r="K5" s="2">
        <f>I5*J5</f>
        <v>6</v>
      </c>
      <c r="L5" s="2"/>
    </row>
    <row r="6" spans="1:13" x14ac:dyDescent="0.2">
      <c r="A6" s="96"/>
      <c r="B6" s="112"/>
      <c r="C6" s="89" t="s">
        <v>22</v>
      </c>
      <c r="D6" s="89"/>
      <c r="E6" s="90"/>
      <c r="F6" s="91"/>
      <c r="G6" s="92"/>
      <c r="H6" s="84"/>
      <c r="I6" s="2">
        <f>I5</f>
        <v>6</v>
      </c>
      <c r="J6" s="2">
        <v>1</v>
      </c>
      <c r="K6" s="2">
        <f t="shared" ref="K6:K8" si="0">I6*J6</f>
        <v>6</v>
      </c>
      <c r="L6" s="2"/>
    </row>
    <row r="7" spans="1:13" x14ac:dyDescent="0.2">
      <c r="A7" s="96"/>
      <c r="B7" s="112"/>
      <c r="C7" s="89" t="s">
        <v>17</v>
      </c>
      <c r="D7" s="89"/>
      <c r="E7" s="90"/>
      <c r="F7" s="91"/>
      <c r="G7" s="92"/>
      <c r="H7" s="84"/>
      <c r="I7" s="2">
        <f>I6</f>
        <v>6</v>
      </c>
      <c r="J7" s="2">
        <v>1</v>
      </c>
      <c r="K7" s="2">
        <f t="shared" si="0"/>
        <v>6</v>
      </c>
      <c r="L7" s="2"/>
    </row>
    <row r="8" spans="1:13" x14ac:dyDescent="0.2">
      <c r="A8" s="96"/>
      <c r="B8" s="112"/>
      <c r="C8" s="89" t="s">
        <v>18</v>
      </c>
      <c r="D8" s="89"/>
      <c r="E8" s="90"/>
      <c r="F8" s="91"/>
      <c r="G8" s="92"/>
      <c r="H8" s="85"/>
      <c r="I8" s="2">
        <f>I7</f>
        <v>6</v>
      </c>
      <c r="J8" s="2">
        <v>1</v>
      </c>
      <c r="K8" s="2">
        <f t="shared" si="0"/>
        <v>6</v>
      </c>
      <c r="L8" s="2"/>
    </row>
    <row r="9" spans="1:13" x14ac:dyDescent="0.2">
      <c r="A9" s="115">
        <v>4</v>
      </c>
      <c r="B9" s="96" t="s">
        <v>140</v>
      </c>
      <c r="C9" s="97" t="s">
        <v>0</v>
      </c>
      <c r="D9" s="98"/>
      <c r="E9" s="99" t="s">
        <v>101</v>
      </c>
      <c r="F9" s="100"/>
      <c r="G9" s="101"/>
      <c r="H9" s="86"/>
      <c r="I9" s="108">
        <v>3</v>
      </c>
      <c r="J9" s="108">
        <v>1</v>
      </c>
      <c r="K9" s="108">
        <f>J9*I9</f>
        <v>3</v>
      </c>
      <c r="L9" s="2"/>
    </row>
    <row r="10" spans="1:13" x14ac:dyDescent="0.2">
      <c r="A10" s="116"/>
      <c r="B10" s="96"/>
      <c r="C10" s="97" t="s">
        <v>19</v>
      </c>
      <c r="D10" s="98"/>
      <c r="E10" s="102"/>
      <c r="F10" s="103"/>
      <c r="G10" s="104"/>
      <c r="H10" s="87"/>
      <c r="I10" s="109"/>
      <c r="J10" s="109"/>
      <c r="K10" s="109"/>
      <c r="L10" s="2"/>
    </row>
    <row r="11" spans="1:13" x14ac:dyDescent="0.2">
      <c r="A11" s="116"/>
      <c r="B11" s="96"/>
      <c r="C11" s="97" t="s">
        <v>20</v>
      </c>
      <c r="D11" s="98"/>
      <c r="E11" s="102"/>
      <c r="F11" s="103"/>
      <c r="G11" s="104"/>
      <c r="H11" s="87"/>
      <c r="I11" s="109"/>
      <c r="J11" s="109"/>
      <c r="K11" s="109"/>
      <c r="L11" s="2"/>
    </row>
    <row r="12" spans="1:13" x14ac:dyDescent="0.2">
      <c r="A12" s="117"/>
      <c r="B12" s="96"/>
      <c r="C12" s="97" t="s">
        <v>21</v>
      </c>
      <c r="D12" s="98"/>
      <c r="E12" s="105"/>
      <c r="F12" s="106"/>
      <c r="G12" s="107"/>
      <c r="H12" s="88"/>
      <c r="I12" s="110"/>
      <c r="J12" s="110"/>
      <c r="K12" s="110"/>
      <c r="L12" s="2"/>
    </row>
    <row r="13" spans="1:13" x14ac:dyDescent="0.2">
      <c r="A13" s="96">
        <v>5</v>
      </c>
      <c r="B13" s="96" t="s">
        <v>141</v>
      </c>
      <c r="C13" s="114" t="s">
        <v>72</v>
      </c>
      <c r="D13" s="114"/>
      <c r="E13" s="99" t="s">
        <v>102</v>
      </c>
      <c r="F13" s="100"/>
      <c r="G13" s="101"/>
      <c r="H13" s="86"/>
      <c r="I13" s="108">
        <f>I9</f>
        <v>3</v>
      </c>
      <c r="J13" s="108">
        <v>1</v>
      </c>
      <c r="K13" s="108">
        <f>J13*I13</f>
        <v>3</v>
      </c>
      <c r="L13" s="2"/>
    </row>
    <row r="14" spans="1:13" x14ac:dyDescent="0.2">
      <c r="A14" s="96"/>
      <c r="B14" s="96"/>
      <c r="C14" s="89" t="s">
        <v>23</v>
      </c>
      <c r="D14" s="89"/>
      <c r="E14" s="102"/>
      <c r="F14" s="103"/>
      <c r="G14" s="104"/>
      <c r="H14" s="84"/>
      <c r="I14" s="109"/>
      <c r="J14" s="109"/>
      <c r="K14" s="109"/>
      <c r="L14" s="2"/>
    </row>
    <row r="15" spans="1:13" x14ac:dyDescent="0.2">
      <c r="A15" s="96"/>
      <c r="B15" s="96"/>
      <c r="C15" s="97" t="s">
        <v>24</v>
      </c>
      <c r="D15" s="98"/>
      <c r="E15" s="105"/>
      <c r="F15" s="106"/>
      <c r="G15" s="107"/>
      <c r="H15" s="85"/>
      <c r="I15" s="110"/>
      <c r="J15" s="110"/>
      <c r="K15" s="110"/>
      <c r="L15" s="2"/>
    </row>
    <row r="16" spans="1:13" ht="15" x14ac:dyDescent="0.25">
      <c r="A16" s="96">
        <v>7</v>
      </c>
      <c r="B16" s="96" t="s">
        <v>1</v>
      </c>
      <c r="C16" s="89" t="s">
        <v>25</v>
      </c>
      <c r="D16" s="89"/>
      <c r="E16" s="90" t="s">
        <v>166</v>
      </c>
      <c r="F16" s="91"/>
      <c r="G16" s="92"/>
      <c r="H16" s="10"/>
      <c r="I16" s="30">
        <v>4</v>
      </c>
      <c r="J16" s="30">
        <v>1</v>
      </c>
      <c r="K16" s="30">
        <f t="shared" ref="K16:K61" si="1">J16*I16</f>
        <v>4</v>
      </c>
      <c r="L16" s="3"/>
      <c r="M16" s="20"/>
    </row>
    <row r="17" spans="1:13" x14ac:dyDescent="0.2">
      <c r="A17" s="96"/>
      <c r="B17" s="96"/>
      <c r="C17" s="89" t="s">
        <v>26</v>
      </c>
      <c r="D17" s="89"/>
      <c r="E17" s="90" t="s">
        <v>93</v>
      </c>
      <c r="F17" s="91"/>
      <c r="G17" s="92"/>
      <c r="H17" s="10"/>
      <c r="I17" s="30">
        <f>I16</f>
        <v>4</v>
      </c>
      <c r="J17" s="30">
        <v>1</v>
      </c>
      <c r="K17" s="30">
        <f t="shared" si="1"/>
        <v>4</v>
      </c>
      <c r="L17" s="3"/>
      <c r="M17" s="20"/>
    </row>
    <row r="18" spans="1:13" x14ac:dyDescent="0.2">
      <c r="A18" s="96"/>
      <c r="B18" s="96"/>
      <c r="C18" s="89" t="s">
        <v>29</v>
      </c>
      <c r="D18" s="89"/>
      <c r="E18" s="90" t="s">
        <v>143</v>
      </c>
      <c r="F18" s="91"/>
      <c r="G18" s="92"/>
      <c r="H18" s="10"/>
      <c r="I18" s="30">
        <f>I16</f>
        <v>4</v>
      </c>
      <c r="J18" s="30">
        <v>1</v>
      </c>
      <c r="K18" s="30">
        <f t="shared" si="1"/>
        <v>4</v>
      </c>
      <c r="L18" s="3"/>
      <c r="M18" s="20"/>
    </row>
    <row r="19" spans="1:13" ht="15" x14ac:dyDescent="0.25">
      <c r="A19" s="96"/>
      <c r="B19" s="96"/>
      <c r="C19" s="89" t="s">
        <v>27</v>
      </c>
      <c r="D19" s="89"/>
      <c r="E19" s="90" t="s">
        <v>165</v>
      </c>
      <c r="F19" s="91"/>
      <c r="G19" s="92"/>
      <c r="H19" s="37"/>
      <c r="I19" s="30">
        <v>3</v>
      </c>
      <c r="J19" s="30">
        <v>1</v>
      </c>
      <c r="K19" s="30">
        <f t="shared" si="1"/>
        <v>3</v>
      </c>
      <c r="L19" s="3"/>
      <c r="M19" s="20"/>
    </row>
    <row r="20" spans="1:13" x14ac:dyDescent="0.2">
      <c r="A20" s="96"/>
      <c r="B20" s="96"/>
      <c r="C20" s="89" t="s">
        <v>28</v>
      </c>
      <c r="D20" s="89"/>
      <c r="E20" s="90" t="s">
        <v>93</v>
      </c>
      <c r="F20" s="91"/>
      <c r="G20" s="92"/>
      <c r="H20" s="37"/>
      <c r="I20" s="30">
        <v>3</v>
      </c>
      <c r="J20" s="30">
        <v>1</v>
      </c>
      <c r="K20" s="30">
        <f t="shared" si="1"/>
        <v>3</v>
      </c>
      <c r="L20" s="3"/>
      <c r="M20" s="20"/>
    </row>
    <row r="21" spans="1:13" x14ac:dyDescent="0.2">
      <c r="A21" s="96"/>
      <c r="B21" s="96"/>
      <c r="C21" s="89" t="s">
        <v>30</v>
      </c>
      <c r="D21" s="89"/>
      <c r="E21" s="90" t="s">
        <v>94</v>
      </c>
      <c r="F21" s="91"/>
      <c r="G21" s="92"/>
      <c r="H21" s="37"/>
      <c r="I21" s="30">
        <v>3</v>
      </c>
      <c r="J21" s="30">
        <v>1</v>
      </c>
      <c r="K21" s="30">
        <f t="shared" si="1"/>
        <v>3</v>
      </c>
      <c r="L21" s="3"/>
      <c r="M21" s="20"/>
    </row>
    <row r="22" spans="1:13" ht="14.25" customHeight="1" x14ac:dyDescent="0.2">
      <c r="A22" s="115">
        <v>8</v>
      </c>
      <c r="B22" s="115" t="s">
        <v>2</v>
      </c>
      <c r="C22" s="89" t="s">
        <v>81</v>
      </c>
      <c r="D22" s="89"/>
      <c r="E22" s="90" t="s">
        <v>167</v>
      </c>
      <c r="F22" s="91"/>
      <c r="G22" s="92"/>
      <c r="H22" s="10"/>
      <c r="I22" s="30">
        <v>4</v>
      </c>
      <c r="J22" s="30">
        <v>1</v>
      </c>
      <c r="K22" s="30">
        <f t="shared" si="1"/>
        <v>4</v>
      </c>
      <c r="L22" s="2" t="s">
        <v>116</v>
      </c>
    </row>
    <row r="23" spans="1:13" ht="14.25" customHeight="1" x14ac:dyDescent="0.2">
      <c r="A23" s="116"/>
      <c r="B23" s="116"/>
      <c r="C23" s="89" t="s">
        <v>82</v>
      </c>
      <c r="D23" s="89"/>
      <c r="E23" s="70" t="s">
        <v>151</v>
      </c>
      <c r="F23" s="71"/>
      <c r="G23" s="72"/>
      <c r="H23" s="10"/>
      <c r="I23" s="30">
        <v>4</v>
      </c>
      <c r="J23" s="30">
        <v>1</v>
      </c>
      <c r="K23" s="30">
        <f t="shared" si="1"/>
        <v>4</v>
      </c>
      <c r="L23" s="2"/>
    </row>
    <row r="24" spans="1:13" ht="14.45" customHeight="1" x14ac:dyDescent="0.2">
      <c r="A24" s="116"/>
      <c r="B24" s="116"/>
      <c r="C24" s="89" t="s">
        <v>85</v>
      </c>
      <c r="D24" s="89"/>
      <c r="E24" s="90" t="s">
        <v>168</v>
      </c>
      <c r="F24" s="91"/>
      <c r="G24" s="92"/>
      <c r="H24" s="12"/>
      <c r="I24" s="30">
        <v>4</v>
      </c>
      <c r="J24" s="30">
        <v>1</v>
      </c>
      <c r="K24" s="30">
        <f t="shared" si="1"/>
        <v>4</v>
      </c>
      <c r="L24" s="2"/>
    </row>
    <row r="25" spans="1:13" ht="14.45" customHeight="1" x14ac:dyDescent="0.2">
      <c r="A25" s="116"/>
      <c r="B25" s="116"/>
      <c r="C25" s="89" t="s">
        <v>157</v>
      </c>
      <c r="D25" s="89"/>
      <c r="E25" s="70" t="s">
        <v>151</v>
      </c>
      <c r="F25" s="71"/>
      <c r="G25" s="72"/>
      <c r="H25" s="10"/>
      <c r="I25" s="30">
        <v>4</v>
      </c>
      <c r="J25" s="30">
        <v>1</v>
      </c>
      <c r="K25" s="30">
        <f t="shared" si="1"/>
        <v>4</v>
      </c>
      <c r="L25" s="2"/>
    </row>
    <row r="26" spans="1:13" ht="14.25" customHeight="1" x14ac:dyDescent="0.2">
      <c r="A26" s="116"/>
      <c r="B26" s="116"/>
      <c r="C26" s="89" t="s">
        <v>31</v>
      </c>
      <c r="D26" s="89"/>
      <c r="E26" s="90" t="s">
        <v>169</v>
      </c>
      <c r="F26" s="91"/>
      <c r="G26" s="92"/>
      <c r="H26" s="12"/>
      <c r="I26" s="30">
        <v>4</v>
      </c>
      <c r="J26" s="30">
        <v>1</v>
      </c>
      <c r="K26" s="30">
        <f t="shared" si="1"/>
        <v>4</v>
      </c>
      <c r="L26" s="2" t="s">
        <v>116</v>
      </c>
    </row>
    <row r="27" spans="1:13" ht="14.45" customHeight="1" x14ac:dyDescent="0.2">
      <c r="A27" s="116"/>
      <c r="B27" s="116"/>
      <c r="C27" s="89" t="s">
        <v>48</v>
      </c>
      <c r="D27" s="89"/>
      <c r="E27" s="70" t="s">
        <v>96</v>
      </c>
      <c r="F27" s="71"/>
      <c r="G27" s="72"/>
      <c r="H27" s="10"/>
      <c r="I27" s="30">
        <v>4</v>
      </c>
      <c r="J27" s="30">
        <v>1</v>
      </c>
      <c r="K27" s="30">
        <f t="shared" si="1"/>
        <v>4</v>
      </c>
      <c r="L27" s="2"/>
    </row>
    <row r="28" spans="1:13" ht="14.45" customHeight="1" x14ac:dyDescent="0.2">
      <c r="A28" s="116"/>
      <c r="B28" s="23"/>
      <c r="C28" s="89" t="s">
        <v>170</v>
      </c>
      <c r="D28" s="89"/>
      <c r="E28" s="90" t="s">
        <v>169</v>
      </c>
      <c r="F28" s="91"/>
      <c r="G28" s="92"/>
      <c r="H28" s="10"/>
      <c r="I28" s="30">
        <v>4</v>
      </c>
      <c r="J28" s="30">
        <v>1</v>
      </c>
      <c r="K28" s="30">
        <f t="shared" si="1"/>
        <v>4</v>
      </c>
      <c r="L28" s="2" t="s">
        <v>116</v>
      </c>
    </row>
    <row r="29" spans="1:13" ht="14.45" customHeight="1" x14ac:dyDescent="0.2">
      <c r="A29" s="117"/>
      <c r="B29" s="23"/>
      <c r="C29" s="89" t="s">
        <v>171</v>
      </c>
      <c r="D29" s="89"/>
      <c r="E29" s="70" t="s">
        <v>96</v>
      </c>
      <c r="F29" s="71"/>
      <c r="G29" s="72"/>
      <c r="H29" s="10"/>
      <c r="I29" s="30">
        <v>4</v>
      </c>
      <c r="J29" s="30">
        <v>1</v>
      </c>
      <c r="K29" s="30">
        <f t="shared" si="1"/>
        <v>4</v>
      </c>
      <c r="L29" s="2"/>
    </row>
    <row r="30" spans="1:13" ht="14.45" customHeight="1" x14ac:dyDescent="0.2">
      <c r="A30" s="24"/>
      <c r="B30" s="23"/>
      <c r="C30" s="89" t="s">
        <v>158</v>
      </c>
      <c r="D30" s="89"/>
      <c r="E30" s="90" t="s">
        <v>95</v>
      </c>
      <c r="F30" s="91"/>
      <c r="G30" s="92"/>
      <c r="H30" s="10"/>
      <c r="I30" s="30">
        <v>4</v>
      </c>
      <c r="J30" s="30"/>
      <c r="K30" s="30"/>
      <c r="L30" s="2"/>
    </row>
    <row r="31" spans="1:13" ht="14.45" customHeight="1" x14ac:dyDescent="0.2">
      <c r="A31" s="24"/>
      <c r="B31" s="23"/>
      <c r="C31" s="89" t="s">
        <v>159</v>
      </c>
      <c r="D31" s="89"/>
      <c r="E31" s="70" t="s">
        <v>97</v>
      </c>
      <c r="F31" s="71"/>
      <c r="G31" s="72"/>
      <c r="H31" s="10"/>
      <c r="I31" s="30">
        <v>4</v>
      </c>
      <c r="J31" s="30"/>
      <c r="K31" s="30"/>
      <c r="L31" s="2"/>
    </row>
    <row r="32" spans="1:13" x14ac:dyDescent="0.2">
      <c r="A32" s="96">
        <v>9</v>
      </c>
      <c r="B32" s="96" t="s">
        <v>47</v>
      </c>
      <c r="C32" s="89" t="s">
        <v>49</v>
      </c>
      <c r="D32" s="89"/>
      <c r="E32" s="90" t="s">
        <v>169</v>
      </c>
      <c r="F32" s="91"/>
      <c r="G32" s="92"/>
      <c r="H32" s="21"/>
      <c r="I32" s="30">
        <v>4</v>
      </c>
      <c r="J32" s="30">
        <v>1</v>
      </c>
      <c r="K32" s="30">
        <f t="shared" si="1"/>
        <v>4</v>
      </c>
      <c r="L32" s="4" t="s">
        <v>98</v>
      </c>
    </row>
    <row r="33" spans="1:12" x14ac:dyDescent="0.2">
      <c r="A33" s="96"/>
      <c r="B33" s="96"/>
      <c r="C33" s="89" t="s">
        <v>50</v>
      </c>
      <c r="D33" s="89"/>
      <c r="E33" s="70" t="s">
        <v>77</v>
      </c>
      <c r="F33" s="71"/>
      <c r="G33" s="72"/>
      <c r="H33" s="12"/>
      <c r="I33" s="30">
        <v>2</v>
      </c>
      <c r="J33" s="30">
        <v>1</v>
      </c>
      <c r="K33" s="30">
        <f t="shared" si="1"/>
        <v>2</v>
      </c>
      <c r="L33" s="2"/>
    </row>
    <row r="34" spans="1:12" ht="15" x14ac:dyDescent="0.2">
      <c r="A34" s="29">
        <v>10</v>
      </c>
      <c r="B34" s="29" t="s">
        <v>73</v>
      </c>
      <c r="C34" s="89" t="s">
        <v>73</v>
      </c>
      <c r="D34" s="89"/>
      <c r="E34" s="132"/>
      <c r="F34" s="133"/>
      <c r="G34" s="98"/>
      <c r="H34" s="13"/>
      <c r="I34" s="30">
        <v>0</v>
      </c>
      <c r="J34" s="30">
        <v>1</v>
      </c>
      <c r="K34" s="30">
        <f t="shared" si="1"/>
        <v>0</v>
      </c>
      <c r="L34" s="4"/>
    </row>
    <row r="35" spans="1:12" x14ac:dyDescent="0.2">
      <c r="A35" s="96">
        <v>11</v>
      </c>
      <c r="B35" s="96" t="s">
        <v>3</v>
      </c>
      <c r="C35" s="89" t="s">
        <v>32</v>
      </c>
      <c r="D35" s="89"/>
      <c r="E35" s="99" t="s">
        <v>180</v>
      </c>
      <c r="F35" s="100"/>
      <c r="G35" s="101"/>
      <c r="H35" s="14"/>
      <c r="I35" s="108">
        <v>4</v>
      </c>
      <c r="J35" s="108">
        <v>1</v>
      </c>
      <c r="K35" s="108">
        <f t="shared" si="1"/>
        <v>4</v>
      </c>
      <c r="L35" s="121" t="s">
        <v>78</v>
      </c>
    </row>
    <row r="36" spans="1:12" x14ac:dyDescent="0.2">
      <c r="A36" s="96"/>
      <c r="B36" s="96"/>
      <c r="C36" s="89" t="s">
        <v>33</v>
      </c>
      <c r="D36" s="89"/>
      <c r="E36" s="102"/>
      <c r="F36" s="103"/>
      <c r="G36" s="104"/>
      <c r="H36" s="15"/>
      <c r="I36" s="109"/>
      <c r="J36" s="109"/>
      <c r="K36" s="109"/>
      <c r="L36" s="122"/>
    </row>
    <row r="37" spans="1:12" x14ac:dyDescent="0.2">
      <c r="A37" s="96"/>
      <c r="B37" s="96"/>
      <c r="C37" s="89" t="s">
        <v>34</v>
      </c>
      <c r="D37" s="89"/>
      <c r="E37" s="102"/>
      <c r="F37" s="103"/>
      <c r="G37" s="104"/>
      <c r="H37" s="15"/>
      <c r="I37" s="109"/>
      <c r="J37" s="109"/>
      <c r="K37" s="109"/>
      <c r="L37" s="122"/>
    </row>
    <row r="38" spans="1:12" x14ac:dyDescent="0.2">
      <c r="A38" s="96"/>
      <c r="B38" s="96"/>
      <c r="C38" s="89" t="s">
        <v>45</v>
      </c>
      <c r="D38" s="89"/>
      <c r="E38" s="105"/>
      <c r="F38" s="106"/>
      <c r="G38" s="107"/>
      <c r="H38" s="16"/>
      <c r="I38" s="110"/>
      <c r="J38" s="110"/>
      <c r="K38" s="110"/>
      <c r="L38" s="123"/>
    </row>
    <row r="39" spans="1:12" x14ac:dyDescent="0.2">
      <c r="A39" s="96">
        <v>12</v>
      </c>
      <c r="B39" s="96" t="s">
        <v>4</v>
      </c>
      <c r="C39" s="89" t="s">
        <v>21</v>
      </c>
      <c r="D39" s="89"/>
      <c r="E39" s="134" t="s">
        <v>103</v>
      </c>
      <c r="F39" s="135"/>
      <c r="G39" s="136"/>
      <c r="H39" s="10"/>
      <c r="I39" s="30">
        <v>2</v>
      </c>
      <c r="J39" s="30">
        <v>1</v>
      </c>
      <c r="K39" s="30">
        <f t="shared" si="1"/>
        <v>2</v>
      </c>
      <c r="L39" s="2"/>
    </row>
    <row r="40" spans="1:12" x14ac:dyDescent="0.2">
      <c r="A40" s="96"/>
      <c r="B40" s="96"/>
      <c r="C40" s="89" t="s">
        <v>4</v>
      </c>
      <c r="D40" s="89"/>
      <c r="E40" s="90" t="s">
        <v>104</v>
      </c>
      <c r="F40" s="91"/>
      <c r="G40" s="92"/>
      <c r="H40" s="10"/>
      <c r="I40" s="30">
        <v>2</v>
      </c>
      <c r="J40" s="30">
        <v>1</v>
      </c>
      <c r="K40" s="30">
        <f t="shared" si="1"/>
        <v>2</v>
      </c>
      <c r="L40" s="2"/>
    </row>
    <row r="41" spans="1:12" x14ac:dyDescent="0.2">
      <c r="A41" s="96"/>
      <c r="B41" s="96"/>
      <c r="C41" s="89" t="s">
        <v>35</v>
      </c>
      <c r="D41" s="89"/>
      <c r="E41" s="90" t="s">
        <v>51</v>
      </c>
      <c r="F41" s="91"/>
      <c r="G41" s="92"/>
      <c r="H41" s="10"/>
      <c r="I41" s="30">
        <v>2</v>
      </c>
      <c r="J41" s="30">
        <v>1</v>
      </c>
      <c r="K41" s="30">
        <f t="shared" si="1"/>
        <v>2</v>
      </c>
      <c r="L41" s="2"/>
    </row>
    <row r="42" spans="1:12" x14ac:dyDescent="0.2">
      <c r="A42" s="96"/>
      <c r="B42" s="96"/>
      <c r="C42" s="89" t="s">
        <v>60</v>
      </c>
      <c r="D42" s="89"/>
      <c r="E42" s="93" t="s">
        <v>52</v>
      </c>
      <c r="F42" s="94"/>
      <c r="G42" s="95"/>
      <c r="H42" s="17"/>
      <c r="I42" s="30">
        <v>2</v>
      </c>
      <c r="J42" s="30">
        <v>1</v>
      </c>
      <c r="K42" s="30">
        <f t="shared" si="1"/>
        <v>2</v>
      </c>
      <c r="L42" s="2"/>
    </row>
    <row r="43" spans="1:12" x14ac:dyDescent="0.2">
      <c r="A43" s="96"/>
      <c r="B43" s="96"/>
      <c r="C43" s="89" t="s">
        <v>60</v>
      </c>
      <c r="D43" s="89"/>
      <c r="E43" s="93" t="s">
        <v>105</v>
      </c>
      <c r="F43" s="94"/>
      <c r="G43" s="95"/>
      <c r="H43" s="17"/>
      <c r="I43" s="30">
        <v>2</v>
      </c>
      <c r="J43" s="30">
        <v>1</v>
      </c>
      <c r="K43" s="30">
        <f t="shared" si="1"/>
        <v>2</v>
      </c>
      <c r="L43" s="2"/>
    </row>
    <row r="44" spans="1:12" x14ac:dyDescent="0.2">
      <c r="A44" s="96"/>
      <c r="B44" s="96"/>
      <c r="C44" s="89" t="s">
        <v>61</v>
      </c>
      <c r="D44" s="89"/>
      <c r="E44" s="93" t="s">
        <v>53</v>
      </c>
      <c r="F44" s="94"/>
      <c r="G44" s="95"/>
      <c r="H44" s="17"/>
      <c r="I44" s="30">
        <v>2</v>
      </c>
      <c r="J44" s="30">
        <v>1</v>
      </c>
      <c r="K44" s="30">
        <f t="shared" si="1"/>
        <v>2</v>
      </c>
      <c r="L44" s="2"/>
    </row>
    <row r="45" spans="1:12" x14ac:dyDescent="0.2">
      <c r="A45" s="96"/>
      <c r="B45" s="96"/>
      <c r="C45" s="89" t="s">
        <v>63</v>
      </c>
      <c r="D45" s="89"/>
      <c r="E45" s="127" t="s">
        <v>244</v>
      </c>
      <c r="F45" s="128"/>
      <c r="G45" s="129"/>
      <c r="H45" s="18"/>
      <c r="I45" s="30">
        <v>2</v>
      </c>
      <c r="J45" s="30">
        <v>1</v>
      </c>
      <c r="K45" s="30">
        <f t="shared" si="1"/>
        <v>2</v>
      </c>
      <c r="L45" s="4" t="s">
        <v>99</v>
      </c>
    </row>
    <row r="46" spans="1:12" x14ac:dyDescent="0.2">
      <c r="A46" s="96"/>
      <c r="B46" s="96"/>
      <c r="C46" s="89" t="s">
        <v>63</v>
      </c>
      <c r="D46" s="89"/>
      <c r="E46" s="127" t="s">
        <v>244</v>
      </c>
      <c r="F46" s="128"/>
      <c r="G46" s="129"/>
      <c r="H46" s="18"/>
      <c r="I46" s="30">
        <v>2</v>
      </c>
      <c r="J46" s="30">
        <v>1</v>
      </c>
      <c r="K46" s="30">
        <f t="shared" si="1"/>
        <v>2</v>
      </c>
      <c r="L46" s="4" t="s">
        <v>99</v>
      </c>
    </row>
    <row r="47" spans="1:12" x14ac:dyDescent="0.2">
      <c r="A47" s="96"/>
      <c r="B47" s="96"/>
      <c r="C47" s="89" t="s">
        <v>62</v>
      </c>
      <c r="D47" s="89"/>
      <c r="E47" s="93" t="s">
        <v>53</v>
      </c>
      <c r="F47" s="94"/>
      <c r="G47" s="95"/>
      <c r="H47" s="17"/>
      <c r="I47" s="30">
        <v>1</v>
      </c>
      <c r="J47" s="30">
        <v>1</v>
      </c>
      <c r="K47" s="30">
        <f t="shared" si="1"/>
        <v>1</v>
      </c>
      <c r="L47" s="2"/>
    </row>
    <row r="48" spans="1:12" x14ac:dyDescent="0.2">
      <c r="A48" s="96">
        <v>13</v>
      </c>
      <c r="B48" s="96" t="s">
        <v>5</v>
      </c>
      <c r="C48" s="89" t="s">
        <v>36</v>
      </c>
      <c r="D48" s="89"/>
      <c r="E48" s="93" t="s">
        <v>76</v>
      </c>
      <c r="F48" s="94"/>
      <c r="G48" s="95"/>
      <c r="H48" s="17"/>
      <c r="I48" s="30">
        <v>2</v>
      </c>
      <c r="J48" s="30">
        <v>1</v>
      </c>
      <c r="K48" s="30">
        <f t="shared" si="1"/>
        <v>2</v>
      </c>
      <c r="L48" s="2"/>
    </row>
    <row r="49" spans="1:12" x14ac:dyDescent="0.2">
      <c r="A49" s="96"/>
      <c r="B49" s="96"/>
      <c r="C49" s="89" t="s">
        <v>37</v>
      </c>
      <c r="D49" s="89"/>
      <c r="E49" s="93" t="s">
        <v>172</v>
      </c>
      <c r="F49" s="94"/>
      <c r="G49" s="95"/>
      <c r="H49" s="17"/>
      <c r="I49" s="30">
        <v>8</v>
      </c>
      <c r="J49" s="30">
        <v>1</v>
      </c>
      <c r="K49" s="30">
        <f t="shared" si="1"/>
        <v>8</v>
      </c>
      <c r="L49" s="2"/>
    </row>
    <row r="50" spans="1:12" x14ac:dyDescent="0.2">
      <c r="A50" s="96"/>
      <c r="B50" s="96"/>
      <c r="C50" s="89" t="s">
        <v>37</v>
      </c>
      <c r="D50" s="89"/>
      <c r="E50" s="93"/>
      <c r="F50" s="94"/>
      <c r="G50" s="95"/>
      <c r="H50" s="17"/>
      <c r="I50" s="30">
        <v>0</v>
      </c>
      <c r="J50" s="30">
        <v>2</v>
      </c>
      <c r="K50" s="30">
        <f t="shared" si="1"/>
        <v>0</v>
      </c>
      <c r="L50" s="2"/>
    </row>
    <row r="51" spans="1:12" x14ac:dyDescent="0.2">
      <c r="A51" s="96"/>
      <c r="B51" s="96"/>
      <c r="C51" s="89" t="s">
        <v>80</v>
      </c>
      <c r="D51" s="89"/>
      <c r="E51" s="93" t="s">
        <v>54</v>
      </c>
      <c r="F51" s="94"/>
      <c r="G51" s="95"/>
      <c r="H51" s="17"/>
      <c r="I51" s="30">
        <f>I58</f>
        <v>64</v>
      </c>
      <c r="J51" s="30">
        <v>1</v>
      </c>
      <c r="K51" s="30">
        <f t="shared" si="1"/>
        <v>64</v>
      </c>
      <c r="L51" s="2"/>
    </row>
    <row r="52" spans="1:12" x14ac:dyDescent="0.2">
      <c r="A52" s="96"/>
      <c r="B52" s="96"/>
      <c r="C52" s="89" t="s">
        <v>38</v>
      </c>
      <c r="D52" s="89"/>
      <c r="E52" s="93" t="s">
        <v>89</v>
      </c>
      <c r="F52" s="94"/>
      <c r="G52" s="95"/>
      <c r="H52" s="17"/>
      <c r="I52" s="30">
        <v>8</v>
      </c>
      <c r="J52" s="30">
        <v>1</v>
      </c>
      <c r="K52" s="30">
        <f t="shared" si="1"/>
        <v>8</v>
      </c>
      <c r="L52" s="2"/>
    </row>
    <row r="53" spans="1:12" x14ac:dyDescent="0.2">
      <c r="A53" s="96">
        <v>14</v>
      </c>
      <c r="B53" s="96" t="s">
        <v>55</v>
      </c>
      <c r="C53" s="89" t="s">
        <v>55</v>
      </c>
      <c r="D53" s="89"/>
      <c r="E53" s="90"/>
      <c r="F53" s="91"/>
      <c r="G53" s="92"/>
      <c r="H53" s="10"/>
      <c r="I53" s="30"/>
      <c r="J53" s="30">
        <v>1</v>
      </c>
      <c r="K53" s="30">
        <f t="shared" si="1"/>
        <v>0</v>
      </c>
      <c r="L53" s="2"/>
    </row>
    <row r="54" spans="1:12" x14ac:dyDescent="0.2">
      <c r="A54" s="96"/>
      <c r="B54" s="96"/>
      <c r="C54" s="89" t="s">
        <v>55</v>
      </c>
      <c r="D54" s="89"/>
      <c r="E54" s="90"/>
      <c r="F54" s="91"/>
      <c r="G54" s="92"/>
      <c r="H54" s="10"/>
      <c r="I54" s="30"/>
      <c r="J54" s="30">
        <v>1</v>
      </c>
      <c r="K54" s="30">
        <f t="shared" si="1"/>
        <v>0</v>
      </c>
      <c r="L54" s="2"/>
    </row>
    <row r="55" spans="1:12" x14ac:dyDescent="0.2">
      <c r="A55" s="96"/>
      <c r="B55" s="96"/>
      <c r="C55" s="89" t="s">
        <v>55</v>
      </c>
      <c r="D55" s="89"/>
      <c r="E55" s="90"/>
      <c r="F55" s="91"/>
      <c r="G55" s="92"/>
      <c r="H55" s="10"/>
      <c r="I55" s="30"/>
      <c r="J55" s="30">
        <v>1</v>
      </c>
      <c r="K55" s="30">
        <f t="shared" si="1"/>
        <v>0</v>
      </c>
      <c r="L55" s="2"/>
    </row>
    <row r="56" spans="1:12" x14ac:dyDescent="0.2">
      <c r="A56" s="96"/>
      <c r="B56" s="96"/>
      <c r="C56" s="89" t="s">
        <v>56</v>
      </c>
      <c r="D56" s="89"/>
      <c r="E56" s="90"/>
      <c r="F56" s="91"/>
      <c r="G56" s="92"/>
      <c r="H56" s="10"/>
      <c r="I56" s="30"/>
      <c r="J56" s="30">
        <v>1</v>
      </c>
      <c r="K56" s="30">
        <f t="shared" si="1"/>
        <v>0</v>
      </c>
      <c r="L56" s="2"/>
    </row>
    <row r="57" spans="1:12" x14ac:dyDescent="0.2">
      <c r="A57" s="96"/>
      <c r="B57" s="96"/>
      <c r="C57" s="89" t="s">
        <v>56</v>
      </c>
      <c r="D57" s="89"/>
      <c r="E57" s="90"/>
      <c r="F57" s="91"/>
      <c r="G57" s="92"/>
      <c r="H57" s="10"/>
      <c r="I57" s="30"/>
      <c r="J57" s="30">
        <v>1</v>
      </c>
      <c r="K57" s="30">
        <f t="shared" si="1"/>
        <v>0</v>
      </c>
      <c r="L57" s="2"/>
    </row>
    <row r="58" spans="1:12" x14ac:dyDescent="0.2">
      <c r="A58" s="96">
        <v>15</v>
      </c>
      <c r="B58" s="96" t="s">
        <v>6</v>
      </c>
      <c r="C58" s="89" t="s">
        <v>74</v>
      </c>
      <c r="D58" s="89"/>
      <c r="E58" s="93" t="s">
        <v>182</v>
      </c>
      <c r="F58" s="94"/>
      <c r="G58" s="95"/>
      <c r="H58" s="17"/>
      <c r="I58" s="30">
        <f>16*4</f>
        <v>64</v>
      </c>
      <c r="J58" s="30">
        <v>1</v>
      </c>
      <c r="K58" s="30">
        <f t="shared" si="1"/>
        <v>64</v>
      </c>
      <c r="L58" s="2"/>
    </row>
    <row r="59" spans="1:12" x14ac:dyDescent="0.2">
      <c r="A59" s="96"/>
      <c r="B59" s="96"/>
      <c r="C59" s="89" t="s">
        <v>40</v>
      </c>
      <c r="D59" s="89"/>
      <c r="E59" s="93" t="s">
        <v>133</v>
      </c>
      <c r="F59" s="94"/>
      <c r="G59" s="95"/>
      <c r="H59" s="17"/>
      <c r="I59" s="30">
        <f>I58*35</f>
        <v>2240</v>
      </c>
      <c r="J59" s="30">
        <v>1</v>
      </c>
      <c r="K59" s="30">
        <f t="shared" si="1"/>
        <v>2240</v>
      </c>
      <c r="L59" s="2"/>
    </row>
    <row r="60" spans="1:12" x14ac:dyDescent="0.2">
      <c r="A60" s="96"/>
      <c r="B60" s="96"/>
      <c r="C60" s="89" t="s">
        <v>39</v>
      </c>
      <c r="D60" s="89"/>
      <c r="E60" s="90" t="s">
        <v>75</v>
      </c>
      <c r="F60" s="91"/>
      <c r="G60" s="92"/>
      <c r="H60" s="10"/>
      <c r="I60" s="30">
        <f>I59</f>
        <v>2240</v>
      </c>
      <c r="J60" s="30">
        <v>1</v>
      </c>
      <c r="K60" s="30">
        <f t="shared" si="1"/>
        <v>2240</v>
      </c>
      <c r="L60" s="2"/>
    </row>
    <row r="61" spans="1:12" x14ac:dyDescent="0.2">
      <c r="A61" s="96"/>
      <c r="B61" s="96"/>
      <c r="C61" s="89" t="s">
        <v>57</v>
      </c>
      <c r="D61" s="89"/>
      <c r="E61" s="90" t="s">
        <v>181</v>
      </c>
      <c r="F61" s="91"/>
      <c r="G61" s="92"/>
      <c r="H61" s="10"/>
      <c r="I61" s="30">
        <v>8</v>
      </c>
      <c r="J61" s="30">
        <v>1</v>
      </c>
      <c r="K61" s="30">
        <f t="shared" si="1"/>
        <v>8</v>
      </c>
      <c r="L61" s="2"/>
    </row>
    <row r="62" spans="1:12" x14ac:dyDescent="0.2">
      <c r="A62" s="96">
        <v>16</v>
      </c>
      <c r="B62" s="96" t="s">
        <v>7</v>
      </c>
      <c r="C62" s="89" t="s">
        <v>41</v>
      </c>
      <c r="D62" s="89"/>
      <c r="E62" s="99" t="s">
        <v>181</v>
      </c>
      <c r="F62" s="100"/>
      <c r="G62" s="101"/>
      <c r="H62" s="14"/>
      <c r="I62" s="108">
        <v>4</v>
      </c>
      <c r="J62" s="108">
        <v>1</v>
      </c>
      <c r="K62" s="108">
        <f>J62*I62</f>
        <v>4</v>
      </c>
      <c r="L62" s="108"/>
    </row>
    <row r="63" spans="1:12" x14ac:dyDescent="0.2">
      <c r="A63" s="96"/>
      <c r="B63" s="96"/>
      <c r="C63" s="89" t="s">
        <v>58</v>
      </c>
      <c r="D63" s="89"/>
      <c r="E63" s="102"/>
      <c r="F63" s="103"/>
      <c r="G63" s="104"/>
      <c r="H63" s="15"/>
      <c r="I63" s="109"/>
      <c r="J63" s="109"/>
      <c r="K63" s="109"/>
      <c r="L63" s="109"/>
    </row>
    <row r="64" spans="1:12" x14ac:dyDescent="0.2">
      <c r="A64" s="96"/>
      <c r="B64" s="96"/>
      <c r="C64" s="89" t="s">
        <v>42</v>
      </c>
      <c r="D64" s="89"/>
      <c r="E64" s="102"/>
      <c r="F64" s="103"/>
      <c r="G64" s="104"/>
      <c r="H64" s="15"/>
      <c r="I64" s="109"/>
      <c r="J64" s="109"/>
      <c r="K64" s="109"/>
      <c r="L64" s="109"/>
    </row>
    <row r="65" spans="1:12" x14ac:dyDescent="0.2">
      <c r="A65" s="96"/>
      <c r="B65" s="96"/>
      <c r="C65" s="89" t="s">
        <v>43</v>
      </c>
      <c r="D65" s="89"/>
      <c r="E65" s="105"/>
      <c r="F65" s="106"/>
      <c r="G65" s="107"/>
      <c r="H65" s="16"/>
      <c r="I65" s="110"/>
      <c r="J65" s="110"/>
      <c r="K65" s="110"/>
      <c r="L65" s="110"/>
    </row>
    <row r="66" spans="1:12" ht="128.25" x14ac:dyDescent="0.2">
      <c r="A66" s="96">
        <v>17</v>
      </c>
      <c r="B66" s="96" t="s">
        <v>8</v>
      </c>
      <c r="C66" s="89" t="s">
        <v>46</v>
      </c>
      <c r="D66" s="89"/>
      <c r="E66" s="132" t="s">
        <v>131</v>
      </c>
      <c r="F66" s="133"/>
      <c r="G66" s="98"/>
      <c r="H66" s="19" t="s">
        <v>84</v>
      </c>
      <c r="I66" s="30">
        <v>11</v>
      </c>
      <c r="J66" s="30">
        <v>1</v>
      </c>
      <c r="K66" s="30">
        <f>J66*I66</f>
        <v>11</v>
      </c>
      <c r="L66" s="33" t="s">
        <v>132</v>
      </c>
    </row>
    <row r="67" spans="1:12" x14ac:dyDescent="0.2">
      <c r="A67" s="96"/>
      <c r="B67" s="96"/>
      <c r="C67" s="89" t="s">
        <v>44</v>
      </c>
      <c r="D67" s="89"/>
      <c r="E67" s="90" t="s">
        <v>91</v>
      </c>
      <c r="F67" s="91"/>
      <c r="G67" s="92"/>
      <c r="H67" s="10"/>
      <c r="I67" s="2">
        <v>0</v>
      </c>
      <c r="J67" s="2">
        <v>1</v>
      </c>
      <c r="K67" s="2">
        <f>J67*I67</f>
        <v>0</v>
      </c>
      <c r="L67" s="2"/>
    </row>
    <row r="68" spans="1:12" x14ac:dyDescent="0.2">
      <c r="A68" s="115">
        <v>18</v>
      </c>
      <c r="B68" s="115" t="s">
        <v>64</v>
      </c>
      <c r="C68" s="99" t="s">
        <v>65</v>
      </c>
      <c r="D68" s="101"/>
      <c r="E68" s="90" t="s">
        <v>90</v>
      </c>
      <c r="F68" s="91"/>
      <c r="G68" s="92"/>
      <c r="H68" s="10"/>
      <c r="I68" s="2">
        <v>0</v>
      </c>
      <c r="J68" s="2">
        <v>1</v>
      </c>
      <c r="K68" s="2">
        <f>J68*I68</f>
        <v>0</v>
      </c>
      <c r="L68" s="2"/>
    </row>
    <row r="69" spans="1:12" x14ac:dyDescent="0.2">
      <c r="A69" s="116"/>
      <c r="B69" s="116"/>
      <c r="C69" s="102"/>
      <c r="D69" s="104"/>
      <c r="E69" s="90" t="s">
        <v>188</v>
      </c>
      <c r="F69" s="91"/>
      <c r="G69" s="92"/>
      <c r="H69" s="10"/>
      <c r="I69" s="2">
        <v>2</v>
      </c>
      <c r="J69" s="2">
        <v>1</v>
      </c>
      <c r="K69" s="2">
        <f>J69*I69</f>
        <v>2</v>
      </c>
      <c r="L69" s="2" t="s">
        <v>248</v>
      </c>
    </row>
    <row r="70" spans="1:12" x14ac:dyDescent="0.2">
      <c r="A70" s="117"/>
      <c r="B70" s="117"/>
      <c r="C70" s="105"/>
      <c r="D70" s="107"/>
      <c r="E70" s="70" t="s">
        <v>79</v>
      </c>
      <c r="F70" s="71"/>
      <c r="G70" s="72"/>
      <c r="H70" s="12"/>
      <c r="I70" s="2">
        <v>1</v>
      </c>
      <c r="J70" s="2">
        <v>1</v>
      </c>
      <c r="K70" s="2">
        <f>J70*I70</f>
        <v>1</v>
      </c>
      <c r="L70" s="2" t="s">
        <v>196</v>
      </c>
    </row>
    <row r="74" spans="1:12" x14ac:dyDescent="0.2">
      <c r="A74" s="11"/>
    </row>
    <row r="75" spans="1:12" ht="38.25" customHeight="1" x14ac:dyDescent="0.2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</row>
    <row r="77" spans="1:12" x14ac:dyDescent="0.2">
      <c r="A77" s="11"/>
    </row>
    <row r="78" spans="1:12" ht="30" customHeight="1" x14ac:dyDescent="0.2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</row>
    <row r="80" spans="1:12" x14ac:dyDescent="0.2">
      <c r="A80" s="11"/>
    </row>
    <row r="81" spans="1:12" ht="31.5" customHeight="1" x14ac:dyDescent="0.2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</row>
  </sheetData>
  <mergeCells count="175">
    <mergeCell ref="A75:L75"/>
    <mergeCell ref="A78:L78"/>
    <mergeCell ref="A81:L81"/>
    <mergeCell ref="A68:A70"/>
    <mergeCell ref="B68:B70"/>
    <mergeCell ref="C68:D70"/>
    <mergeCell ref="E68:G68"/>
    <mergeCell ref="E69:G69"/>
    <mergeCell ref="E70:G70"/>
    <mergeCell ref="A66:A67"/>
    <mergeCell ref="B66:B67"/>
    <mergeCell ref="C66:D66"/>
    <mergeCell ref="E66:G66"/>
    <mergeCell ref="C67:D67"/>
    <mergeCell ref="E67:G67"/>
    <mergeCell ref="I62:I65"/>
    <mergeCell ref="J62:J65"/>
    <mergeCell ref="K62:K65"/>
    <mergeCell ref="L62:L65"/>
    <mergeCell ref="C63:D63"/>
    <mergeCell ref="C64:D64"/>
    <mergeCell ref="C65:D65"/>
    <mergeCell ref="C61:D61"/>
    <mergeCell ref="E61:G61"/>
    <mergeCell ref="A62:A65"/>
    <mergeCell ref="B62:B65"/>
    <mergeCell ref="C62:D62"/>
    <mergeCell ref="E62:G65"/>
    <mergeCell ref="A58:A61"/>
    <mergeCell ref="B58:B61"/>
    <mergeCell ref="C58:D58"/>
    <mergeCell ref="E58:G58"/>
    <mergeCell ref="C59:D59"/>
    <mergeCell ref="E59:G59"/>
    <mergeCell ref="C60:D60"/>
    <mergeCell ref="E60:G60"/>
    <mergeCell ref="A53:A57"/>
    <mergeCell ref="B53:B57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C52:D52"/>
    <mergeCell ref="E52:G52"/>
    <mergeCell ref="C46:D46"/>
    <mergeCell ref="E46:G46"/>
    <mergeCell ref="C47:D47"/>
    <mergeCell ref="E47:G47"/>
    <mergeCell ref="C57:D57"/>
    <mergeCell ref="E57:G57"/>
    <mergeCell ref="A48:A52"/>
    <mergeCell ref="B48:B52"/>
    <mergeCell ref="C48:D48"/>
    <mergeCell ref="E48:G48"/>
    <mergeCell ref="C49:D49"/>
    <mergeCell ref="E49:G49"/>
    <mergeCell ref="C43:D43"/>
    <mergeCell ref="E43:G43"/>
    <mergeCell ref="C44:D44"/>
    <mergeCell ref="E44:G44"/>
    <mergeCell ref="C45:D45"/>
    <mergeCell ref="E45:G45"/>
    <mergeCell ref="A39:A47"/>
    <mergeCell ref="B39:B47"/>
    <mergeCell ref="C39:D39"/>
    <mergeCell ref="E39:G39"/>
    <mergeCell ref="C40:D40"/>
    <mergeCell ref="E40:G40"/>
    <mergeCell ref="C41:D41"/>
    <mergeCell ref="E41:G41"/>
    <mergeCell ref="C42:D42"/>
    <mergeCell ref="E42:G42"/>
    <mergeCell ref="C50:D50"/>
    <mergeCell ref="E50:G50"/>
    <mergeCell ref="I35:I38"/>
    <mergeCell ref="J35:J38"/>
    <mergeCell ref="K35:K38"/>
    <mergeCell ref="L35:L38"/>
    <mergeCell ref="C36:D36"/>
    <mergeCell ref="C37:D37"/>
    <mergeCell ref="C38:D38"/>
    <mergeCell ref="C33:D33"/>
    <mergeCell ref="E33:G33"/>
    <mergeCell ref="C34:D34"/>
    <mergeCell ref="E34:G34"/>
    <mergeCell ref="A35:A38"/>
    <mergeCell ref="B35:B38"/>
    <mergeCell ref="C35:D35"/>
    <mergeCell ref="E35:G38"/>
    <mergeCell ref="A32:A33"/>
    <mergeCell ref="B32:B33"/>
    <mergeCell ref="C32:D32"/>
    <mergeCell ref="E32:G32"/>
    <mergeCell ref="C29:D29"/>
    <mergeCell ref="E29:G29"/>
    <mergeCell ref="C30:D30"/>
    <mergeCell ref="E30:G30"/>
    <mergeCell ref="C31:D31"/>
    <mergeCell ref="E31:G31"/>
    <mergeCell ref="A22:A29"/>
    <mergeCell ref="B22:B27"/>
    <mergeCell ref="C22:D22"/>
    <mergeCell ref="E22:G22"/>
    <mergeCell ref="C23:D23"/>
    <mergeCell ref="E23:G23"/>
    <mergeCell ref="E28:G28"/>
    <mergeCell ref="C28:D28"/>
    <mergeCell ref="C27:D27"/>
    <mergeCell ref="E27:G27"/>
    <mergeCell ref="C24:D24"/>
    <mergeCell ref="E24:G24"/>
    <mergeCell ref="C25:D25"/>
    <mergeCell ref="E25:G25"/>
    <mergeCell ref="C26:D26"/>
    <mergeCell ref="E26:G26"/>
    <mergeCell ref="J13:J15"/>
    <mergeCell ref="K13:K15"/>
    <mergeCell ref="C14:D14"/>
    <mergeCell ref="C15:D15"/>
    <mergeCell ref="H13:H15"/>
    <mergeCell ref="I13:I15"/>
    <mergeCell ref="A16:A21"/>
    <mergeCell ref="B16:B21"/>
    <mergeCell ref="C16:D16"/>
    <mergeCell ref="E16:G16"/>
    <mergeCell ref="C17:D17"/>
    <mergeCell ref="A13:A15"/>
    <mergeCell ref="B13:B15"/>
    <mergeCell ref="C13:D13"/>
    <mergeCell ref="E13:G15"/>
    <mergeCell ref="C21:D21"/>
    <mergeCell ref="E21:G21"/>
    <mergeCell ref="C19:D19"/>
    <mergeCell ref="E19:G19"/>
    <mergeCell ref="C20:D20"/>
    <mergeCell ref="E20:G20"/>
    <mergeCell ref="E17:G17"/>
    <mergeCell ref="C18:D18"/>
    <mergeCell ref="E18:G18"/>
    <mergeCell ref="I9:I12"/>
    <mergeCell ref="J9:J12"/>
    <mergeCell ref="K9:K12"/>
    <mergeCell ref="C10:D10"/>
    <mergeCell ref="C11:D11"/>
    <mergeCell ref="C12:D12"/>
    <mergeCell ref="A9:A12"/>
    <mergeCell ref="B9:B12"/>
    <mergeCell ref="C9:D9"/>
    <mergeCell ref="E9:G12"/>
    <mergeCell ref="H9:H12"/>
    <mergeCell ref="A5:A8"/>
    <mergeCell ref="B5:B8"/>
    <mergeCell ref="C5:D5"/>
    <mergeCell ref="E5:G5"/>
    <mergeCell ref="A1:B1"/>
    <mergeCell ref="G1:I1"/>
    <mergeCell ref="K1:L1"/>
    <mergeCell ref="A2:B2"/>
    <mergeCell ref="E2:F2"/>
    <mergeCell ref="G2:L2"/>
    <mergeCell ref="H5:H8"/>
    <mergeCell ref="C6:D6"/>
    <mergeCell ref="E6:G6"/>
    <mergeCell ref="C7:D7"/>
    <mergeCell ref="E7:G7"/>
    <mergeCell ref="C8:D8"/>
    <mergeCell ref="E8:G8"/>
    <mergeCell ref="C4:D4"/>
    <mergeCell ref="E4:G4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rightToLeft="1" view="pageLayout" topLeftCell="A61" zoomScaleNormal="100" workbookViewId="0">
      <selection activeCell="L65" sqref="L65"/>
    </sheetView>
  </sheetViews>
  <sheetFormatPr defaultRowHeight="14.25" x14ac:dyDescent="0.2"/>
  <cols>
    <col min="1" max="1" width="5.625" bestFit="1" customWidth="1"/>
    <col min="2" max="2" width="9.5" bestFit="1" customWidth="1"/>
    <col min="3" max="3" width="14.25" bestFit="1" customWidth="1"/>
    <col min="5" max="5" width="8.625" bestFit="1" customWidth="1"/>
    <col min="6" max="6" width="8.375" bestFit="1" customWidth="1"/>
    <col min="8" max="8" width="10.5" bestFit="1" customWidth="1"/>
    <col min="9" max="9" width="10" bestFit="1" customWidth="1"/>
    <col min="10" max="10" width="7.625" bestFit="1" customWidth="1"/>
    <col min="11" max="11" width="6.875" bestFit="1" customWidth="1"/>
    <col min="12" max="12" width="23" bestFit="1" customWidth="1"/>
  </cols>
  <sheetData>
    <row r="1" spans="1:13" ht="84" x14ac:dyDescent="0.55000000000000004">
      <c r="A1" s="131" t="s">
        <v>66</v>
      </c>
      <c r="B1" s="131"/>
      <c r="C1" s="28">
        <v>10193</v>
      </c>
      <c r="D1" s="6"/>
      <c r="E1" s="28" t="s">
        <v>67</v>
      </c>
      <c r="F1" s="31" t="s">
        <v>106</v>
      </c>
      <c r="G1" s="67" t="s">
        <v>179</v>
      </c>
      <c r="H1" s="67"/>
      <c r="I1" s="67"/>
      <c r="J1" s="28" t="s">
        <v>68</v>
      </c>
      <c r="K1" s="148" t="s">
        <v>243</v>
      </c>
      <c r="L1" s="148"/>
    </row>
    <row r="2" spans="1:13" ht="51" customHeight="1" x14ac:dyDescent="0.55000000000000004">
      <c r="A2" s="68" t="s">
        <v>69</v>
      </c>
      <c r="B2" s="68"/>
      <c r="C2" s="28" t="s">
        <v>92</v>
      </c>
      <c r="D2" s="6"/>
      <c r="E2" s="130" t="s">
        <v>70</v>
      </c>
      <c r="F2" s="130"/>
      <c r="G2" s="130" t="s">
        <v>173</v>
      </c>
      <c r="H2" s="130"/>
      <c r="I2" s="130"/>
      <c r="J2" s="130"/>
      <c r="K2" s="130"/>
      <c r="L2" s="130"/>
    </row>
    <row r="3" spans="1:13" ht="19.5" customHeight="1" x14ac:dyDescent="0.55000000000000004">
      <c r="A3" s="31"/>
      <c r="B3" s="31"/>
      <c r="C3" s="28"/>
      <c r="D3" s="6"/>
      <c r="E3" s="32"/>
      <c r="F3" s="32"/>
      <c r="G3" s="32"/>
      <c r="H3" s="32"/>
      <c r="I3" s="32"/>
      <c r="J3" s="32"/>
      <c r="K3" s="32"/>
      <c r="L3" s="32"/>
    </row>
    <row r="4" spans="1:13" ht="42" x14ac:dyDescent="0.2">
      <c r="A4" s="1" t="s">
        <v>12</v>
      </c>
      <c r="B4" s="1" t="s">
        <v>13</v>
      </c>
      <c r="C4" s="111" t="s">
        <v>14</v>
      </c>
      <c r="D4" s="111"/>
      <c r="E4" s="96" t="s">
        <v>71</v>
      </c>
      <c r="F4" s="96"/>
      <c r="G4" s="96"/>
      <c r="H4" s="29" t="s">
        <v>83</v>
      </c>
      <c r="I4" s="34" t="s">
        <v>9</v>
      </c>
      <c r="J4" s="34" t="s">
        <v>10</v>
      </c>
      <c r="K4" s="34" t="s">
        <v>11</v>
      </c>
      <c r="L4" s="34" t="s">
        <v>59</v>
      </c>
    </row>
    <row r="5" spans="1:13" x14ac:dyDescent="0.2">
      <c r="A5" s="96">
        <v>1</v>
      </c>
      <c r="B5" s="112" t="s">
        <v>16</v>
      </c>
      <c r="C5" s="89" t="s">
        <v>15</v>
      </c>
      <c r="D5" s="89"/>
      <c r="E5" s="90"/>
      <c r="F5" s="91"/>
      <c r="G5" s="92"/>
      <c r="H5" s="83"/>
      <c r="I5" s="2">
        <v>2</v>
      </c>
      <c r="J5" s="2">
        <v>1</v>
      </c>
      <c r="K5" s="2">
        <f>I5*J5</f>
        <v>2</v>
      </c>
      <c r="L5" s="2"/>
    </row>
    <row r="6" spans="1:13" x14ac:dyDescent="0.2">
      <c r="A6" s="96"/>
      <c r="B6" s="112"/>
      <c r="C6" s="89" t="s">
        <v>22</v>
      </c>
      <c r="D6" s="89"/>
      <c r="E6" s="90"/>
      <c r="F6" s="91"/>
      <c r="G6" s="92"/>
      <c r="H6" s="84"/>
      <c r="I6" s="2">
        <f>I5</f>
        <v>2</v>
      </c>
      <c r="J6" s="2">
        <v>1</v>
      </c>
      <c r="K6" s="2">
        <f t="shared" ref="K6:K8" si="0">I6*J6</f>
        <v>2</v>
      </c>
      <c r="L6" s="2"/>
    </row>
    <row r="7" spans="1:13" x14ac:dyDescent="0.2">
      <c r="A7" s="96"/>
      <c r="B7" s="112"/>
      <c r="C7" s="89" t="s">
        <v>17</v>
      </c>
      <c r="D7" s="89"/>
      <c r="E7" s="90"/>
      <c r="F7" s="91"/>
      <c r="G7" s="92"/>
      <c r="H7" s="84"/>
      <c r="I7" s="2">
        <f>I6</f>
        <v>2</v>
      </c>
      <c r="J7" s="2">
        <v>1</v>
      </c>
      <c r="K7" s="2">
        <f t="shared" si="0"/>
        <v>2</v>
      </c>
      <c r="L7" s="2"/>
    </row>
    <row r="8" spans="1:13" x14ac:dyDescent="0.2">
      <c r="A8" s="96"/>
      <c r="B8" s="112"/>
      <c r="C8" s="89" t="s">
        <v>18</v>
      </c>
      <c r="D8" s="89"/>
      <c r="E8" s="90"/>
      <c r="F8" s="91"/>
      <c r="G8" s="92"/>
      <c r="H8" s="85"/>
      <c r="I8" s="2">
        <f>I7</f>
        <v>2</v>
      </c>
      <c r="J8" s="2">
        <v>1</v>
      </c>
      <c r="K8" s="2">
        <f t="shared" si="0"/>
        <v>2</v>
      </c>
      <c r="L8" s="2"/>
    </row>
    <row r="9" spans="1:13" x14ac:dyDescent="0.2">
      <c r="A9" s="115">
        <v>4</v>
      </c>
      <c r="B9" s="96" t="s">
        <v>140</v>
      </c>
      <c r="C9" s="97" t="s">
        <v>0</v>
      </c>
      <c r="D9" s="98"/>
      <c r="E9" s="99" t="s">
        <v>87</v>
      </c>
      <c r="F9" s="100"/>
      <c r="G9" s="101"/>
      <c r="H9" s="86"/>
      <c r="I9" s="108">
        <v>1</v>
      </c>
      <c r="J9" s="108">
        <v>1</v>
      </c>
      <c r="K9" s="108">
        <f>J9*I9</f>
        <v>1</v>
      </c>
      <c r="L9" s="2"/>
    </row>
    <row r="10" spans="1:13" x14ac:dyDescent="0.2">
      <c r="A10" s="116"/>
      <c r="B10" s="96"/>
      <c r="C10" s="97" t="s">
        <v>19</v>
      </c>
      <c r="D10" s="98"/>
      <c r="E10" s="102"/>
      <c r="F10" s="103"/>
      <c r="G10" s="104"/>
      <c r="H10" s="87"/>
      <c r="I10" s="109"/>
      <c r="J10" s="109"/>
      <c r="K10" s="109"/>
      <c r="L10" s="2"/>
    </row>
    <row r="11" spans="1:13" x14ac:dyDescent="0.2">
      <c r="A11" s="116"/>
      <c r="B11" s="96"/>
      <c r="C11" s="97" t="s">
        <v>20</v>
      </c>
      <c r="D11" s="98"/>
      <c r="E11" s="102"/>
      <c r="F11" s="103"/>
      <c r="G11" s="104"/>
      <c r="H11" s="87"/>
      <c r="I11" s="109"/>
      <c r="J11" s="109"/>
      <c r="K11" s="109"/>
      <c r="L11" s="2"/>
    </row>
    <row r="12" spans="1:13" x14ac:dyDescent="0.2">
      <c r="A12" s="117"/>
      <c r="B12" s="96"/>
      <c r="C12" s="97" t="s">
        <v>21</v>
      </c>
      <c r="D12" s="98"/>
      <c r="E12" s="105"/>
      <c r="F12" s="106"/>
      <c r="G12" s="107"/>
      <c r="H12" s="88"/>
      <c r="I12" s="110"/>
      <c r="J12" s="110"/>
      <c r="K12" s="110"/>
      <c r="L12" s="2"/>
    </row>
    <row r="13" spans="1:13" x14ac:dyDescent="0.2">
      <c r="A13" s="96">
        <v>5</v>
      </c>
      <c r="B13" s="96" t="s">
        <v>141</v>
      </c>
      <c r="C13" s="114" t="s">
        <v>72</v>
      </c>
      <c r="D13" s="114"/>
      <c r="E13" s="99" t="s">
        <v>88</v>
      </c>
      <c r="F13" s="100"/>
      <c r="G13" s="101"/>
      <c r="H13" s="86"/>
      <c r="I13" s="108">
        <f>I9</f>
        <v>1</v>
      </c>
      <c r="J13" s="108">
        <v>1</v>
      </c>
      <c r="K13" s="108">
        <f>J13*I13</f>
        <v>1</v>
      </c>
      <c r="L13" s="2"/>
    </row>
    <row r="14" spans="1:13" x14ac:dyDescent="0.2">
      <c r="A14" s="96"/>
      <c r="B14" s="96"/>
      <c r="C14" s="89" t="s">
        <v>23</v>
      </c>
      <c r="D14" s="89"/>
      <c r="E14" s="102"/>
      <c r="F14" s="103"/>
      <c r="G14" s="104"/>
      <c r="H14" s="84"/>
      <c r="I14" s="109"/>
      <c r="J14" s="109"/>
      <c r="K14" s="109"/>
      <c r="L14" s="2"/>
    </row>
    <row r="15" spans="1:13" x14ac:dyDescent="0.2">
      <c r="A15" s="96"/>
      <c r="B15" s="96"/>
      <c r="C15" s="97" t="s">
        <v>24</v>
      </c>
      <c r="D15" s="98"/>
      <c r="E15" s="105"/>
      <c r="F15" s="106"/>
      <c r="G15" s="107"/>
      <c r="H15" s="85"/>
      <c r="I15" s="110"/>
      <c r="J15" s="110"/>
      <c r="K15" s="110"/>
      <c r="L15" s="2"/>
    </row>
    <row r="16" spans="1:13" ht="15" x14ac:dyDescent="0.25">
      <c r="A16" s="96">
        <v>7</v>
      </c>
      <c r="B16" s="96" t="s">
        <v>1</v>
      </c>
      <c r="C16" s="89" t="s">
        <v>25</v>
      </c>
      <c r="D16" s="89"/>
      <c r="E16" s="90" t="s">
        <v>189</v>
      </c>
      <c r="F16" s="91"/>
      <c r="G16" s="92"/>
      <c r="H16" s="10"/>
      <c r="I16" s="30">
        <v>1</v>
      </c>
      <c r="J16" s="30">
        <v>1</v>
      </c>
      <c r="K16" s="30">
        <f t="shared" ref="K16:K56" si="1">J16*I16</f>
        <v>1</v>
      </c>
      <c r="L16" s="3"/>
      <c r="M16" s="20"/>
    </row>
    <row r="17" spans="1:13" x14ac:dyDescent="0.2">
      <c r="A17" s="96"/>
      <c r="B17" s="96"/>
      <c r="C17" s="89" t="s">
        <v>26</v>
      </c>
      <c r="D17" s="89"/>
      <c r="E17" s="90" t="s">
        <v>93</v>
      </c>
      <c r="F17" s="91"/>
      <c r="G17" s="92"/>
      <c r="H17" s="10"/>
      <c r="I17" s="30">
        <f>I16</f>
        <v>1</v>
      </c>
      <c r="J17" s="30">
        <v>1</v>
      </c>
      <c r="K17" s="30">
        <f t="shared" si="1"/>
        <v>1</v>
      </c>
      <c r="L17" s="3"/>
      <c r="M17" s="20"/>
    </row>
    <row r="18" spans="1:13" x14ac:dyDescent="0.2">
      <c r="A18" s="96"/>
      <c r="B18" s="96"/>
      <c r="C18" s="89" t="s">
        <v>29</v>
      </c>
      <c r="D18" s="89"/>
      <c r="E18" s="90" t="s">
        <v>147</v>
      </c>
      <c r="F18" s="91"/>
      <c r="G18" s="92"/>
      <c r="H18" s="10"/>
      <c r="I18" s="30">
        <f>I16</f>
        <v>1</v>
      </c>
      <c r="J18" s="30">
        <v>1</v>
      </c>
      <c r="K18" s="30">
        <f t="shared" si="1"/>
        <v>1</v>
      </c>
      <c r="L18" s="3"/>
      <c r="M18" s="20"/>
    </row>
    <row r="19" spans="1:13" ht="15" x14ac:dyDescent="0.25">
      <c r="A19" s="96"/>
      <c r="B19" s="96"/>
      <c r="C19" s="89" t="s">
        <v>27</v>
      </c>
      <c r="D19" s="89"/>
      <c r="E19" s="90" t="s">
        <v>190</v>
      </c>
      <c r="F19" s="91"/>
      <c r="G19" s="92"/>
      <c r="H19" s="37"/>
      <c r="I19" s="30">
        <v>1</v>
      </c>
      <c r="J19" s="30">
        <v>1</v>
      </c>
      <c r="K19" s="30">
        <f t="shared" si="1"/>
        <v>1</v>
      </c>
      <c r="L19" s="3"/>
      <c r="M19" s="20"/>
    </row>
    <row r="20" spans="1:13" x14ac:dyDescent="0.2">
      <c r="A20" s="96"/>
      <c r="B20" s="96"/>
      <c r="C20" s="89" t="s">
        <v>28</v>
      </c>
      <c r="D20" s="89"/>
      <c r="E20" s="90" t="s">
        <v>93</v>
      </c>
      <c r="F20" s="91"/>
      <c r="G20" s="92"/>
      <c r="H20" s="37"/>
      <c r="I20" s="30">
        <f>I19</f>
        <v>1</v>
      </c>
      <c r="J20" s="30">
        <v>1</v>
      </c>
      <c r="K20" s="30">
        <f t="shared" si="1"/>
        <v>1</v>
      </c>
      <c r="L20" s="3"/>
      <c r="M20" s="20"/>
    </row>
    <row r="21" spans="1:13" x14ac:dyDescent="0.2">
      <c r="A21" s="96"/>
      <c r="B21" s="96"/>
      <c r="C21" s="89" t="s">
        <v>30</v>
      </c>
      <c r="D21" s="89"/>
      <c r="E21" s="90" t="s">
        <v>94</v>
      </c>
      <c r="F21" s="91"/>
      <c r="G21" s="92"/>
      <c r="H21" s="37"/>
      <c r="I21" s="30">
        <f>I20</f>
        <v>1</v>
      </c>
      <c r="J21" s="30">
        <v>1</v>
      </c>
      <c r="K21" s="30">
        <f t="shared" si="1"/>
        <v>1</v>
      </c>
      <c r="L21" s="3"/>
      <c r="M21" s="20"/>
    </row>
    <row r="22" spans="1:13" ht="14.25" customHeight="1" x14ac:dyDescent="0.2">
      <c r="A22" s="115">
        <v>8</v>
      </c>
      <c r="B22" s="115" t="s">
        <v>2</v>
      </c>
      <c r="C22" s="89" t="s">
        <v>81</v>
      </c>
      <c r="D22" s="89"/>
      <c r="E22" s="90" t="s">
        <v>174</v>
      </c>
      <c r="F22" s="91"/>
      <c r="G22" s="92"/>
      <c r="H22" s="10"/>
      <c r="I22" s="30">
        <v>1</v>
      </c>
      <c r="J22" s="30">
        <v>1</v>
      </c>
      <c r="K22" s="30">
        <f t="shared" si="1"/>
        <v>1</v>
      </c>
      <c r="L22" s="2"/>
    </row>
    <row r="23" spans="1:13" ht="14.25" customHeight="1" x14ac:dyDescent="0.2">
      <c r="A23" s="116"/>
      <c r="B23" s="116"/>
      <c r="C23" s="89" t="s">
        <v>82</v>
      </c>
      <c r="D23" s="89"/>
      <c r="E23" s="70" t="s">
        <v>96</v>
      </c>
      <c r="F23" s="71"/>
      <c r="G23" s="72"/>
      <c r="H23" s="10"/>
      <c r="I23" s="30">
        <v>2</v>
      </c>
      <c r="J23" s="30">
        <v>1</v>
      </c>
      <c r="K23" s="30">
        <f t="shared" si="1"/>
        <v>2</v>
      </c>
      <c r="L23" s="2"/>
    </row>
    <row r="24" spans="1:13" ht="14.45" customHeight="1" x14ac:dyDescent="0.2">
      <c r="A24" s="116"/>
      <c r="B24" s="116"/>
      <c r="C24" s="89" t="s">
        <v>85</v>
      </c>
      <c r="D24" s="89"/>
      <c r="E24" s="90" t="s">
        <v>175</v>
      </c>
      <c r="F24" s="91"/>
      <c r="G24" s="92"/>
      <c r="H24" s="12"/>
      <c r="I24" s="30">
        <v>1</v>
      </c>
      <c r="J24" s="30">
        <v>1</v>
      </c>
      <c r="K24" s="30">
        <f t="shared" si="1"/>
        <v>1</v>
      </c>
      <c r="L24" s="2"/>
    </row>
    <row r="25" spans="1:13" ht="14.45" customHeight="1" x14ac:dyDescent="0.2">
      <c r="A25" s="116"/>
      <c r="B25" s="116"/>
      <c r="C25" s="89" t="s">
        <v>157</v>
      </c>
      <c r="D25" s="89"/>
      <c r="E25" s="70" t="s">
        <v>96</v>
      </c>
      <c r="F25" s="71"/>
      <c r="G25" s="72"/>
      <c r="H25" s="10"/>
      <c r="I25" s="30">
        <v>2</v>
      </c>
      <c r="J25" s="30">
        <v>1</v>
      </c>
      <c r="K25" s="30">
        <f t="shared" si="1"/>
        <v>2</v>
      </c>
      <c r="L25" s="2"/>
    </row>
    <row r="26" spans="1:13" ht="14.25" customHeight="1" x14ac:dyDescent="0.2">
      <c r="A26" s="116"/>
      <c r="B26" s="116"/>
      <c r="C26" s="89" t="s">
        <v>31</v>
      </c>
      <c r="D26" s="89"/>
      <c r="E26" s="90" t="s">
        <v>176</v>
      </c>
      <c r="F26" s="91"/>
      <c r="G26" s="92"/>
      <c r="H26" s="12"/>
      <c r="I26" s="30">
        <v>1</v>
      </c>
      <c r="J26" s="30">
        <v>1</v>
      </c>
      <c r="K26" s="30">
        <f t="shared" si="1"/>
        <v>1</v>
      </c>
      <c r="L26" s="2"/>
    </row>
    <row r="27" spans="1:13" ht="14.45" customHeight="1" x14ac:dyDescent="0.2">
      <c r="A27" s="116"/>
      <c r="B27" s="116"/>
      <c r="C27" s="89" t="s">
        <v>48</v>
      </c>
      <c r="D27" s="89"/>
      <c r="E27" s="70" t="s">
        <v>115</v>
      </c>
      <c r="F27" s="71"/>
      <c r="G27" s="72"/>
      <c r="H27" s="10"/>
      <c r="I27" s="30">
        <v>1</v>
      </c>
      <c r="J27" s="30">
        <v>1</v>
      </c>
      <c r="K27" s="30">
        <f t="shared" si="1"/>
        <v>1</v>
      </c>
      <c r="L27" s="2"/>
    </row>
    <row r="28" spans="1:13" x14ac:dyDescent="0.2">
      <c r="A28" s="96">
        <v>9</v>
      </c>
      <c r="B28" s="96" t="s">
        <v>47</v>
      </c>
      <c r="C28" s="89" t="s">
        <v>49</v>
      </c>
      <c r="D28" s="89"/>
      <c r="E28" s="90" t="s">
        <v>176</v>
      </c>
      <c r="F28" s="91"/>
      <c r="G28" s="92"/>
      <c r="H28" s="21"/>
      <c r="I28" s="30">
        <v>1</v>
      </c>
      <c r="J28" s="30">
        <v>1</v>
      </c>
      <c r="K28" s="30">
        <f t="shared" si="1"/>
        <v>1</v>
      </c>
      <c r="L28" s="4" t="s">
        <v>98</v>
      </c>
    </row>
    <row r="29" spans="1:13" x14ac:dyDescent="0.2">
      <c r="A29" s="96"/>
      <c r="B29" s="96"/>
      <c r="C29" s="89" t="s">
        <v>50</v>
      </c>
      <c r="D29" s="89"/>
      <c r="E29" s="70" t="s">
        <v>77</v>
      </c>
      <c r="F29" s="71"/>
      <c r="G29" s="72"/>
      <c r="H29" s="12"/>
      <c r="I29" s="30">
        <v>1</v>
      </c>
      <c r="J29" s="30">
        <v>1</v>
      </c>
      <c r="K29" s="30">
        <f t="shared" si="1"/>
        <v>1</v>
      </c>
      <c r="L29" s="2"/>
    </row>
    <row r="30" spans="1:13" ht="15" x14ac:dyDescent="0.2">
      <c r="A30" s="29">
        <v>10</v>
      </c>
      <c r="B30" s="29" t="s">
        <v>73</v>
      </c>
      <c r="C30" s="89" t="s">
        <v>73</v>
      </c>
      <c r="D30" s="89"/>
      <c r="E30" s="132"/>
      <c r="F30" s="133"/>
      <c r="G30" s="98"/>
      <c r="H30" s="13"/>
      <c r="I30" s="30">
        <v>0</v>
      </c>
      <c r="J30" s="30">
        <v>1</v>
      </c>
      <c r="K30" s="30">
        <f t="shared" si="1"/>
        <v>0</v>
      </c>
      <c r="L30" s="4"/>
    </row>
    <row r="31" spans="1:13" x14ac:dyDescent="0.2">
      <c r="A31" s="96">
        <v>11</v>
      </c>
      <c r="B31" s="96" t="s">
        <v>3</v>
      </c>
      <c r="C31" s="89" t="s">
        <v>32</v>
      </c>
      <c r="D31" s="89"/>
      <c r="E31" s="99" t="s">
        <v>194</v>
      </c>
      <c r="F31" s="100"/>
      <c r="G31" s="101"/>
      <c r="H31" s="14"/>
      <c r="I31" s="108">
        <v>2</v>
      </c>
      <c r="J31" s="108">
        <v>1</v>
      </c>
      <c r="K31" s="108">
        <f t="shared" si="1"/>
        <v>2</v>
      </c>
      <c r="L31" s="121" t="s">
        <v>78</v>
      </c>
    </row>
    <row r="32" spans="1:13" x14ac:dyDescent="0.2">
      <c r="A32" s="96"/>
      <c r="B32" s="96"/>
      <c r="C32" s="89" t="s">
        <v>33</v>
      </c>
      <c r="D32" s="89"/>
      <c r="E32" s="102"/>
      <c r="F32" s="103"/>
      <c r="G32" s="104"/>
      <c r="H32" s="15"/>
      <c r="I32" s="109"/>
      <c r="J32" s="109"/>
      <c r="K32" s="109"/>
      <c r="L32" s="122"/>
    </row>
    <row r="33" spans="1:12" x14ac:dyDescent="0.2">
      <c r="A33" s="96"/>
      <c r="B33" s="96"/>
      <c r="C33" s="89" t="s">
        <v>34</v>
      </c>
      <c r="D33" s="89"/>
      <c r="E33" s="102"/>
      <c r="F33" s="103"/>
      <c r="G33" s="104"/>
      <c r="H33" s="15"/>
      <c r="I33" s="109"/>
      <c r="J33" s="109"/>
      <c r="K33" s="109"/>
      <c r="L33" s="122"/>
    </row>
    <row r="34" spans="1:12" x14ac:dyDescent="0.2">
      <c r="A34" s="96"/>
      <c r="B34" s="96"/>
      <c r="C34" s="89" t="s">
        <v>45</v>
      </c>
      <c r="D34" s="89"/>
      <c r="E34" s="105"/>
      <c r="F34" s="106"/>
      <c r="G34" s="107"/>
      <c r="H34" s="16"/>
      <c r="I34" s="110"/>
      <c r="J34" s="110"/>
      <c r="K34" s="110"/>
      <c r="L34" s="123"/>
    </row>
    <row r="35" spans="1:12" x14ac:dyDescent="0.2">
      <c r="A35" s="96">
        <v>12</v>
      </c>
      <c r="B35" s="96" t="s">
        <v>4</v>
      </c>
      <c r="C35" s="89" t="s">
        <v>21</v>
      </c>
      <c r="D35" s="89"/>
      <c r="E35" s="150" t="s">
        <v>127</v>
      </c>
      <c r="F35" s="151"/>
      <c r="G35" s="152"/>
      <c r="H35" s="10"/>
      <c r="I35" s="38">
        <v>1</v>
      </c>
      <c r="J35" s="30">
        <v>1</v>
      </c>
      <c r="K35" s="30">
        <f t="shared" si="1"/>
        <v>1</v>
      </c>
      <c r="L35" s="2"/>
    </row>
    <row r="36" spans="1:12" x14ac:dyDescent="0.2">
      <c r="A36" s="96"/>
      <c r="B36" s="96"/>
      <c r="C36" s="89" t="s">
        <v>4</v>
      </c>
      <c r="D36" s="89"/>
      <c r="E36" s="90" t="s">
        <v>128</v>
      </c>
      <c r="F36" s="91"/>
      <c r="G36" s="92"/>
      <c r="H36" s="10"/>
      <c r="I36" s="38">
        <v>1</v>
      </c>
      <c r="J36" s="30">
        <v>1</v>
      </c>
      <c r="K36" s="30">
        <f t="shared" si="1"/>
        <v>1</v>
      </c>
      <c r="L36" s="2"/>
    </row>
    <row r="37" spans="1:12" x14ac:dyDescent="0.2">
      <c r="A37" s="96"/>
      <c r="B37" s="96"/>
      <c r="C37" s="89" t="s">
        <v>35</v>
      </c>
      <c r="D37" s="89"/>
      <c r="E37" s="90" t="s">
        <v>51</v>
      </c>
      <c r="F37" s="91"/>
      <c r="G37" s="92"/>
      <c r="H37" s="10"/>
      <c r="I37" s="38">
        <v>1</v>
      </c>
      <c r="J37" s="30">
        <v>1</v>
      </c>
      <c r="K37" s="30">
        <f t="shared" si="1"/>
        <v>1</v>
      </c>
      <c r="L37" s="2"/>
    </row>
    <row r="38" spans="1:12" x14ac:dyDescent="0.2">
      <c r="A38" s="96"/>
      <c r="B38" s="96"/>
      <c r="C38" s="89" t="s">
        <v>60</v>
      </c>
      <c r="D38" s="89"/>
      <c r="E38" s="93" t="s">
        <v>105</v>
      </c>
      <c r="F38" s="94"/>
      <c r="G38" s="95"/>
      <c r="H38" s="17"/>
      <c r="I38" s="38">
        <v>1</v>
      </c>
      <c r="J38" s="30">
        <v>1</v>
      </c>
      <c r="K38" s="30">
        <f t="shared" si="1"/>
        <v>1</v>
      </c>
      <c r="L38" s="2"/>
    </row>
    <row r="39" spans="1:12" x14ac:dyDescent="0.2">
      <c r="A39" s="96"/>
      <c r="B39" s="96"/>
      <c r="C39" s="89" t="s">
        <v>60</v>
      </c>
      <c r="D39" s="89"/>
      <c r="E39" s="93" t="s">
        <v>129</v>
      </c>
      <c r="F39" s="94"/>
      <c r="G39" s="95"/>
      <c r="H39" s="17"/>
      <c r="I39" s="30">
        <v>1</v>
      </c>
      <c r="J39" s="30">
        <v>1</v>
      </c>
      <c r="K39" s="30">
        <f t="shared" si="1"/>
        <v>1</v>
      </c>
      <c r="L39" s="2"/>
    </row>
    <row r="40" spans="1:12" x14ac:dyDescent="0.2">
      <c r="A40" s="96"/>
      <c r="B40" s="96"/>
      <c r="C40" s="89" t="s">
        <v>61</v>
      </c>
      <c r="D40" s="89"/>
      <c r="E40" s="93" t="s">
        <v>52</v>
      </c>
      <c r="F40" s="94"/>
      <c r="G40" s="95"/>
      <c r="H40" s="17"/>
      <c r="I40" s="30">
        <v>1</v>
      </c>
      <c r="J40" s="30">
        <v>1</v>
      </c>
      <c r="K40" s="30">
        <f t="shared" si="1"/>
        <v>1</v>
      </c>
      <c r="L40" s="2"/>
    </row>
    <row r="41" spans="1:12" x14ac:dyDescent="0.2">
      <c r="A41" s="96"/>
      <c r="B41" s="96"/>
      <c r="C41" s="89" t="s">
        <v>63</v>
      </c>
      <c r="D41" s="89"/>
      <c r="E41" s="127" t="s">
        <v>244</v>
      </c>
      <c r="F41" s="128"/>
      <c r="G41" s="129"/>
      <c r="H41" s="18"/>
      <c r="I41" s="30">
        <v>1</v>
      </c>
      <c r="J41" s="30">
        <v>1</v>
      </c>
      <c r="K41" s="30">
        <f t="shared" si="1"/>
        <v>1</v>
      </c>
      <c r="L41" s="4" t="s">
        <v>99</v>
      </c>
    </row>
    <row r="42" spans="1:12" x14ac:dyDescent="0.2">
      <c r="A42" s="96"/>
      <c r="B42" s="96"/>
      <c r="C42" s="89" t="s">
        <v>62</v>
      </c>
      <c r="D42" s="89"/>
      <c r="E42" s="93" t="s">
        <v>52</v>
      </c>
      <c r="F42" s="94"/>
      <c r="G42" s="95"/>
      <c r="H42" s="17"/>
      <c r="I42" s="30">
        <v>1</v>
      </c>
      <c r="J42" s="30">
        <v>1</v>
      </c>
      <c r="K42" s="30">
        <f t="shared" si="1"/>
        <v>1</v>
      </c>
      <c r="L42" s="2"/>
    </row>
    <row r="43" spans="1:12" x14ac:dyDescent="0.2">
      <c r="A43" s="96">
        <v>13</v>
      </c>
      <c r="B43" s="96" t="s">
        <v>5</v>
      </c>
      <c r="C43" s="89" t="s">
        <v>36</v>
      </c>
      <c r="D43" s="89"/>
      <c r="E43" s="93" t="s">
        <v>177</v>
      </c>
      <c r="F43" s="94"/>
      <c r="G43" s="95"/>
      <c r="H43" s="17"/>
      <c r="I43" s="30">
        <v>1</v>
      </c>
      <c r="J43" s="30">
        <v>1</v>
      </c>
      <c r="K43" s="30">
        <f t="shared" si="1"/>
        <v>1</v>
      </c>
      <c r="L43" s="2"/>
    </row>
    <row r="44" spans="1:12" x14ac:dyDescent="0.2">
      <c r="A44" s="96"/>
      <c r="B44" s="96"/>
      <c r="C44" s="89" t="s">
        <v>37</v>
      </c>
      <c r="D44" s="89"/>
      <c r="E44" s="93" t="s">
        <v>126</v>
      </c>
      <c r="F44" s="94"/>
      <c r="G44" s="95"/>
      <c r="H44" s="17"/>
      <c r="I44" s="30">
        <v>4</v>
      </c>
      <c r="J44" s="30">
        <v>1</v>
      </c>
      <c r="K44" s="30">
        <f t="shared" si="1"/>
        <v>4</v>
      </c>
      <c r="L44" s="2"/>
    </row>
    <row r="45" spans="1:12" x14ac:dyDescent="0.2">
      <c r="A45" s="96"/>
      <c r="B45" s="96"/>
      <c r="C45" s="89" t="s">
        <v>37</v>
      </c>
      <c r="D45" s="89"/>
      <c r="E45" s="93"/>
      <c r="F45" s="94"/>
      <c r="G45" s="95"/>
      <c r="H45" s="17"/>
      <c r="I45" s="30">
        <v>0</v>
      </c>
      <c r="J45" s="30">
        <v>2</v>
      </c>
      <c r="K45" s="30">
        <f t="shared" si="1"/>
        <v>0</v>
      </c>
      <c r="L45" s="2"/>
    </row>
    <row r="46" spans="1:12" x14ac:dyDescent="0.2">
      <c r="A46" s="96"/>
      <c r="B46" s="96"/>
      <c r="C46" s="89" t="s">
        <v>80</v>
      </c>
      <c r="D46" s="89"/>
      <c r="E46" s="93" t="s">
        <v>54</v>
      </c>
      <c r="F46" s="94"/>
      <c r="G46" s="95"/>
      <c r="H46" s="17"/>
      <c r="I46" s="30">
        <f>I53</f>
        <v>20</v>
      </c>
      <c r="J46" s="30">
        <v>1</v>
      </c>
      <c r="K46" s="30">
        <f t="shared" si="1"/>
        <v>20</v>
      </c>
      <c r="L46" s="2"/>
    </row>
    <row r="47" spans="1:12" x14ac:dyDescent="0.2">
      <c r="A47" s="96"/>
      <c r="B47" s="96"/>
      <c r="C47" s="89" t="s">
        <v>38</v>
      </c>
      <c r="D47" s="89"/>
      <c r="E47" s="93" t="s">
        <v>89</v>
      </c>
      <c r="F47" s="94"/>
      <c r="G47" s="95"/>
      <c r="H47" s="17"/>
      <c r="I47" s="30">
        <v>4</v>
      </c>
      <c r="J47" s="30">
        <v>1</v>
      </c>
      <c r="K47" s="30">
        <f t="shared" si="1"/>
        <v>4</v>
      </c>
      <c r="L47" s="2"/>
    </row>
    <row r="48" spans="1:12" x14ac:dyDescent="0.2">
      <c r="A48" s="96">
        <v>14</v>
      </c>
      <c r="B48" s="96" t="s">
        <v>55</v>
      </c>
      <c r="C48" s="89" t="s">
        <v>55</v>
      </c>
      <c r="D48" s="89"/>
      <c r="E48" s="90"/>
      <c r="F48" s="91"/>
      <c r="G48" s="92"/>
      <c r="H48" s="10"/>
      <c r="I48" s="30"/>
      <c r="J48" s="30">
        <v>1</v>
      </c>
      <c r="K48" s="30">
        <f t="shared" si="1"/>
        <v>0</v>
      </c>
      <c r="L48" s="2"/>
    </row>
    <row r="49" spans="1:12" x14ac:dyDescent="0.2">
      <c r="A49" s="96"/>
      <c r="B49" s="96"/>
      <c r="C49" s="89" t="s">
        <v>55</v>
      </c>
      <c r="D49" s="89"/>
      <c r="E49" s="90"/>
      <c r="F49" s="91"/>
      <c r="G49" s="92"/>
      <c r="H49" s="10"/>
      <c r="I49" s="30"/>
      <c r="J49" s="30">
        <v>1</v>
      </c>
      <c r="K49" s="30">
        <f t="shared" si="1"/>
        <v>0</v>
      </c>
      <c r="L49" s="2"/>
    </row>
    <row r="50" spans="1:12" x14ac:dyDescent="0.2">
      <c r="A50" s="96"/>
      <c r="B50" s="96"/>
      <c r="C50" s="89" t="s">
        <v>55</v>
      </c>
      <c r="D50" s="89"/>
      <c r="E50" s="90"/>
      <c r="F50" s="91"/>
      <c r="G50" s="92"/>
      <c r="H50" s="10"/>
      <c r="I50" s="30"/>
      <c r="J50" s="30">
        <v>1</v>
      </c>
      <c r="K50" s="30">
        <f t="shared" si="1"/>
        <v>0</v>
      </c>
      <c r="L50" s="2"/>
    </row>
    <row r="51" spans="1:12" x14ac:dyDescent="0.2">
      <c r="A51" s="96"/>
      <c r="B51" s="96"/>
      <c r="C51" s="89" t="s">
        <v>56</v>
      </c>
      <c r="D51" s="89"/>
      <c r="E51" s="90"/>
      <c r="F51" s="91"/>
      <c r="G51" s="92"/>
      <c r="H51" s="10"/>
      <c r="I51" s="30"/>
      <c r="J51" s="30">
        <v>1</v>
      </c>
      <c r="K51" s="30">
        <f t="shared" si="1"/>
        <v>0</v>
      </c>
      <c r="L51" s="2"/>
    </row>
    <row r="52" spans="1:12" x14ac:dyDescent="0.2">
      <c r="A52" s="96"/>
      <c r="B52" s="96"/>
      <c r="C52" s="89" t="s">
        <v>56</v>
      </c>
      <c r="D52" s="89"/>
      <c r="E52" s="90"/>
      <c r="F52" s="91"/>
      <c r="G52" s="92"/>
      <c r="H52" s="10"/>
      <c r="I52" s="30"/>
      <c r="J52" s="30">
        <v>1</v>
      </c>
      <c r="K52" s="30">
        <f t="shared" si="1"/>
        <v>0</v>
      </c>
      <c r="L52" s="2"/>
    </row>
    <row r="53" spans="1:12" x14ac:dyDescent="0.2">
      <c r="A53" s="96">
        <v>15</v>
      </c>
      <c r="B53" s="96" t="s">
        <v>6</v>
      </c>
      <c r="C53" s="89" t="s">
        <v>74</v>
      </c>
      <c r="D53" s="89"/>
      <c r="E53" s="93" t="s">
        <v>182</v>
      </c>
      <c r="F53" s="94"/>
      <c r="G53" s="95"/>
      <c r="H53" s="17"/>
      <c r="I53" s="30">
        <f>10*2</f>
        <v>20</v>
      </c>
      <c r="J53" s="30">
        <v>1</v>
      </c>
      <c r="K53" s="30">
        <f t="shared" si="1"/>
        <v>20</v>
      </c>
      <c r="L53" s="2"/>
    </row>
    <row r="54" spans="1:12" x14ac:dyDescent="0.2">
      <c r="A54" s="96"/>
      <c r="B54" s="96"/>
      <c r="C54" s="89" t="s">
        <v>40</v>
      </c>
      <c r="D54" s="89"/>
      <c r="E54" s="93" t="s">
        <v>133</v>
      </c>
      <c r="F54" s="94"/>
      <c r="G54" s="95"/>
      <c r="H54" s="17"/>
      <c r="I54" s="30">
        <f>I53*35</f>
        <v>700</v>
      </c>
      <c r="J54" s="30">
        <v>1</v>
      </c>
      <c r="K54" s="30">
        <f t="shared" si="1"/>
        <v>700</v>
      </c>
      <c r="L54" s="2"/>
    </row>
    <row r="55" spans="1:12" x14ac:dyDescent="0.2">
      <c r="A55" s="96"/>
      <c r="B55" s="96"/>
      <c r="C55" s="89" t="s">
        <v>39</v>
      </c>
      <c r="D55" s="89"/>
      <c r="E55" s="90" t="s">
        <v>75</v>
      </c>
      <c r="F55" s="91"/>
      <c r="G55" s="92"/>
      <c r="H55" s="10"/>
      <c r="I55" s="30">
        <f>I54</f>
        <v>700</v>
      </c>
      <c r="J55" s="30">
        <v>1</v>
      </c>
      <c r="K55" s="30">
        <f t="shared" si="1"/>
        <v>700</v>
      </c>
      <c r="L55" s="2"/>
    </row>
    <row r="56" spans="1:12" x14ac:dyDescent="0.2">
      <c r="A56" s="96"/>
      <c r="B56" s="96"/>
      <c r="C56" s="89" t="s">
        <v>57</v>
      </c>
      <c r="D56" s="89"/>
      <c r="E56" s="90" t="s">
        <v>195</v>
      </c>
      <c r="F56" s="91"/>
      <c r="G56" s="92"/>
      <c r="H56" s="10"/>
      <c r="I56" s="30">
        <v>4</v>
      </c>
      <c r="J56" s="30">
        <v>1</v>
      </c>
      <c r="K56" s="30">
        <f t="shared" si="1"/>
        <v>4</v>
      </c>
      <c r="L56" s="2"/>
    </row>
    <row r="57" spans="1:12" x14ac:dyDescent="0.2">
      <c r="A57" s="96">
        <v>16</v>
      </c>
      <c r="B57" s="96" t="s">
        <v>7</v>
      </c>
      <c r="C57" s="89" t="s">
        <v>41</v>
      </c>
      <c r="D57" s="89"/>
      <c r="E57" s="99" t="s">
        <v>195</v>
      </c>
      <c r="F57" s="100"/>
      <c r="G57" s="101"/>
      <c r="H57" s="14"/>
      <c r="I57" s="108">
        <v>2</v>
      </c>
      <c r="J57" s="108">
        <v>1</v>
      </c>
      <c r="K57" s="108">
        <f>J57*I57</f>
        <v>2</v>
      </c>
      <c r="L57" s="108"/>
    </row>
    <row r="58" spans="1:12" x14ac:dyDescent="0.2">
      <c r="A58" s="96"/>
      <c r="B58" s="96"/>
      <c r="C58" s="89" t="s">
        <v>58</v>
      </c>
      <c r="D58" s="89"/>
      <c r="E58" s="102"/>
      <c r="F58" s="103"/>
      <c r="G58" s="104"/>
      <c r="H58" s="15"/>
      <c r="I58" s="109"/>
      <c r="J58" s="109"/>
      <c r="K58" s="109"/>
      <c r="L58" s="109"/>
    </row>
    <row r="59" spans="1:12" x14ac:dyDescent="0.2">
      <c r="A59" s="96"/>
      <c r="B59" s="96"/>
      <c r="C59" s="89" t="s">
        <v>42</v>
      </c>
      <c r="D59" s="89"/>
      <c r="E59" s="102"/>
      <c r="F59" s="103"/>
      <c r="G59" s="104"/>
      <c r="H59" s="15"/>
      <c r="I59" s="109"/>
      <c r="J59" s="109"/>
      <c r="K59" s="109"/>
      <c r="L59" s="109"/>
    </row>
    <row r="60" spans="1:12" x14ac:dyDescent="0.2">
      <c r="A60" s="96"/>
      <c r="B60" s="96"/>
      <c r="C60" s="89" t="s">
        <v>43</v>
      </c>
      <c r="D60" s="89"/>
      <c r="E60" s="105"/>
      <c r="F60" s="106"/>
      <c r="G60" s="107"/>
      <c r="H60" s="16"/>
      <c r="I60" s="110"/>
      <c r="J60" s="110"/>
      <c r="K60" s="110"/>
      <c r="L60" s="110"/>
    </row>
    <row r="61" spans="1:12" ht="128.25" x14ac:dyDescent="0.2">
      <c r="A61" s="96">
        <v>17</v>
      </c>
      <c r="B61" s="96" t="s">
        <v>8</v>
      </c>
      <c r="C61" s="89" t="s">
        <v>46</v>
      </c>
      <c r="D61" s="89"/>
      <c r="E61" s="132" t="s">
        <v>131</v>
      </c>
      <c r="F61" s="133"/>
      <c r="G61" s="98"/>
      <c r="H61" s="19" t="s">
        <v>84</v>
      </c>
      <c r="I61" s="30">
        <v>7</v>
      </c>
      <c r="J61" s="30">
        <v>1</v>
      </c>
      <c r="K61" s="30">
        <f>J61*I61</f>
        <v>7</v>
      </c>
      <c r="L61" s="33" t="s">
        <v>132</v>
      </c>
    </row>
    <row r="62" spans="1:12" x14ac:dyDescent="0.2">
      <c r="A62" s="96"/>
      <c r="B62" s="96"/>
      <c r="C62" s="89" t="s">
        <v>44</v>
      </c>
      <c r="D62" s="89"/>
      <c r="E62" s="90" t="s">
        <v>91</v>
      </c>
      <c r="F62" s="91"/>
      <c r="G62" s="92"/>
      <c r="H62" s="10"/>
      <c r="I62" s="2">
        <v>0</v>
      </c>
      <c r="J62" s="2">
        <v>1</v>
      </c>
      <c r="K62" s="2">
        <f>J62*I62</f>
        <v>0</v>
      </c>
      <c r="L62" s="2"/>
    </row>
    <row r="63" spans="1:12" x14ac:dyDescent="0.2">
      <c r="A63" s="115">
        <v>18</v>
      </c>
      <c r="B63" s="115" t="s">
        <v>64</v>
      </c>
      <c r="C63" s="99" t="s">
        <v>65</v>
      </c>
      <c r="D63" s="101"/>
      <c r="E63" s="90" t="s">
        <v>90</v>
      </c>
      <c r="F63" s="91"/>
      <c r="G63" s="92"/>
      <c r="H63" s="10"/>
      <c r="I63" s="2">
        <v>0</v>
      </c>
      <c r="J63" s="2">
        <v>1</v>
      </c>
      <c r="K63" s="2">
        <f>J63*I63</f>
        <v>0</v>
      </c>
      <c r="L63" s="2"/>
    </row>
    <row r="64" spans="1:12" x14ac:dyDescent="0.2">
      <c r="A64" s="116"/>
      <c r="B64" s="116"/>
      <c r="C64" s="102"/>
      <c r="D64" s="104"/>
      <c r="E64" s="90" t="s">
        <v>188</v>
      </c>
      <c r="F64" s="91"/>
      <c r="G64" s="92"/>
      <c r="H64" s="10"/>
      <c r="I64" s="2">
        <v>2</v>
      </c>
      <c r="J64" s="2">
        <v>1</v>
      </c>
      <c r="K64" s="2">
        <f>J64*I64</f>
        <v>2</v>
      </c>
      <c r="L64" s="2" t="s">
        <v>249</v>
      </c>
    </row>
    <row r="65" spans="1:12" x14ac:dyDescent="0.2">
      <c r="A65" s="117"/>
      <c r="B65" s="117"/>
      <c r="C65" s="105"/>
      <c r="D65" s="107"/>
      <c r="E65" s="70" t="s">
        <v>79</v>
      </c>
      <c r="F65" s="71"/>
      <c r="G65" s="72"/>
      <c r="H65" s="12"/>
      <c r="I65" s="2">
        <v>1</v>
      </c>
      <c r="J65" s="2">
        <v>1</v>
      </c>
      <c r="K65" s="2">
        <f>J65*I65</f>
        <v>1</v>
      </c>
      <c r="L65" s="2"/>
    </row>
    <row r="69" spans="1:12" x14ac:dyDescent="0.2">
      <c r="A69" s="11"/>
    </row>
    <row r="70" spans="1:12" ht="38.25" customHeight="1" x14ac:dyDescent="0.2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</row>
    <row r="72" spans="1:12" x14ac:dyDescent="0.2">
      <c r="A72" s="11"/>
    </row>
    <row r="73" spans="1:12" ht="30" customHeight="1" x14ac:dyDescent="0.2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</row>
    <row r="75" spans="1:12" x14ac:dyDescent="0.2">
      <c r="A75" s="11"/>
    </row>
    <row r="76" spans="1:12" ht="31.5" customHeight="1" x14ac:dyDescent="0.2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</row>
  </sheetData>
  <mergeCells count="165">
    <mergeCell ref="A70:L70"/>
    <mergeCell ref="A73:L73"/>
    <mergeCell ref="A76:L76"/>
    <mergeCell ref="A63:A65"/>
    <mergeCell ref="B63:B65"/>
    <mergeCell ref="C63:D65"/>
    <mergeCell ref="E63:G63"/>
    <mergeCell ref="E64:G64"/>
    <mergeCell ref="E65:G65"/>
    <mergeCell ref="A61:A62"/>
    <mergeCell ref="B61:B62"/>
    <mergeCell ref="C61:D61"/>
    <mergeCell ref="E61:G61"/>
    <mergeCell ref="C62:D62"/>
    <mergeCell ref="E62:G62"/>
    <mergeCell ref="I57:I60"/>
    <mergeCell ref="J57:J60"/>
    <mergeCell ref="K57:K60"/>
    <mergeCell ref="C51:D51"/>
    <mergeCell ref="E51:G51"/>
    <mergeCell ref="L57:L60"/>
    <mergeCell ref="C58:D58"/>
    <mergeCell ref="C59:D59"/>
    <mergeCell ref="C60:D60"/>
    <mergeCell ref="C56:D56"/>
    <mergeCell ref="E56:G56"/>
    <mergeCell ref="A57:A60"/>
    <mergeCell ref="B57:B60"/>
    <mergeCell ref="C57:D57"/>
    <mergeCell ref="E57:G60"/>
    <mergeCell ref="A53:A56"/>
    <mergeCell ref="B53:B56"/>
    <mergeCell ref="C53:D53"/>
    <mergeCell ref="E53:G53"/>
    <mergeCell ref="C54:D54"/>
    <mergeCell ref="E54:G54"/>
    <mergeCell ref="C55:D55"/>
    <mergeCell ref="E55:G55"/>
    <mergeCell ref="C46:D46"/>
    <mergeCell ref="E46:G46"/>
    <mergeCell ref="C47:D47"/>
    <mergeCell ref="E47:G47"/>
    <mergeCell ref="C42:D42"/>
    <mergeCell ref="E42:G42"/>
    <mergeCell ref="C52:D52"/>
    <mergeCell ref="E52:G52"/>
    <mergeCell ref="A43:A47"/>
    <mergeCell ref="B43:B47"/>
    <mergeCell ref="C43:D43"/>
    <mergeCell ref="E43:G43"/>
    <mergeCell ref="C44:D44"/>
    <mergeCell ref="E44:G44"/>
    <mergeCell ref="C45:D45"/>
    <mergeCell ref="E45:G45"/>
    <mergeCell ref="A48:A52"/>
    <mergeCell ref="B48:B52"/>
    <mergeCell ref="C48:D48"/>
    <mergeCell ref="E48:G48"/>
    <mergeCell ref="C49:D49"/>
    <mergeCell ref="E49:G49"/>
    <mergeCell ref="C50:D50"/>
    <mergeCell ref="E50:G50"/>
    <mergeCell ref="C39:D39"/>
    <mergeCell ref="E39:G39"/>
    <mergeCell ref="C40:D40"/>
    <mergeCell ref="E40:G40"/>
    <mergeCell ref="C41:D41"/>
    <mergeCell ref="E41:G41"/>
    <mergeCell ref="A35:A42"/>
    <mergeCell ref="B35:B42"/>
    <mergeCell ref="C35:D35"/>
    <mergeCell ref="E35:G35"/>
    <mergeCell ref="C36:D36"/>
    <mergeCell ref="E36:G36"/>
    <mergeCell ref="C37:D37"/>
    <mergeCell ref="E37:G37"/>
    <mergeCell ref="C38:D38"/>
    <mergeCell ref="E38:G38"/>
    <mergeCell ref="I31:I34"/>
    <mergeCell ref="J31:J34"/>
    <mergeCell ref="K31:K34"/>
    <mergeCell ref="L31:L34"/>
    <mergeCell ref="C32:D32"/>
    <mergeCell ref="C33:D33"/>
    <mergeCell ref="C34:D34"/>
    <mergeCell ref="C30:D30"/>
    <mergeCell ref="E30:G30"/>
    <mergeCell ref="A31:A34"/>
    <mergeCell ref="B31:B34"/>
    <mergeCell ref="C31:D31"/>
    <mergeCell ref="E31:G34"/>
    <mergeCell ref="A28:A29"/>
    <mergeCell ref="B28:B29"/>
    <mergeCell ref="C28:D28"/>
    <mergeCell ref="E28:G28"/>
    <mergeCell ref="C29:D29"/>
    <mergeCell ref="E29:G29"/>
    <mergeCell ref="C25:D25"/>
    <mergeCell ref="E25:G25"/>
    <mergeCell ref="C26:D26"/>
    <mergeCell ref="E26:G26"/>
    <mergeCell ref="C27:D27"/>
    <mergeCell ref="E27:G27"/>
    <mergeCell ref="C21:D21"/>
    <mergeCell ref="E21:G21"/>
    <mergeCell ref="A22:A27"/>
    <mergeCell ref="B22:B27"/>
    <mergeCell ref="C22:D22"/>
    <mergeCell ref="E22:G22"/>
    <mergeCell ref="C23:D23"/>
    <mergeCell ref="E23:G23"/>
    <mergeCell ref="C24:D24"/>
    <mergeCell ref="E24:G24"/>
    <mergeCell ref="E17:G17"/>
    <mergeCell ref="C18:D18"/>
    <mergeCell ref="E18:G18"/>
    <mergeCell ref="C19:D19"/>
    <mergeCell ref="E19:G19"/>
    <mergeCell ref="C20:D20"/>
    <mergeCell ref="E20:G20"/>
    <mergeCell ref="I13:I15"/>
    <mergeCell ref="J13:J15"/>
    <mergeCell ref="K13:K15"/>
    <mergeCell ref="C14:D14"/>
    <mergeCell ref="C15:D15"/>
    <mergeCell ref="A16:A21"/>
    <mergeCell ref="B16:B21"/>
    <mergeCell ref="C16:D16"/>
    <mergeCell ref="E16:G16"/>
    <mergeCell ref="C17:D17"/>
    <mergeCell ref="J9:J12"/>
    <mergeCell ref="K9:K12"/>
    <mergeCell ref="C10:D10"/>
    <mergeCell ref="C11:D11"/>
    <mergeCell ref="C12:D12"/>
    <mergeCell ref="A13:A15"/>
    <mergeCell ref="B13:B15"/>
    <mergeCell ref="C13:D13"/>
    <mergeCell ref="E13:G15"/>
    <mergeCell ref="H13:H15"/>
    <mergeCell ref="A9:A12"/>
    <mergeCell ref="B9:B12"/>
    <mergeCell ref="C9:D9"/>
    <mergeCell ref="E9:G12"/>
    <mergeCell ref="H9:H12"/>
    <mergeCell ref="I9:I12"/>
    <mergeCell ref="A5:A8"/>
    <mergeCell ref="B5:B8"/>
    <mergeCell ref="C5:D5"/>
    <mergeCell ref="E5:G5"/>
    <mergeCell ref="A1:B1"/>
    <mergeCell ref="G1:I1"/>
    <mergeCell ref="K1:L1"/>
    <mergeCell ref="A2:B2"/>
    <mergeCell ref="E2:F2"/>
    <mergeCell ref="G2:L2"/>
    <mergeCell ref="H5:H8"/>
    <mergeCell ref="C6:D6"/>
    <mergeCell ref="E6:G6"/>
    <mergeCell ref="C7:D7"/>
    <mergeCell ref="E7:G7"/>
    <mergeCell ref="C8:D8"/>
    <mergeCell ref="E8:G8"/>
    <mergeCell ref="C4:D4"/>
    <mergeCell ref="E4:G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Serjin-AC10</vt:lpstr>
      <vt:lpstr>Serjin-AC11</vt:lpstr>
      <vt:lpstr>Serjin-AC12,13</vt:lpstr>
      <vt:lpstr>Serjin-AC14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Dehghani</dc:creator>
  <cp:lastModifiedBy>Windows User</cp:lastModifiedBy>
  <cp:lastPrinted>2019-11-26T05:39:47Z</cp:lastPrinted>
  <dcterms:created xsi:type="dcterms:W3CDTF">2017-01-22T00:44:05Z</dcterms:created>
  <dcterms:modified xsi:type="dcterms:W3CDTF">2019-12-29T07:27:54Z</dcterms:modified>
</cp:coreProperties>
</file>