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7865" windowHeight="9495"/>
  </bookViews>
  <sheets>
    <sheet name="Damper 6400 (Final)" sheetId="48" r:id="rId1"/>
    <sheet name="Damper 6400" sheetId="47" r:id="rId2"/>
  </sheets>
  <definedNames>
    <definedName name="_xlnm._FilterDatabase" localSheetId="1" hidden="1">'Damper 6400'!$A$5:$O$16</definedName>
    <definedName name="_xlnm._FilterDatabase" localSheetId="0" hidden="1">'Damper 6400 (Final)'!$A$5:$O$17</definedName>
  </definedNames>
  <calcPr calcId="162913"/>
</workbook>
</file>

<file path=xl/calcChain.xml><?xml version="1.0" encoding="utf-8"?>
<calcChain xmlns="http://schemas.openxmlformats.org/spreadsheetml/2006/main">
  <c r="M7" i="48" l="1"/>
  <c r="J7" i="48"/>
  <c r="J11" i="48"/>
  <c r="M11" i="48" s="1"/>
  <c r="J12" i="48"/>
  <c r="M12" i="48" s="1"/>
  <c r="J23" i="48"/>
  <c r="M22" i="48"/>
  <c r="M21" i="48"/>
  <c r="M20" i="48"/>
  <c r="M19" i="48"/>
  <c r="L18" i="48"/>
  <c r="M18" i="48" s="1"/>
  <c r="M17" i="48"/>
  <c r="J16" i="48"/>
  <c r="M16" i="48" s="1"/>
  <c r="J15" i="48"/>
  <c r="M15" i="48" s="1"/>
  <c r="J14" i="48"/>
  <c r="M14" i="48" s="1"/>
  <c r="J13" i="48"/>
  <c r="M13" i="48" s="1"/>
  <c r="J10" i="48"/>
  <c r="M10" i="48" s="1"/>
  <c r="J9" i="48"/>
  <c r="M9" i="48" s="1"/>
  <c r="J8" i="48"/>
  <c r="M8" i="48" s="1"/>
  <c r="J23" i="47" l="1"/>
  <c r="M21" i="47" l="1"/>
  <c r="M12" i="47"/>
  <c r="J12" i="47"/>
  <c r="L17" i="47"/>
  <c r="M17" i="47" s="1"/>
  <c r="M18" i="47"/>
  <c r="M22" i="47"/>
  <c r="M19" i="47"/>
  <c r="M20" i="47"/>
  <c r="J7" i="47"/>
  <c r="M7" i="47" s="1"/>
  <c r="M16" i="47"/>
  <c r="J14" i="47"/>
  <c r="M14" i="47" s="1"/>
  <c r="J13" i="47"/>
  <c r="M13" i="47" s="1"/>
  <c r="J11" i="47"/>
  <c r="M11" i="47" s="1"/>
  <c r="J10" i="47"/>
  <c r="M10" i="47" s="1"/>
  <c r="J9" i="47"/>
  <c r="M9" i="47" s="1"/>
  <c r="J8" i="47"/>
  <c r="M8" i="47" s="1"/>
  <c r="M15" i="47"/>
</calcChain>
</file>

<file path=xl/sharedStrings.xml><?xml version="1.0" encoding="utf-8"?>
<sst xmlns="http://schemas.openxmlformats.org/spreadsheetml/2006/main" count="639" uniqueCount="89">
  <si>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</si>
  <si>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</si>
  <si>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</si>
  <si>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</si>
  <si>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</si>
  <si>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</si>
  <si>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</si>
  <si>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</si>
  <si>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</si>
  <si>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</si>
  <si>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</si>
  <si>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</si>
  <si>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</si>
  <si>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</si>
  <si>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</si>
  <si>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-</t>
  </si>
  <si>
    <t>UPN</t>
  </si>
  <si>
    <t>St-52</t>
  </si>
  <si>
    <t>قاب طولی،قاب عرض و میانی</t>
  </si>
  <si>
    <t>Size:300</t>
  </si>
  <si>
    <t>Kg</t>
  </si>
  <si>
    <t>Plate</t>
  </si>
  <si>
    <t>تیغه</t>
  </si>
  <si>
    <t>S.Steel 304</t>
  </si>
  <si>
    <t>پایه بلبرینگ</t>
  </si>
  <si>
    <t>فلنج گلند مادگی</t>
  </si>
  <si>
    <t>ایرسیل</t>
  </si>
  <si>
    <t>Flat Bar</t>
  </si>
  <si>
    <t>راد و لینک</t>
  </si>
  <si>
    <t>کلمپ پایه بیرینگ، واشر استپ و تسمه اتصال قاب</t>
  </si>
  <si>
    <t>2 1/2"</t>
  </si>
  <si>
    <t>SCH40</t>
  </si>
  <si>
    <t>Pipe</t>
  </si>
  <si>
    <t>لوله تیغه</t>
  </si>
  <si>
    <t>بدون درز</t>
  </si>
  <si>
    <t>Ø80</t>
  </si>
  <si>
    <t>Round Bar</t>
  </si>
  <si>
    <t>شفت تیغه</t>
  </si>
  <si>
    <t>30x30</t>
  </si>
  <si>
    <t>Angle</t>
  </si>
  <si>
    <t>4"</t>
  </si>
  <si>
    <t>SCH120</t>
  </si>
  <si>
    <t>Ø110</t>
  </si>
  <si>
    <t>بوش لینک</t>
  </si>
  <si>
    <t>گلند نری</t>
  </si>
  <si>
    <t>چدن 
خاکستری</t>
  </si>
  <si>
    <t>Casting</t>
  </si>
  <si>
    <t>As per 
DWG</t>
  </si>
  <si>
    <t>بلبرینگ</t>
  </si>
  <si>
    <t>Bearing
Housing</t>
  </si>
  <si>
    <t>UCF</t>
  </si>
  <si>
    <t>Pcs</t>
  </si>
  <si>
    <t>دما بالا</t>
  </si>
  <si>
    <t>M</t>
  </si>
  <si>
    <t>نخ نسوز</t>
  </si>
  <si>
    <t>گرافیتی</t>
  </si>
  <si>
    <t>بوش گلند مادگی
بوش یاتاقان میانی</t>
  </si>
  <si>
    <t>فلنج یاتاقان میانی</t>
  </si>
  <si>
    <t>کلمپ میانی بیرینگ
درپوش گلند و یاتاقان میانی</t>
  </si>
  <si>
    <t>Phospher Bronze</t>
  </si>
  <si>
    <t>Gray Cast Iron</t>
  </si>
  <si>
    <t>بوش فسفر برنز میانی</t>
  </si>
  <si>
    <t>پیچ</t>
  </si>
  <si>
    <t>مهره</t>
  </si>
  <si>
    <t>واشر</t>
  </si>
  <si>
    <t>سیاه</t>
  </si>
  <si>
    <t>پیچ شش گوش</t>
  </si>
  <si>
    <t>مهره شش گوش</t>
  </si>
  <si>
    <t>واشر تخت</t>
  </si>
  <si>
    <t>واشر فنری</t>
  </si>
  <si>
    <t>A</t>
  </si>
  <si>
    <t>Gr.:8.8</t>
  </si>
  <si>
    <t>پیچ سر آلن</t>
  </si>
  <si>
    <t>پیچ آلن مغزی</t>
  </si>
  <si>
    <t>M6</t>
  </si>
  <si>
    <t>خار</t>
  </si>
  <si>
    <t>خار یک سر تخت</t>
  </si>
  <si>
    <t>S.Steel 310</t>
  </si>
  <si>
    <t>ساخت مدل گلند</t>
  </si>
  <si>
    <t>رنگ</t>
  </si>
  <si>
    <t>S.Steel 304L</t>
  </si>
  <si>
    <t>قاب عرضی و طولی
قطعه اتصال قاب</t>
  </si>
  <si>
    <t>کلمپ میانی بیرینگ,قاب میانی
درپوش گلند و یاتاقان میانی</t>
  </si>
  <si>
    <r>
      <t>450</t>
    </r>
    <r>
      <rPr>
        <sz val="8"/>
        <color theme="1"/>
        <rFont val="Calibri"/>
        <family val="2"/>
      </rPr>
      <t>˚</t>
    </r>
  </si>
  <si>
    <t>داکرومات</t>
  </si>
  <si>
    <t>پیچ دو سر حدیده</t>
  </si>
  <si>
    <t>St</t>
  </si>
  <si>
    <t>Fst</t>
  </si>
  <si>
    <t>S.Steel 310
or  304L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</si>
</sst>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8"/>
      <color theme="1"/>
      <name val="Calibri"/>
      <family val="2"/>
    </font>
    <font>
      <sz val="6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117981</xdr:colOff>
      <xdr:row>3</xdr:row>
      <xdr:rowOff>132132</xdr:rowOff>
    </xdr:to>
    <xdr:grpSp>
      <xdr:nvGrpSpPr>
        <xdr:cNvPr id="2" name="Group 1"/>
        <xdr:cNvGrpSpPr/>
      </xdr:nvGrpSpPr>
      <xdr:grpSpPr>
        <a:xfrm>
          <a:off x="0" y="0"/>
          <a:ext cx="6499731" cy="703632"/>
          <a:chOff x="0" y="0"/>
          <a:chExt cx="7002336" cy="681651"/>
        </a:xfrm>
      </xdr:grpSpPr>
      <xdr:sp macro="" textlink="">
        <xdr:nvSpPr>
          <xdr:cNvPr id="3" name="TextBox 2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No.:9110010 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Damper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461933" y="348820"/>
            <a:ext cx="1589837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 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</a:t>
            </a:r>
            <a:r>
              <a:rPr lang="en-US" sz="800" baseline="0"/>
              <a:t>HL-08</a:t>
            </a:r>
            <a:endParaRPr lang="en-US" sz="8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202212" y="0"/>
            <a:ext cx="1244981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lang="fa-IR" sz="800">
                <a:cs typeface="B Nazanin" panose="00000400000000000000" pitchFamily="2" charset="-78"/>
              </a:rPr>
              <a:t>نیروگاه</a:t>
            </a:r>
            <a:r>
              <a:rPr lang="fa-IR" sz="800" baseline="0">
                <a:cs typeface="B Nazanin" panose="00000400000000000000" pitchFamily="2" charset="-78"/>
              </a:rPr>
              <a:t> بندر عباس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</a:t>
            </a:r>
            <a:r>
              <a:rPr lang="en-US" sz="800" baseline="0"/>
              <a:t> Damper-HL-08-MTO-01</a:t>
            </a:r>
            <a:endParaRPr lang="en-US" sz="8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No.:1 of 1</a:t>
            </a:r>
            <a:endParaRPr lang="en-US" sz="8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Rev.:02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99.05.14</a:t>
            </a:r>
            <a:endParaRPr lang="en-US" sz="800"/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221396</xdr:colOff>
      <xdr:row>3</xdr:row>
      <xdr:rowOff>132132</xdr:rowOff>
    </xdr:to>
    <xdr:grpSp>
      <xdr:nvGrpSpPr>
        <xdr:cNvPr id="27" name="Group 26"/>
        <xdr:cNvGrpSpPr/>
      </xdr:nvGrpSpPr>
      <xdr:grpSpPr>
        <a:xfrm>
          <a:off x="0" y="0"/>
          <a:ext cx="6481620" cy="703632"/>
          <a:chOff x="0" y="0"/>
          <a:chExt cx="7002336" cy="681651"/>
        </a:xfrm>
      </xdr:grpSpPr>
      <xdr:sp macro="" textlink="">
        <xdr:nvSpPr>
          <xdr:cNvPr id="2" name="TextBox 1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No.:9110010 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Damper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461933" y="348820"/>
            <a:ext cx="1589837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 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</a:t>
            </a:r>
            <a:r>
              <a:rPr lang="en-US" sz="800" baseline="0"/>
              <a:t>HL-08</a:t>
            </a:r>
            <a:endParaRPr lang="en-US" sz="8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202212" y="0"/>
            <a:ext cx="1244981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lang="fa-IR" sz="800">
                <a:cs typeface="B Nazanin" panose="00000400000000000000" pitchFamily="2" charset="-78"/>
              </a:rPr>
              <a:t>نیروگاه</a:t>
            </a:r>
            <a:r>
              <a:rPr lang="fa-IR" sz="800" baseline="0">
                <a:cs typeface="B Nazanin" panose="00000400000000000000" pitchFamily="2" charset="-78"/>
              </a:rPr>
              <a:t> بندر عباس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</a:t>
            </a:r>
            <a:r>
              <a:rPr lang="en-US" sz="800" baseline="0"/>
              <a:t> Damper-HL-08-MTO-01</a:t>
            </a:r>
            <a:endParaRPr lang="en-US" sz="8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No.:1 of 1</a:t>
            </a:r>
            <a:endParaRPr lang="en-US" sz="8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Rev.:01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99.03.27</a:t>
            </a:r>
            <a:endParaRPr lang="en-US" sz="800"/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5:N52"/>
  <sheetViews>
    <sheetView tabSelected="1" view="pageLayout" topLeftCell="A43" zoomScale="130" zoomScaleNormal="100" zoomScalePageLayoutView="130" workbookViewId="0">
      <selection activeCell="E47" sqref="E47"/>
    </sheetView>
  </sheetViews>
  <sheetFormatPr defaultColWidth="9.140625" defaultRowHeight="15" x14ac:dyDescent="0.25"/>
  <cols>
    <col min="1" max="1" width="3.85546875" style="6" customWidth="1"/>
    <col min="2" max="2" width="14.85546875" style="6" customWidth="1"/>
    <col min="3" max="3" width="6.5703125" style="6" customWidth="1"/>
    <col min="4" max="4" width="8.85546875" style="6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5.140625" style="6" customWidth="1"/>
    <col min="10" max="10" width="6.28515625" style="6" customWidth="1"/>
    <col min="11" max="11" width="5" style="6" customWidth="1"/>
    <col min="12" max="12" width="6.28515625" style="6" customWidth="1"/>
    <col min="13" max="13" width="4.85546875" style="6" customWidth="1"/>
    <col min="14" max="14" width="6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13">
        <v>1</v>
      </c>
      <c r="B7" s="22" t="s">
        <v>26</v>
      </c>
      <c r="C7" s="13">
        <v>48</v>
      </c>
      <c r="D7" s="13" t="s">
        <v>17</v>
      </c>
      <c r="E7" s="13" t="s">
        <v>21</v>
      </c>
      <c r="F7" s="13">
        <v>4</v>
      </c>
      <c r="G7" s="13">
        <v>1000</v>
      </c>
      <c r="H7" s="13">
        <v>2000</v>
      </c>
      <c r="I7" s="13">
        <v>1</v>
      </c>
      <c r="J7" s="23">
        <f>F7*G7*H7*I7*8.02/1000000</f>
        <v>64.16</v>
      </c>
      <c r="K7" s="13" t="s">
        <v>20</v>
      </c>
      <c r="L7" s="17">
        <v>46</v>
      </c>
      <c r="M7" s="24">
        <f t="shared" ref="M7:M22" si="0">(J7-L7)/L7</f>
        <v>0.39478260869565213</v>
      </c>
      <c r="N7" s="7"/>
    </row>
    <row r="8" spans="1:14" x14ac:dyDescent="0.25">
      <c r="A8" s="13">
        <v>2</v>
      </c>
      <c r="B8" s="22" t="s">
        <v>22</v>
      </c>
      <c r="C8" s="13">
        <v>48</v>
      </c>
      <c r="D8" s="13" t="s">
        <v>80</v>
      </c>
      <c r="E8" s="13" t="s">
        <v>21</v>
      </c>
      <c r="F8" s="13">
        <v>5</v>
      </c>
      <c r="G8" s="13">
        <v>1500</v>
      </c>
      <c r="H8" s="13">
        <v>2000</v>
      </c>
      <c r="I8" s="13">
        <v>12</v>
      </c>
      <c r="J8" s="23">
        <f>F8*G8*H8*I8*8.02/1000000</f>
        <v>1443.6</v>
      </c>
      <c r="K8" s="13" t="s">
        <v>20</v>
      </c>
      <c r="L8" s="17">
        <v>1376</v>
      </c>
      <c r="M8" s="24">
        <f t="shared" si="0"/>
        <v>4.9127906976744122E-2</v>
      </c>
      <c r="N8" s="13"/>
    </row>
    <row r="9" spans="1:14" x14ac:dyDescent="0.25">
      <c r="A9" s="13">
        <v>3</v>
      </c>
      <c r="B9" s="22" t="s">
        <v>24</v>
      </c>
      <c r="C9" s="13">
        <v>16</v>
      </c>
      <c r="D9" s="13" t="s">
        <v>17</v>
      </c>
      <c r="E9" s="13" t="s">
        <v>21</v>
      </c>
      <c r="F9" s="13">
        <v>5</v>
      </c>
      <c r="G9" s="13">
        <v>1500</v>
      </c>
      <c r="H9" s="13">
        <v>1300</v>
      </c>
      <c r="I9" s="13">
        <v>1</v>
      </c>
      <c r="J9" s="23">
        <f t="shared" ref="J9:J16" si="1">F9*G9*H9*I9*7.85/1000000</f>
        <v>76.537499999999994</v>
      </c>
      <c r="K9" s="13" t="s">
        <v>20</v>
      </c>
      <c r="L9" s="17">
        <v>59</v>
      </c>
      <c r="M9" s="24">
        <f t="shared" si="0"/>
        <v>0.29724576271186431</v>
      </c>
      <c r="N9" s="13"/>
    </row>
    <row r="10" spans="1:14" ht="27" x14ac:dyDescent="0.25">
      <c r="A10" s="13">
        <v>4</v>
      </c>
      <c r="B10" s="22" t="s">
        <v>29</v>
      </c>
      <c r="C10" s="13">
        <v>32</v>
      </c>
      <c r="D10" s="13" t="s">
        <v>17</v>
      </c>
      <c r="E10" s="13" t="s">
        <v>21</v>
      </c>
      <c r="F10" s="13">
        <v>6</v>
      </c>
      <c r="G10" s="13">
        <v>1500</v>
      </c>
      <c r="H10" s="13">
        <v>700</v>
      </c>
      <c r="I10" s="13">
        <v>1</v>
      </c>
      <c r="J10" s="23">
        <f t="shared" si="1"/>
        <v>49.454999999999998</v>
      </c>
      <c r="K10" s="13" t="s">
        <v>20</v>
      </c>
      <c r="L10" s="13">
        <v>38</v>
      </c>
      <c r="M10" s="24">
        <f t="shared" si="0"/>
        <v>0.30144736842105258</v>
      </c>
      <c r="N10" s="13"/>
    </row>
    <row r="11" spans="1:14" ht="30.75" customHeight="1" x14ac:dyDescent="0.25">
      <c r="A11" s="13">
        <v>5</v>
      </c>
      <c r="B11" s="22" t="s">
        <v>82</v>
      </c>
      <c r="C11" s="13">
        <v>36</v>
      </c>
      <c r="D11" s="13" t="s">
        <v>17</v>
      </c>
      <c r="E11" s="13" t="s">
        <v>21</v>
      </c>
      <c r="F11" s="13">
        <v>10</v>
      </c>
      <c r="G11" s="13">
        <v>1500</v>
      </c>
      <c r="H11" s="13">
        <v>2800</v>
      </c>
      <c r="I11" s="13">
        <v>1</v>
      </c>
      <c r="J11" s="23">
        <f t="shared" si="1"/>
        <v>329.7</v>
      </c>
      <c r="K11" s="13" t="s">
        <v>20</v>
      </c>
      <c r="L11" s="13">
        <v>281</v>
      </c>
      <c r="M11" s="24">
        <f t="shared" si="0"/>
        <v>0.17330960854092523</v>
      </c>
      <c r="N11" s="13"/>
    </row>
    <row r="12" spans="1:14" ht="27" x14ac:dyDescent="0.25">
      <c r="A12" s="13">
        <v>6</v>
      </c>
      <c r="B12" s="22" t="s">
        <v>81</v>
      </c>
      <c r="C12" s="13">
        <v>36</v>
      </c>
      <c r="D12" s="13" t="s">
        <v>17</v>
      </c>
      <c r="E12" s="13" t="s">
        <v>21</v>
      </c>
      <c r="F12" s="13">
        <v>10</v>
      </c>
      <c r="G12" s="13">
        <v>1500</v>
      </c>
      <c r="H12" s="13">
        <v>3450</v>
      </c>
      <c r="I12" s="13">
        <v>4</v>
      </c>
      <c r="J12" s="23">
        <f t="shared" si="1"/>
        <v>1624.95</v>
      </c>
      <c r="K12" s="13" t="s">
        <v>20</v>
      </c>
      <c r="L12" s="13">
        <v>1402</v>
      </c>
      <c r="M12" s="24">
        <f t="shared" si="0"/>
        <v>0.15902282453637664</v>
      </c>
      <c r="N12" s="13"/>
    </row>
    <row r="13" spans="1:14" x14ac:dyDescent="0.25">
      <c r="A13" s="13">
        <v>7</v>
      </c>
      <c r="B13" s="14" t="s">
        <v>25</v>
      </c>
      <c r="C13" s="13">
        <v>16</v>
      </c>
      <c r="D13" s="13" t="s">
        <v>17</v>
      </c>
      <c r="E13" s="13" t="s">
        <v>21</v>
      </c>
      <c r="F13" s="13">
        <v>12</v>
      </c>
      <c r="G13" s="13">
        <v>1500</v>
      </c>
      <c r="H13" s="13">
        <v>400</v>
      </c>
      <c r="I13" s="13">
        <v>1</v>
      </c>
      <c r="J13" s="23">
        <f t="shared" si="1"/>
        <v>56.52</v>
      </c>
      <c r="K13" s="13" t="s">
        <v>20</v>
      </c>
      <c r="L13" s="13">
        <v>26</v>
      </c>
      <c r="M13" s="24">
        <f t="shared" si="0"/>
        <v>1.173846153846154</v>
      </c>
      <c r="N13" s="13"/>
    </row>
    <row r="14" spans="1:14" x14ac:dyDescent="0.25">
      <c r="A14" s="13">
        <v>8</v>
      </c>
      <c r="B14" s="14" t="s">
        <v>57</v>
      </c>
      <c r="C14" s="13">
        <v>32</v>
      </c>
      <c r="D14" s="13" t="s">
        <v>17</v>
      </c>
      <c r="E14" s="13" t="s">
        <v>21</v>
      </c>
      <c r="F14" s="25">
        <v>15</v>
      </c>
      <c r="G14" s="13">
        <v>1500</v>
      </c>
      <c r="H14" s="15">
        <v>700</v>
      </c>
      <c r="I14" s="13">
        <v>1</v>
      </c>
      <c r="J14" s="17">
        <f t="shared" si="1"/>
        <v>123.6375</v>
      </c>
      <c r="K14" s="13" t="s">
        <v>20</v>
      </c>
      <c r="L14" s="13">
        <v>30</v>
      </c>
      <c r="M14" s="24">
        <f t="shared" si="0"/>
        <v>3.1212500000000003</v>
      </c>
      <c r="N14" s="13"/>
    </row>
    <row r="15" spans="1:14" x14ac:dyDescent="0.25">
      <c r="A15" s="13">
        <v>9</v>
      </c>
      <c r="B15" s="14" t="s">
        <v>26</v>
      </c>
      <c r="C15" s="13">
        <v>20</v>
      </c>
      <c r="D15" s="13" t="s">
        <v>17</v>
      </c>
      <c r="E15" s="13" t="s">
        <v>27</v>
      </c>
      <c r="F15" s="13">
        <v>3</v>
      </c>
      <c r="G15" s="13">
        <v>15</v>
      </c>
      <c r="H15" s="13">
        <v>6000</v>
      </c>
      <c r="I15" s="13">
        <v>1</v>
      </c>
      <c r="J15" s="17">
        <f t="shared" si="1"/>
        <v>2.1194999999999999</v>
      </c>
      <c r="K15" s="13" t="s">
        <v>20</v>
      </c>
      <c r="L15" s="13">
        <v>1.51</v>
      </c>
      <c r="M15" s="24">
        <f t="shared" si="0"/>
        <v>0.40364238410596021</v>
      </c>
      <c r="N15" s="13"/>
    </row>
    <row r="16" spans="1:14" x14ac:dyDescent="0.25">
      <c r="A16" s="13">
        <v>10</v>
      </c>
      <c r="B16" s="22" t="s">
        <v>28</v>
      </c>
      <c r="C16" s="13">
        <v>18</v>
      </c>
      <c r="D16" s="13" t="s">
        <v>17</v>
      </c>
      <c r="E16" s="13" t="s">
        <v>21</v>
      </c>
      <c r="F16" s="13">
        <v>12</v>
      </c>
      <c r="G16" s="13">
        <v>1500</v>
      </c>
      <c r="H16" s="13">
        <v>300</v>
      </c>
      <c r="I16" s="13">
        <v>1</v>
      </c>
      <c r="J16" s="17">
        <f t="shared" si="1"/>
        <v>42.39</v>
      </c>
      <c r="K16" s="13" t="s">
        <v>20</v>
      </c>
      <c r="L16" s="13">
        <v>30</v>
      </c>
      <c r="M16" s="24">
        <f t="shared" si="0"/>
        <v>0.41300000000000003</v>
      </c>
      <c r="N16" s="13"/>
    </row>
    <row r="17" spans="1:14" x14ac:dyDescent="0.25">
      <c r="A17" s="13">
        <v>11</v>
      </c>
      <c r="B17" s="22" t="s">
        <v>33</v>
      </c>
      <c r="C17" s="13">
        <v>24</v>
      </c>
      <c r="D17" s="13" t="s">
        <v>77</v>
      </c>
      <c r="E17" s="13" t="s">
        <v>32</v>
      </c>
      <c r="F17" s="13" t="s">
        <v>30</v>
      </c>
      <c r="G17" s="13" t="s">
        <v>31</v>
      </c>
      <c r="H17" s="13">
        <v>6000</v>
      </c>
      <c r="I17" s="13">
        <v>8</v>
      </c>
      <c r="J17" s="13">
        <v>414</v>
      </c>
      <c r="K17" s="13" t="s">
        <v>20</v>
      </c>
      <c r="L17" s="13">
        <v>385</v>
      </c>
      <c r="M17" s="24">
        <f t="shared" si="0"/>
        <v>7.5324675324675322E-2</v>
      </c>
      <c r="N17" s="14" t="s">
        <v>34</v>
      </c>
    </row>
    <row r="18" spans="1:14" ht="27" x14ac:dyDescent="0.25">
      <c r="A18" s="13">
        <v>12</v>
      </c>
      <c r="B18" s="22" t="s">
        <v>56</v>
      </c>
      <c r="C18" s="13">
        <v>48</v>
      </c>
      <c r="D18" s="13" t="s">
        <v>17</v>
      </c>
      <c r="E18" s="13" t="s">
        <v>32</v>
      </c>
      <c r="F18" s="13" t="s">
        <v>40</v>
      </c>
      <c r="G18" s="13" t="s">
        <v>41</v>
      </c>
      <c r="H18" s="13">
        <v>2700</v>
      </c>
      <c r="I18" s="13">
        <v>1</v>
      </c>
      <c r="J18" s="13">
        <v>76.2</v>
      </c>
      <c r="K18" s="13" t="s">
        <v>20</v>
      </c>
      <c r="L18" s="13">
        <f>22+33</f>
        <v>55</v>
      </c>
      <c r="M18" s="24">
        <f t="shared" si="0"/>
        <v>0.38545454545454549</v>
      </c>
      <c r="N18" s="14" t="s">
        <v>34</v>
      </c>
    </row>
    <row r="19" spans="1:14" x14ac:dyDescent="0.25">
      <c r="A19" s="13">
        <v>13</v>
      </c>
      <c r="B19" s="22" t="s">
        <v>43</v>
      </c>
      <c r="C19" s="13">
        <v>8</v>
      </c>
      <c r="D19" s="13" t="s">
        <v>17</v>
      </c>
      <c r="E19" s="13" t="s">
        <v>36</v>
      </c>
      <c r="F19" s="26" t="s">
        <v>42</v>
      </c>
      <c r="G19" s="13" t="s">
        <v>15</v>
      </c>
      <c r="H19" s="13">
        <v>600</v>
      </c>
      <c r="I19" s="13">
        <v>1</v>
      </c>
      <c r="J19" s="13">
        <v>45</v>
      </c>
      <c r="K19" s="13" t="s">
        <v>20</v>
      </c>
      <c r="L19" s="13">
        <v>21</v>
      </c>
      <c r="M19" s="24">
        <f t="shared" si="0"/>
        <v>1.1428571428571428</v>
      </c>
      <c r="N19" s="13"/>
    </row>
    <row r="20" spans="1:14" x14ac:dyDescent="0.25">
      <c r="A20" s="13">
        <v>14</v>
      </c>
      <c r="B20" s="22" t="s">
        <v>37</v>
      </c>
      <c r="C20" s="13">
        <v>27</v>
      </c>
      <c r="D20" s="13" t="s">
        <v>77</v>
      </c>
      <c r="E20" s="13" t="s">
        <v>36</v>
      </c>
      <c r="F20" s="26" t="s">
        <v>35</v>
      </c>
      <c r="G20" s="13" t="s">
        <v>15</v>
      </c>
      <c r="H20" s="13">
        <v>6000</v>
      </c>
      <c r="I20" s="13">
        <v>3</v>
      </c>
      <c r="J20" s="13">
        <v>726</v>
      </c>
      <c r="K20" s="13" t="s">
        <v>20</v>
      </c>
      <c r="L20" s="13">
        <v>452</v>
      </c>
      <c r="M20" s="24">
        <f t="shared" si="0"/>
        <v>0.60619469026548678</v>
      </c>
      <c r="N20" s="13"/>
    </row>
    <row r="21" spans="1:14" x14ac:dyDescent="0.25">
      <c r="A21" s="13">
        <v>15</v>
      </c>
      <c r="B21" s="22" t="s">
        <v>37</v>
      </c>
      <c r="C21" s="13">
        <v>5</v>
      </c>
      <c r="D21" s="13" t="s">
        <v>77</v>
      </c>
      <c r="E21" s="13" t="s">
        <v>36</v>
      </c>
      <c r="F21" s="26" t="s">
        <v>35</v>
      </c>
      <c r="G21" s="13" t="s">
        <v>15</v>
      </c>
      <c r="H21" s="13">
        <v>2400</v>
      </c>
      <c r="I21" s="13">
        <v>1</v>
      </c>
      <c r="J21" s="13">
        <v>97</v>
      </c>
      <c r="K21" s="13" t="s">
        <v>20</v>
      </c>
      <c r="L21" s="13">
        <v>70</v>
      </c>
      <c r="M21" s="24">
        <f t="shared" si="0"/>
        <v>0.38571428571428573</v>
      </c>
      <c r="N21" s="13"/>
    </row>
    <row r="22" spans="1:14" x14ac:dyDescent="0.25">
      <c r="A22" s="13">
        <v>16</v>
      </c>
      <c r="B22" s="14" t="s">
        <v>61</v>
      </c>
      <c r="C22" s="13">
        <v>32</v>
      </c>
      <c r="D22" s="27" t="s">
        <v>59</v>
      </c>
      <c r="E22" s="13" t="s">
        <v>36</v>
      </c>
      <c r="F22" s="25">
        <v>95</v>
      </c>
      <c r="G22" s="13" t="s">
        <v>15</v>
      </c>
      <c r="H22" s="15">
        <v>900</v>
      </c>
      <c r="I22" s="13">
        <v>1</v>
      </c>
      <c r="J22" s="13">
        <v>56</v>
      </c>
      <c r="K22" s="13" t="s">
        <v>20</v>
      </c>
      <c r="L22" s="13">
        <v>16</v>
      </c>
      <c r="M22" s="24">
        <f t="shared" si="0"/>
        <v>2.5</v>
      </c>
      <c r="N22" s="13"/>
    </row>
    <row r="23" spans="1:14" ht="24.75" customHeight="1" x14ac:dyDescent="0.25">
      <c r="A23" s="13">
        <v>17</v>
      </c>
      <c r="B23" s="14" t="s">
        <v>44</v>
      </c>
      <c r="C23" s="13">
        <v>16</v>
      </c>
      <c r="D23" s="13" t="s">
        <v>60</v>
      </c>
      <c r="E23" s="13" t="s">
        <v>46</v>
      </c>
      <c r="F23" s="16" t="s">
        <v>47</v>
      </c>
      <c r="G23" s="13" t="s">
        <v>15</v>
      </c>
      <c r="H23" s="13" t="s">
        <v>15</v>
      </c>
      <c r="I23" s="13">
        <v>16</v>
      </c>
      <c r="J23" s="13">
        <f>16*2.9</f>
        <v>46.4</v>
      </c>
      <c r="K23" s="13" t="s">
        <v>20</v>
      </c>
      <c r="L23" s="13">
        <v>32</v>
      </c>
      <c r="M23" s="13" t="s">
        <v>15</v>
      </c>
      <c r="N23" s="22" t="s">
        <v>45</v>
      </c>
    </row>
    <row r="24" spans="1:14" ht="21" x14ac:dyDescent="0.25">
      <c r="A24" s="13">
        <v>18</v>
      </c>
      <c r="B24" s="14" t="s">
        <v>78</v>
      </c>
      <c r="C24" s="13">
        <v>1</v>
      </c>
      <c r="D24" s="22" t="s">
        <v>15</v>
      </c>
      <c r="E24" s="22" t="s">
        <v>15</v>
      </c>
      <c r="F24" s="16" t="s">
        <v>47</v>
      </c>
      <c r="G24" s="22" t="s">
        <v>15</v>
      </c>
      <c r="H24" s="22" t="s">
        <v>15</v>
      </c>
      <c r="I24" s="13">
        <v>1</v>
      </c>
      <c r="J24" s="13">
        <v>1</v>
      </c>
      <c r="K24" s="22" t="s">
        <v>15</v>
      </c>
      <c r="L24" s="22" t="s">
        <v>15</v>
      </c>
      <c r="M24" s="22" t="s">
        <v>15</v>
      </c>
      <c r="N24" s="22" t="s">
        <v>15</v>
      </c>
    </row>
    <row r="25" spans="1:14" ht="21" x14ac:dyDescent="0.25">
      <c r="A25" s="13">
        <v>19</v>
      </c>
      <c r="B25" s="14" t="s">
        <v>48</v>
      </c>
      <c r="C25" s="13">
        <v>16</v>
      </c>
      <c r="D25" s="22" t="s">
        <v>15</v>
      </c>
      <c r="E25" s="16" t="s">
        <v>49</v>
      </c>
      <c r="F25" s="13" t="s">
        <v>50</v>
      </c>
      <c r="G25" s="13">
        <v>215</v>
      </c>
      <c r="H25" s="13" t="s">
        <v>15</v>
      </c>
      <c r="I25" s="13">
        <v>16</v>
      </c>
      <c r="J25" s="13">
        <v>16</v>
      </c>
      <c r="K25" s="13" t="s">
        <v>51</v>
      </c>
      <c r="L25" s="13" t="s">
        <v>15</v>
      </c>
      <c r="M25" s="13" t="s">
        <v>15</v>
      </c>
      <c r="N25" s="22" t="s">
        <v>52</v>
      </c>
    </row>
    <row r="26" spans="1:14" x14ac:dyDescent="0.25">
      <c r="A26" s="13">
        <v>20</v>
      </c>
      <c r="B26" s="14" t="s">
        <v>54</v>
      </c>
      <c r="C26" s="13">
        <v>48</v>
      </c>
      <c r="D26" s="14" t="s">
        <v>55</v>
      </c>
      <c r="E26" s="22" t="s">
        <v>54</v>
      </c>
      <c r="F26" s="13">
        <v>10</v>
      </c>
      <c r="G26" s="13">
        <v>10</v>
      </c>
      <c r="H26" s="13">
        <v>15000</v>
      </c>
      <c r="I26" s="13">
        <v>1</v>
      </c>
      <c r="J26" s="13">
        <v>15</v>
      </c>
      <c r="K26" s="13" t="s">
        <v>53</v>
      </c>
      <c r="L26" s="13" t="s">
        <v>15</v>
      </c>
      <c r="M26" s="13" t="s">
        <v>15</v>
      </c>
      <c r="N26" s="13" t="s">
        <v>83</v>
      </c>
    </row>
    <row r="27" spans="1:14" x14ac:dyDescent="0.25">
      <c r="A27" s="13">
        <v>21</v>
      </c>
      <c r="B27" s="14" t="s">
        <v>62</v>
      </c>
      <c r="C27" s="13">
        <v>88</v>
      </c>
      <c r="D27" s="14" t="s">
        <v>84</v>
      </c>
      <c r="E27" s="14" t="s">
        <v>66</v>
      </c>
      <c r="F27" s="25" t="s">
        <v>53</v>
      </c>
      <c r="G27" s="13">
        <v>12</v>
      </c>
      <c r="H27" s="15">
        <v>50</v>
      </c>
      <c r="I27" s="13">
        <v>88</v>
      </c>
      <c r="J27" s="13">
        <v>88</v>
      </c>
      <c r="K27" s="13" t="s">
        <v>51</v>
      </c>
      <c r="L27" s="13" t="s">
        <v>15</v>
      </c>
      <c r="M27" s="13" t="s">
        <v>15</v>
      </c>
      <c r="N27" s="13" t="s">
        <v>71</v>
      </c>
    </row>
    <row r="28" spans="1:14" x14ac:dyDescent="0.25">
      <c r="A28" s="13">
        <v>22</v>
      </c>
      <c r="B28" s="14" t="s">
        <v>63</v>
      </c>
      <c r="C28" s="13">
        <v>120</v>
      </c>
      <c r="D28" s="14" t="s">
        <v>84</v>
      </c>
      <c r="E28" s="14" t="s">
        <v>67</v>
      </c>
      <c r="F28" s="19" t="s">
        <v>53</v>
      </c>
      <c r="G28" s="13">
        <v>12</v>
      </c>
      <c r="H28" s="15" t="s">
        <v>15</v>
      </c>
      <c r="I28" s="13">
        <v>120</v>
      </c>
      <c r="J28" s="13">
        <v>120</v>
      </c>
      <c r="K28" s="13" t="s">
        <v>51</v>
      </c>
      <c r="L28" s="13" t="s">
        <v>15</v>
      </c>
      <c r="M28" s="13" t="s">
        <v>15</v>
      </c>
      <c r="N28" s="13" t="s">
        <v>71</v>
      </c>
    </row>
    <row r="29" spans="1:14" x14ac:dyDescent="0.25">
      <c r="A29" s="13">
        <v>23</v>
      </c>
      <c r="B29" s="14" t="s">
        <v>64</v>
      </c>
      <c r="C29" s="13">
        <v>240</v>
      </c>
      <c r="D29" s="14" t="s">
        <v>84</v>
      </c>
      <c r="E29" s="14" t="s">
        <v>68</v>
      </c>
      <c r="F29" s="20" t="s">
        <v>70</v>
      </c>
      <c r="G29" s="13">
        <v>12</v>
      </c>
      <c r="H29" s="15" t="s">
        <v>15</v>
      </c>
      <c r="I29" s="13">
        <v>240</v>
      </c>
      <c r="J29" s="13">
        <v>240</v>
      </c>
      <c r="K29" s="13" t="s">
        <v>51</v>
      </c>
      <c r="L29" s="13" t="s">
        <v>15</v>
      </c>
      <c r="M29" s="13" t="s">
        <v>15</v>
      </c>
      <c r="N29" s="13" t="s">
        <v>86</v>
      </c>
    </row>
    <row r="30" spans="1:14" x14ac:dyDescent="0.25">
      <c r="A30" s="13">
        <v>24</v>
      </c>
      <c r="B30" s="14" t="s">
        <v>64</v>
      </c>
      <c r="C30" s="13">
        <v>120</v>
      </c>
      <c r="D30" s="14" t="s">
        <v>84</v>
      </c>
      <c r="E30" s="14" t="s">
        <v>69</v>
      </c>
      <c r="F30" s="20" t="s">
        <v>70</v>
      </c>
      <c r="G30" s="13">
        <v>12</v>
      </c>
      <c r="H30" s="15" t="s">
        <v>15</v>
      </c>
      <c r="I30" s="13">
        <v>120</v>
      </c>
      <c r="J30" s="13">
        <v>120</v>
      </c>
      <c r="K30" s="13" t="s">
        <v>51</v>
      </c>
      <c r="L30" s="13" t="s">
        <v>15</v>
      </c>
      <c r="M30" s="13" t="s">
        <v>15</v>
      </c>
      <c r="N30" s="13" t="s">
        <v>87</v>
      </c>
    </row>
    <row r="31" spans="1:14" x14ac:dyDescent="0.25">
      <c r="A31" s="13">
        <v>25</v>
      </c>
      <c r="B31" s="14" t="s">
        <v>62</v>
      </c>
      <c r="C31" s="13">
        <v>64</v>
      </c>
      <c r="D31" s="14" t="s">
        <v>84</v>
      </c>
      <c r="E31" s="14" t="s">
        <v>66</v>
      </c>
      <c r="F31" s="19" t="s">
        <v>53</v>
      </c>
      <c r="G31" s="15">
        <v>18</v>
      </c>
      <c r="H31" s="15">
        <v>70</v>
      </c>
      <c r="I31" s="13">
        <v>64</v>
      </c>
      <c r="J31" s="13">
        <v>64</v>
      </c>
      <c r="K31" s="13" t="s">
        <v>51</v>
      </c>
      <c r="L31" s="13" t="s">
        <v>15</v>
      </c>
      <c r="M31" s="13" t="s">
        <v>15</v>
      </c>
      <c r="N31" s="13" t="s">
        <v>71</v>
      </c>
    </row>
    <row r="32" spans="1:14" ht="18" customHeight="1" x14ac:dyDescent="0.25">
      <c r="A32" s="13">
        <v>26</v>
      </c>
      <c r="B32" s="14" t="s">
        <v>63</v>
      </c>
      <c r="C32" s="16">
        <v>64</v>
      </c>
      <c r="D32" s="14" t="s">
        <v>84</v>
      </c>
      <c r="E32" s="14" t="s">
        <v>67</v>
      </c>
      <c r="F32" s="19" t="s">
        <v>53</v>
      </c>
      <c r="G32" s="15">
        <v>18</v>
      </c>
      <c r="H32" s="18" t="s">
        <v>15</v>
      </c>
      <c r="I32" s="16">
        <v>64</v>
      </c>
      <c r="J32" s="16">
        <v>64</v>
      </c>
      <c r="K32" s="13" t="s">
        <v>51</v>
      </c>
      <c r="L32" s="13" t="s">
        <v>15</v>
      </c>
      <c r="M32" s="13" t="s">
        <v>15</v>
      </c>
      <c r="N32" s="13" t="s">
        <v>71</v>
      </c>
    </row>
    <row r="33" spans="1:14" x14ac:dyDescent="0.25">
      <c r="A33" s="13">
        <v>27</v>
      </c>
      <c r="B33" s="14" t="s">
        <v>64</v>
      </c>
      <c r="C33" s="16">
        <v>128</v>
      </c>
      <c r="D33" s="14" t="s">
        <v>84</v>
      </c>
      <c r="E33" s="14" t="s">
        <v>68</v>
      </c>
      <c r="F33" s="19" t="s">
        <v>70</v>
      </c>
      <c r="G33" s="18">
        <v>18</v>
      </c>
      <c r="H33" s="18" t="s">
        <v>15</v>
      </c>
      <c r="I33" s="16">
        <v>128</v>
      </c>
      <c r="J33" s="16">
        <v>128</v>
      </c>
      <c r="K33" s="13" t="s">
        <v>51</v>
      </c>
      <c r="L33" s="13" t="s">
        <v>15</v>
      </c>
      <c r="M33" s="13" t="s">
        <v>15</v>
      </c>
      <c r="N33" s="13" t="s">
        <v>86</v>
      </c>
    </row>
    <row r="34" spans="1:14" x14ac:dyDescent="0.25">
      <c r="A34" s="13">
        <v>28</v>
      </c>
      <c r="B34" s="14" t="s">
        <v>64</v>
      </c>
      <c r="C34" s="16">
        <v>64</v>
      </c>
      <c r="D34" s="14" t="s">
        <v>84</v>
      </c>
      <c r="E34" s="14" t="s">
        <v>69</v>
      </c>
      <c r="F34" s="19" t="s">
        <v>70</v>
      </c>
      <c r="G34" s="18">
        <v>18</v>
      </c>
      <c r="H34" s="18" t="s">
        <v>15</v>
      </c>
      <c r="I34" s="16">
        <v>64</v>
      </c>
      <c r="J34" s="16">
        <v>64</v>
      </c>
      <c r="K34" s="13" t="s">
        <v>51</v>
      </c>
      <c r="L34" s="13" t="s">
        <v>15</v>
      </c>
      <c r="M34" s="13" t="s">
        <v>15</v>
      </c>
      <c r="N34" s="13" t="s">
        <v>87</v>
      </c>
    </row>
    <row r="35" spans="1:14" ht="21" x14ac:dyDescent="0.25">
      <c r="A35" s="13">
        <v>29</v>
      </c>
      <c r="B35" s="14" t="s">
        <v>62</v>
      </c>
      <c r="C35" s="16">
        <v>144</v>
      </c>
      <c r="D35" s="16" t="s">
        <v>88</v>
      </c>
      <c r="E35" s="14" t="s">
        <v>85</v>
      </c>
      <c r="F35" s="18" t="s">
        <v>53</v>
      </c>
      <c r="G35" s="18">
        <v>20</v>
      </c>
      <c r="H35" s="18">
        <v>160</v>
      </c>
      <c r="I35" s="16">
        <v>144</v>
      </c>
      <c r="J35" s="16">
        <v>144</v>
      </c>
      <c r="K35" s="13" t="s">
        <v>51</v>
      </c>
      <c r="L35" s="13" t="s">
        <v>15</v>
      </c>
      <c r="M35" s="13" t="s">
        <v>15</v>
      </c>
      <c r="N35" s="13" t="s">
        <v>71</v>
      </c>
    </row>
    <row r="36" spans="1:14" ht="21" x14ac:dyDescent="0.25">
      <c r="A36" s="13">
        <v>30</v>
      </c>
      <c r="B36" s="14" t="s">
        <v>63</v>
      </c>
      <c r="C36" s="13">
        <v>144</v>
      </c>
      <c r="D36" s="16" t="s">
        <v>88</v>
      </c>
      <c r="E36" s="14" t="s">
        <v>67</v>
      </c>
      <c r="F36" s="19" t="s">
        <v>53</v>
      </c>
      <c r="G36" s="13">
        <v>20</v>
      </c>
      <c r="H36" s="15" t="s">
        <v>15</v>
      </c>
      <c r="I36" s="13">
        <v>144</v>
      </c>
      <c r="J36" s="13">
        <v>144</v>
      </c>
      <c r="K36" s="13" t="s">
        <v>51</v>
      </c>
      <c r="L36" s="13" t="s">
        <v>15</v>
      </c>
      <c r="M36" s="13" t="s">
        <v>15</v>
      </c>
      <c r="N36" s="13" t="s">
        <v>71</v>
      </c>
    </row>
    <row r="37" spans="1:14" ht="21" x14ac:dyDescent="0.25">
      <c r="A37" s="13">
        <v>31</v>
      </c>
      <c r="B37" s="14" t="s">
        <v>64</v>
      </c>
      <c r="C37" s="16">
        <v>288</v>
      </c>
      <c r="D37" s="16" t="s">
        <v>88</v>
      </c>
      <c r="E37" s="14" t="s">
        <v>68</v>
      </c>
      <c r="F37" s="18" t="s">
        <v>70</v>
      </c>
      <c r="G37" s="18">
        <v>20</v>
      </c>
      <c r="H37" s="18" t="s">
        <v>15</v>
      </c>
      <c r="I37" s="16">
        <v>288</v>
      </c>
      <c r="J37" s="16">
        <v>288</v>
      </c>
      <c r="K37" s="13" t="s">
        <v>51</v>
      </c>
      <c r="L37" s="13" t="s">
        <v>15</v>
      </c>
      <c r="M37" s="13" t="s">
        <v>15</v>
      </c>
      <c r="N37" s="13" t="s">
        <v>86</v>
      </c>
    </row>
    <row r="38" spans="1:14" ht="21" x14ac:dyDescent="0.25">
      <c r="A38" s="13">
        <v>32</v>
      </c>
      <c r="B38" s="14" t="s">
        <v>64</v>
      </c>
      <c r="C38" s="16">
        <v>144</v>
      </c>
      <c r="D38" s="16" t="s">
        <v>88</v>
      </c>
      <c r="E38" s="12" t="s">
        <v>69</v>
      </c>
      <c r="F38" s="19" t="s">
        <v>70</v>
      </c>
      <c r="G38" s="13">
        <v>20</v>
      </c>
      <c r="H38" s="13" t="s">
        <v>15</v>
      </c>
      <c r="I38" s="16">
        <v>144</v>
      </c>
      <c r="J38" s="16">
        <v>144</v>
      </c>
      <c r="K38" s="11" t="s">
        <v>51</v>
      </c>
      <c r="L38" s="11" t="s">
        <v>15</v>
      </c>
      <c r="M38" s="11" t="s">
        <v>15</v>
      </c>
      <c r="N38" s="11" t="s">
        <v>87</v>
      </c>
    </row>
    <row r="39" spans="1:14" x14ac:dyDescent="0.25">
      <c r="A39" s="13">
        <v>29</v>
      </c>
      <c r="B39" s="14" t="s">
        <v>62</v>
      </c>
      <c r="C39" s="16">
        <v>480</v>
      </c>
      <c r="D39" s="13" t="s">
        <v>77</v>
      </c>
      <c r="E39" s="14" t="s">
        <v>66</v>
      </c>
      <c r="F39" s="18" t="s">
        <v>53</v>
      </c>
      <c r="G39" s="18">
        <v>10</v>
      </c>
      <c r="H39" s="18">
        <v>30</v>
      </c>
      <c r="I39" s="16">
        <v>480</v>
      </c>
      <c r="J39" s="16">
        <v>480</v>
      </c>
      <c r="K39" s="13" t="s">
        <v>51</v>
      </c>
      <c r="L39" s="13" t="s">
        <v>15</v>
      </c>
      <c r="M39" s="13" t="s">
        <v>15</v>
      </c>
      <c r="N39" s="13" t="s">
        <v>71</v>
      </c>
    </row>
    <row r="40" spans="1:14" x14ac:dyDescent="0.25">
      <c r="A40" s="13">
        <v>30</v>
      </c>
      <c r="B40" s="14" t="s">
        <v>63</v>
      </c>
      <c r="C40" s="13">
        <v>480</v>
      </c>
      <c r="D40" s="13" t="s">
        <v>77</v>
      </c>
      <c r="E40" s="14" t="s">
        <v>67</v>
      </c>
      <c r="F40" s="19" t="s">
        <v>53</v>
      </c>
      <c r="G40" s="13">
        <v>10</v>
      </c>
      <c r="H40" s="15" t="s">
        <v>15</v>
      </c>
      <c r="I40" s="13">
        <v>480</v>
      </c>
      <c r="J40" s="13">
        <v>480</v>
      </c>
      <c r="K40" s="13" t="s">
        <v>51</v>
      </c>
      <c r="L40" s="13" t="s">
        <v>15</v>
      </c>
      <c r="M40" s="13" t="s">
        <v>15</v>
      </c>
      <c r="N40" s="13" t="s">
        <v>71</v>
      </c>
    </row>
    <row r="41" spans="1:14" x14ac:dyDescent="0.25">
      <c r="A41" s="13">
        <v>31</v>
      </c>
      <c r="B41" s="14" t="s">
        <v>64</v>
      </c>
      <c r="C41" s="16">
        <v>960</v>
      </c>
      <c r="D41" s="13" t="s">
        <v>77</v>
      </c>
      <c r="E41" s="14" t="s">
        <v>68</v>
      </c>
      <c r="F41" s="18" t="s">
        <v>70</v>
      </c>
      <c r="G41" s="18">
        <v>20</v>
      </c>
      <c r="H41" s="18" t="s">
        <v>15</v>
      </c>
      <c r="I41" s="16">
        <v>960</v>
      </c>
      <c r="J41" s="16">
        <v>960</v>
      </c>
      <c r="K41" s="13" t="s">
        <v>51</v>
      </c>
      <c r="L41" s="13" t="s">
        <v>15</v>
      </c>
      <c r="M41" s="13" t="s">
        <v>15</v>
      </c>
      <c r="N41" s="13" t="s">
        <v>86</v>
      </c>
    </row>
    <row r="42" spans="1:14" x14ac:dyDescent="0.25">
      <c r="A42" s="13">
        <v>32</v>
      </c>
      <c r="B42" s="14" t="s">
        <v>64</v>
      </c>
      <c r="C42" s="16">
        <v>480</v>
      </c>
      <c r="D42" s="13" t="s">
        <v>77</v>
      </c>
      <c r="E42" s="12" t="s">
        <v>69</v>
      </c>
      <c r="F42" s="19" t="s">
        <v>70</v>
      </c>
      <c r="G42" s="13">
        <v>20</v>
      </c>
      <c r="H42" s="13" t="s">
        <v>15</v>
      </c>
      <c r="I42" s="16">
        <v>480</v>
      </c>
      <c r="J42" s="16">
        <v>480</v>
      </c>
      <c r="K42" s="11" t="s">
        <v>51</v>
      </c>
      <c r="L42" s="11" t="s">
        <v>15</v>
      </c>
      <c r="M42" s="11" t="s">
        <v>15</v>
      </c>
      <c r="N42" s="11" t="s">
        <v>87</v>
      </c>
    </row>
    <row r="43" spans="1:14" x14ac:dyDescent="0.25">
      <c r="A43" s="13">
        <v>33</v>
      </c>
      <c r="B43" s="12" t="s">
        <v>62</v>
      </c>
      <c r="C43" s="13">
        <v>32</v>
      </c>
      <c r="D43" s="14" t="s">
        <v>84</v>
      </c>
      <c r="E43" s="12" t="s">
        <v>66</v>
      </c>
      <c r="F43" s="16" t="s">
        <v>53</v>
      </c>
      <c r="G43" s="16">
        <v>12</v>
      </c>
      <c r="H43" s="16">
        <v>65</v>
      </c>
      <c r="I43" s="13">
        <v>32</v>
      </c>
      <c r="J43" s="13">
        <v>32</v>
      </c>
      <c r="K43" s="11" t="s">
        <v>51</v>
      </c>
      <c r="L43" s="11" t="s">
        <v>15</v>
      </c>
      <c r="M43" s="11" t="s">
        <v>15</v>
      </c>
      <c r="N43" s="11" t="s">
        <v>71</v>
      </c>
    </row>
    <row r="44" spans="1:14" x14ac:dyDescent="0.25">
      <c r="A44" s="13">
        <v>34</v>
      </c>
      <c r="B44" s="12" t="s">
        <v>62</v>
      </c>
      <c r="C44" s="13">
        <v>8</v>
      </c>
      <c r="D44" s="14" t="s">
        <v>84</v>
      </c>
      <c r="E44" s="12" t="s">
        <v>66</v>
      </c>
      <c r="F44" s="18" t="s">
        <v>53</v>
      </c>
      <c r="G44" s="18">
        <v>16</v>
      </c>
      <c r="H44" s="18">
        <v>70</v>
      </c>
      <c r="I44" s="13">
        <v>8</v>
      </c>
      <c r="J44" s="13">
        <v>8</v>
      </c>
      <c r="K44" s="11" t="s">
        <v>51</v>
      </c>
      <c r="L44" s="11" t="s">
        <v>15</v>
      </c>
      <c r="M44" s="11" t="s">
        <v>15</v>
      </c>
      <c r="N44" s="11" t="s">
        <v>71</v>
      </c>
    </row>
    <row r="45" spans="1:14" x14ac:dyDescent="0.25">
      <c r="A45" s="13">
        <v>35</v>
      </c>
      <c r="B45" s="14" t="s">
        <v>63</v>
      </c>
      <c r="C45" s="13">
        <v>8</v>
      </c>
      <c r="D45" s="14" t="s">
        <v>84</v>
      </c>
      <c r="E45" s="12" t="s">
        <v>67</v>
      </c>
      <c r="F45" s="16" t="s">
        <v>53</v>
      </c>
      <c r="G45" s="16">
        <v>16</v>
      </c>
      <c r="H45" s="16" t="s">
        <v>15</v>
      </c>
      <c r="I45" s="13">
        <v>8</v>
      </c>
      <c r="J45" s="13">
        <v>8</v>
      </c>
      <c r="K45" s="11" t="s">
        <v>51</v>
      </c>
      <c r="L45" s="11" t="s">
        <v>15</v>
      </c>
      <c r="M45" s="11" t="s">
        <v>15</v>
      </c>
      <c r="N45" s="11" t="s">
        <v>71</v>
      </c>
    </row>
    <row r="46" spans="1:14" x14ac:dyDescent="0.25">
      <c r="A46" s="13">
        <v>36</v>
      </c>
      <c r="B46" s="14" t="s">
        <v>64</v>
      </c>
      <c r="C46" s="13">
        <v>16</v>
      </c>
      <c r="D46" s="14" t="s">
        <v>84</v>
      </c>
      <c r="E46" s="12" t="s">
        <v>68</v>
      </c>
      <c r="F46" s="18" t="s">
        <v>70</v>
      </c>
      <c r="G46" s="18">
        <v>16</v>
      </c>
      <c r="H46" s="18" t="s">
        <v>15</v>
      </c>
      <c r="I46" s="13">
        <v>16</v>
      </c>
      <c r="J46" s="13">
        <v>16</v>
      </c>
      <c r="K46" s="11" t="s">
        <v>51</v>
      </c>
      <c r="L46" s="11" t="s">
        <v>15</v>
      </c>
      <c r="M46" s="11" t="s">
        <v>15</v>
      </c>
      <c r="N46" s="11" t="s">
        <v>86</v>
      </c>
    </row>
    <row r="47" spans="1:14" x14ac:dyDescent="0.25">
      <c r="A47" s="13">
        <v>37</v>
      </c>
      <c r="B47" s="14" t="s">
        <v>64</v>
      </c>
      <c r="C47" s="13">
        <v>8</v>
      </c>
      <c r="D47" s="14" t="s">
        <v>84</v>
      </c>
      <c r="E47" s="12" t="s">
        <v>69</v>
      </c>
      <c r="F47" s="18" t="s">
        <v>70</v>
      </c>
      <c r="G47" s="18">
        <v>16</v>
      </c>
      <c r="H47" s="18" t="s">
        <v>15</v>
      </c>
      <c r="I47" s="13">
        <v>8</v>
      </c>
      <c r="J47" s="13">
        <v>8</v>
      </c>
      <c r="K47" s="11" t="s">
        <v>51</v>
      </c>
      <c r="L47" s="11" t="s">
        <v>15</v>
      </c>
      <c r="M47" s="11" t="s">
        <v>15</v>
      </c>
      <c r="N47" s="11" t="s">
        <v>87</v>
      </c>
    </row>
    <row r="48" spans="1:14" x14ac:dyDescent="0.25">
      <c r="A48" s="13">
        <v>38</v>
      </c>
      <c r="B48" s="14" t="s">
        <v>62</v>
      </c>
      <c r="C48" s="13">
        <v>128</v>
      </c>
      <c r="D48" s="13" t="s">
        <v>77</v>
      </c>
      <c r="E48" s="14" t="s">
        <v>72</v>
      </c>
      <c r="F48" s="13" t="s">
        <v>53</v>
      </c>
      <c r="G48" s="13">
        <v>10</v>
      </c>
      <c r="H48" s="13">
        <v>30</v>
      </c>
      <c r="I48" s="13">
        <v>128</v>
      </c>
      <c r="J48" s="13">
        <v>128</v>
      </c>
      <c r="K48" s="11" t="s">
        <v>51</v>
      </c>
      <c r="L48" s="11" t="s">
        <v>15</v>
      </c>
      <c r="M48" s="11" t="s">
        <v>15</v>
      </c>
      <c r="N48" s="11" t="s">
        <v>71</v>
      </c>
    </row>
    <row r="49" spans="1:14" x14ac:dyDescent="0.25">
      <c r="A49" s="13">
        <v>39</v>
      </c>
      <c r="B49" s="14" t="s">
        <v>62</v>
      </c>
      <c r="C49" s="13">
        <v>32</v>
      </c>
      <c r="D49" s="13" t="s">
        <v>77</v>
      </c>
      <c r="E49" s="14" t="s">
        <v>73</v>
      </c>
      <c r="F49" s="13" t="s">
        <v>74</v>
      </c>
      <c r="G49" s="13">
        <v>20</v>
      </c>
      <c r="H49" s="13" t="s">
        <v>15</v>
      </c>
      <c r="I49" s="13">
        <v>32</v>
      </c>
      <c r="J49" s="13">
        <v>32</v>
      </c>
      <c r="K49" s="11" t="s">
        <v>51</v>
      </c>
      <c r="L49" s="11" t="s">
        <v>15</v>
      </c>
      <c r="M49" s="11" t="s">
        <v>15</v>
      </c>
      <c r="N49" s="11" t="s">
        <v>71</v>
      </c>
    </row>
    <row r="50" spans="1:14" x14ac:dyDescent="0.25">
      <c r="A50" s="13">
        <v>40</v>
      </c>
      <c r="B50" s="14" t="s">
        <v>75</v>
      </c>
      <c r="C50" s="13">
        <v>8</v>
      </c>
      <c r="D50" s="11" t="s">
        <v>17</v>
      </c>
      <c r="E50" s="14" t="s">
        <v>76</v>
      </c>
      <c r="F50" s="13">
        <v>14</v>
      </c>
      <c r="G50" s="13">
        <v>22</v>
      </c>
      <c r="H50" s="13">
        <v>70</v>
      </c>
      <c r="I50" s="13">
        <v>8</v>
      </c>
      <c r="J50" s="13">
        <v>8</v>
      </c>
      <c r="K50" s="11" t="s">
        <v>51</v>
      </c>
      <c r="L50" s="11" t="s">
        <v>15</v>
      </c>
      <c r="M50" s="11" t="s">
        <v>15</v>
      </c>
      <c r="N50" s="11" t="s">
        <v>15</v>
      </c>
    </row>
    <row r="51" spans="1:14" x14ac:dyDescent="0.25">
      <c r="A51" s="13">
        <v>41</v>
      </c>
      <c r="B51" s="14" t="s">
        <v>79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spans="1:14" x14ac:dyDescent="0.25">
      <c r="A52" s="13">
        <v>42</v>
      </c>
      <c r="B52" s="14" t="s">
        <v>79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5:N48"/>
  <sheetViews>
    <sheetView view="pageLayout" topLeftCell="A22" zoomScale="145" zoomScaleNormal="100" zoomScalePageLayoutView="145" workbookViewId="0">
      <selection activeCell="C28" sqref="C28"/>
    </sheetView>
  </sheetViews>
  <sheetFormatPr defaultColWidth="9.140625" defaultRowHeight="15" x14ac:dyDescent="0.25"/>
  <cols>
    <col min="1" max="1" width="3.85546875" style="6" customWidth="1"/>
    <col min="2" max="2" width="13.42578125" style="6" customWidth="1"/>
    <col min="3" max="3" width="6.5703125" style="6" customWidth="1"/>
    <col min="4" max="4" width="8.85546875" style="6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5.140625" style="6" customWidth="1"/>
    <col min="10" max="10" width="6.28515625" style="6" customWidth="1"/>
    <col min="11" max="11" width="5" style="6" customWidth="1"/>
    <col min="12" max="12" width="6.28515625" style="6" customWidth="1"/>
    <col min="13" max="13" width="4.85546875" style="6" customWidth="1"/>
    <col min="14" max="14" width="6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13">
        <v>1</v>
      </c>
      <c r="B7" s="22" t="s">
        <v>22</v>
      </c>
      <c r="C7" s="13">
        <v>48</v>
      </c>
      <c r="D7" s="13" t="s">
        <v>80</v>
      </c>
      <c r="E7" s="13" t="s">
        <v>21</v>
      </c>
      <c r="F7" s="13">
        <v>5</v>
      </c>
      <c r="G7" s="13">
        <v>1500</v>
      </c>
      <c r="H7" s="13">
        <v>2000</v>
      </c>
      <c r="I7" s="13">
        <v>12</v>
      </c>
      <c r="J7" s="23">
        <f>F7*G7*H7*I7*8.02/1000000</f>
        <v>1443.6</v>
      </c>
      <c r="K7" s="13" t="s">
        <v>20</v>
      </c>
      <c r="L7" s="17">
        <v>1376</v>
      </c>
      <c r="M7" s="24">
        <f t="shared" ref="M7:M22" si="0">(J7-L7)/L7</f>
        <v>4.9127906976744122E-2</v>
      </c>
      <c r="N7" s="13"/>
    </row>
    <row r="8" spans="1:14" x14ac:dyDescent="0.25">
      <c r="A8" s="13">
        <v>2</v>
      </c>
      <c r="B8" s="22" t="s">
        <v>24</v>
      </c>
      <c r="C8" s="13">
        <v>16</v>
      </c>
      <c r="D8" s="13" t="s">
        <v>17</v>
      </c>
      <c r="E8" s="13" t="s">
        <v>21</v>
      </c>
      <c r="F8" s="13">
        <v>5</v>
      </c>
      <c r="G8" s="13">
        <v>1500</v>
      </c>
      <c r="H8" s="13">
        <v>1300</v>
      </c>
      <c r="I8" s="13">
        <v>1</v>
      </c>
      <c r="J8" s="23">
        <f t="shared" ref="J8:J14" si="1">F8*G8*H8*I8*7.85/1000000</f>
        <v>76.537499999999994</v>
      </c>
      <c r="K8" s="13" t="s">
        <v>20</v>
      </c>
      <c r="L8" s="17">
        <v>59</v>
      </c>
      <c r="M8" s="24">
        <f t="shared" si="0"/>
        <v>0.29724576271186431</v>
      </c>
      <c r="N8" s="13"/>
    </row>
    <row r="9" spans="1:14" ht="27" x14ac:dyDescent="0.25">
      <c r="A9" s="13">
        <v>3</v>
      </c>
      <c r="B9" s="22" t="s">
        <v>29</v>
      </c>
      <c r="C9" s="13">
        <v>32</v>
      </c>
      <c r="D9" s="13" t="s">
        <v>17</v>
      </c>
      <c r="E9" s="13" t="s">
        <v>21</v>
      </c>
      <c r="F9" s="13">
        <v>6</v>
      </c>
      <c r="G9" s="13">
        <v>1500</v>
      </c>
      <c r="H9" s="13">
        <v>700</v>
      </c>
      <c r="I9" s="13">
        <v>1</v>
      </c>
      <c r="J9" s="23">
        <f t="shared" si="1"/>
        <v>49.454999999999998</v>
      </c>
      <c r="K9" s="13" t="s">
        <v>20</v>
      </c>
      <c r="L9" s="13">
        <v>38</v>
      </c>
      <c r="M9" s="24">
        <f t="shared" si="0"/>
        <v>0.30144736842105258</v>
      </c>
      <c r="N9" s="13"/>
    </row>
    <row r="10" spans="1:14" ht="40.5" x14ac:dyDescent="0.25">
      <c r="A10" s="13">
        <v>4</v>
      </c>
      <c r="B10" s="22" t="s">
        <v>58</v>
      </c>
      <c r="C10" s="13">
        <v>32</v>
      </c>
      <c r="D10" s="13" t="s">
        <v>17</v>
      </c>
      <c r="E10" s="13" t="s">
        <v>21</v>
      </c>
      <c r="F10" s="13">
        <v>10</v>
      </c>
      <c r="G10" s="13">
        <v>1500</v>
      </c>
      <c r="H10" s="13">
        <v>800</v>
      </c>
      <c r="I10" s="13">
        <v>1</v>
      </c>
      <c r="J10" s="23">
        <f t="shared" si="1"/>
        <v>94.2</v>
      </c>
      <c r="K10" s="13" t="s">
        <v>20</v>
      </c>
      <c r="L10" s="13">
        <v>63</v>
      </c>
      <c r="M10" s="24">
        <f t="shared" si="0"/>
        <v>0.49523809523809531</v>
      </c>
      <c r="N10" s="13"/>
    </row>
    <row r="11" spans="1:14" x14ac:dyDescent="0.25">
      <c r="A11" s="13">
        <v>5</v>
      </c>
      <c r="B11" s="14" t="s">
        <v>25</v>
      </c>
      <c r="C11" s="13">
        <v>16</v>
      </c>
      <c r="D11" s="13" t="s">
        <v>17</v>
      </c>
      <c r="E11" s="13" t="s">
        <v>21</v>
      </c>
      <c r="F11" s="13">
        <v>12</v>
      </c>
      <c r="G11" s="13">
        <v>1500</v>
      </c>
      <c r="H11" s="13">
        <v>400</v>
      </c>
      <c r="I11" s="13">
        <v>1</v>
      </c>
      <c r="J11" s="23">
        <f t="shared" si="1"/>
        <v>56.52</v>
      </c>
      <c r="K11" s="13" t="s">
        <v>20</v>
      </c>
      <c r="L11" s="13">
        <v>26</v>
      </c>
      <c r="M11" s="24">
        <f t="shared" si="0"/>
        <v>1.173846153846154</v>
      </c>
      <c r="N11" s="13"/>
    </row>
    <row r="12" spans="1:14" x14ac:dyDescent="0.25">
      <c r="A12" s="13">
        <v>6</v>
      </c>
      <c r="B12" s="14" t="s">
        <v>57</v>
      </c>
      <c r="C12" s="13">
        <v>32</v>
      </c>
      <c r="D12" s="13" t="s">
        <v>17</v>
      </c>
      <c r="E12" s="13" t="s">
        <v>21</v>
      </c>
      <c r="F12" s="25">
        <v>15</v>
      </c>
      <c r="G12" s="13">
        <v>1500</v>
      </c>
      <c r="H12" s="15">
        <v>700</v>
      </c>
      <c r="I12" s="13">
        <v>1</v>
      </c>
      <c r="J12" s="17">
        <f t="shared" si="1"/>
        <v>123.6375</v>
      </c>
      <c r="K12" s="13" t="s">
        <v>20</v>
      </c>
      <c r="L12" s="13">
        <v>30</v>
      </c>
      <c r="M12" s="24">
        <f t="shared" si="0"/>
        <v>3.1212500000000003</v>
      </c>
      <c r="N12" s="13"/>
    </row>
    <row r="13" spans="1:14" x14ac:dyDescent="0.25">
      <c r="A13" s="13">
        <v>7</v>
      </c>
      <c r="B13" s="14" t="s">
        <v>26</v>
      </c>
      <c r="C13" s="13">
        <v>20</v>
      </c>
      <c r="D13" s="13" t="s">
        <v>17</v>
      </c>
      <c r="E13" s="13" t="s">
        <v>27</v>
      </c>
      <c r="F13" s="13">
        <v>3</v>
      </c>
      <c r="G13" s="13">
        <v>15</v>
      </c>
      <c r="H13" s="13">
        <v>6000</v>
      </c>
      <c r="I13" s="13">
        <v>1</v>
      </c>
      <c r="J13" s="17">
        <f t="shared" si="1"/>
        <v>2.1194999999999999</v>
      </c>
      <c r="K13" s="13" t="s">
        <v>20</v>
      </c>
      <c r="L13" s="13">
        <v>1.51</v>
      </c>
      <c r="M13" s="24">
        <f t="shared" si="0"/>
        <v>0.40364238410596021</v>
      </c>
      <c r="N13" s="13"/>
    </row>
    <row r="14" spans="1:14" x14ac:dyDescent="0.25">
      <c r="A14" s="13">
        <v>8</v>
      </c>
      <c r="B14" s="22" t="s">
        <v>28</v>
      </c>
      <c r="C14" s="13">
        <v>18</v>
      </c>
      <c r="D14" s="13" t="s">
        <v>17</v>
      </c>
      <c r="E14" s="13" t="s">
        <v>21</v>
      </c>
      <c r="F14" s="13">
        <v>12</v>
      </c>
      <c r="G14" s="13">
        <v>1500</v>
      </c>
      <c r="H14" s="13">
        <v>300</v>
      </c>
      <c r="I14" s="13">
        <v>1</v>
      </c>
      <c r="J14" s="17">
        <f t="shared" si="1"/>
        <v>42.39</v>
      </c>
      <c r="K14" s="13" t="s">
        <v>20</v>
      </c>
      <c r="L14" s="13">
        <v>30</v>
      </c>
      <c r="M14" s="24">
        <f t="shared" si="0"/>
        <v>0.41300000000000003</v>
      </c>
      <c r="N14" s="13"/>
    </row>
    <row r="15" spans="1:14" x14ac:dyDescent="0.25">
      <c r="A15" s="13">
        <v>9</v>
      </c>
      <c r="B15" s="14" t="s">
        <v>18</v>
      </c>
      <c r="C15" s="13">
        <v>16</v>
      </c>
      <c r="D15" s="13" t="s">
        <v>17</v>
      </c>
      <c r="E15" s="13" t="s">
        <v>16</v>
      </c>
      <c r="F15" s="13" t="s">
        <v>19</v>
      </c>
      <c r="G15" s="13" t="s">
        <v>15</v>
      </c>
      <c r="H15" s="13">
        <v>12000</v>
      </c>
      <c r="I15" s="13">
        <v>4</v>
      </c>
      <c r="J15" s="23">
        <v>2218</v>
      </c>
      <c r="K15" s="13" t="s">
        <v>20</v>
      </c>
      <c r="L15" s="17">
        <v>2056</v>
      </c>
      <c r="M15" s="24">
        <f t="shared" si="0"/>
        <v>7.8793774319066145E-2</v>
      </c>
      <c r="N15" s="13"/>
    </row>
    <row r="16" spans="1:14" x14ac:dyDescent="0.25">
      <c r="A16" s="13">
        <v>10</v>
      </c>
      <c r="B16" s="22" t="s">
        <v>33</v>
      </c>
      <c r="C16" s="13">
        <v>24</v>
      </c>
      <c r="D16" s="13" t="s">
        <v>77</v>
      </c>
      <c r="E16" s="13" t="s">
        <v>32</v>
      </c>
      <c r="F16" s="13" t="s">
        <v>30</v>
      </c>
      <c r="G16" s="13" t="s">
        <v>31</v>
      </c>
      <c r="H16" s="13">
        <v>6000</v>
      </c>
      <c r="I16" s="13">
        <v>8</v>
      </c>
      <c r="J16" s="13">
        <v>414</v>
      </c>
      <c r="K16" s="13" t="s">
        <v>20</v>
      </c>
      <c r="L16" s="13">
        <v>385</v>
      </c>
      <c r="M16" s="24">
        <f t="shared" si="0"/>
        <v>7.5324675324675322E-2</v>
      </c>
      <c r="N16" s="14" t="s">
        <v>34</v>
      </c>
    </row>
    <row r="17" spans="1:14" ht="27" x14ac:dyDescent="0.25">
      <c r="A17" s="13">
        <v>11</v>
      </c>
      <c r="B17" s="22" t="s">
        <v>56</v>
      </c>
      <c r="C17" s="13">
        <v>48</v>
      </c>
      <c r="D17" s="13" t="s">
        <v>17</v>
      </c>
      <c r="E17" s="13" t="s">
        <v>32</v>
      </c>
      <c r="F17" s="13" t="s">
        <v>40</v>
      </c>
      <c r="G17" s="13" t="s">
        <v>41</v>
      </c>
      <c r="H17" s="13">
        <v>2700</v>
      </c>
      <c r="I17" s="13">
        <v>1</v>
      </c>
      <c r="J17" s="13">
        <v>76.2</v>
      </c>
      <c r="K17" s="13" t="s">
        <v>20</v>
      </c>
      <c r="L17" s="13">
        <f>22+33</f>
        <v>55</v>
      </c>
      <c r="M17" s="24">
        <f t="shared" si="0"/>
        <v>0.38545454545454549</v>
      </c>
      <c r="N17" s="14" t="s">
        <v>34</v>
      </c>
    </row>
    <row r="18" spans="1:14" x14ac:dyDescent="0.25">
      <c r="A18" s="13">
        <v>12</v>
      </c>
      <c r="B18" s="22" t="s">
        <v>43</v>
      </c>
      <c r="C18" s="13">
        <v>8</v>
      </c>
      <c r="D18" s="13" t="s">
        <v>17</v>
      </c>
      <c r="E18" s="13" t="s">
        <v>36</v>
      </c>
      <c r="F18" s="26" t="s">
        <v>42</v>
      </c>
      <c r="G18" s="13" t="s">
        <v>15</v>
      </c>
      <c r="H18" s="13">
        <v>600</v>
      </c>
      <c r="I18" s="13">
        <v>1</v>
      </c>
      <c r="J18" s="13">
        <v>45</v>
      </c>
      <c r="K18" s="13" t="s">
        <v>20</v>
      </c>
      <c r="L18" s="13">
        <v>21</v>
      </c>
      <c r="M18" s="24">
        <f t="shared" si="0"/>
        <v>1.1428571428571428</v>
      </c>
      <c r="N18" s="13"/>
    </row>
    <row r="19" spans="1:14" x14ac:dyDescent="0.25">
      <c r="A19" s="13">
        <v>13</v>
      </c>
      <c r="B19" s="22" t="s">
        <v>37</v>
      </c>
      <c r="C19" s="13">
        <v>27</v>
      </c>
      <c r="D19" s="13" t="s">
        <v>77</v>
      </c>
      <c r="E19" s="13" t="s">
        <v>36</v>
      </c>
      <c r="F19" s="26" t="s">
        <v>35</v>
      </c>
      <c r="G19" s="13" t="s">
        <v>15</v>
      </c>
      <c r="H19" s="13">
        <v>6000</v>
      </c>
      <c r="I19" s="13">
        <v>3</v>
      </c>
      <c r="J19" s="13">
        <v>726</v>
      </c>
      <c r="K19" s="13" t="s">
        <v>20</v>
      </c>
      <c r="L19" s="13">
        <v>452</v>
      </c>
      <c r="M19" s="24">
        <f t="shared" si="0"/>
        <v>0.60619469026548678</v>
      </c>
      <c r="N19" s="13"/>
    </row>
    <row r="20" spans="1:14" x14ac:dyDescent="0.25">
      <c r="A20" s="13">
        <v>14</v>
      </c>
      <c r="B20" s="22" t="s">
        <v>37</v>
      </c>
      <c r="C20" s="13">
        <v>5</v>
      </c>
      <c r="D20" s="13" t="s">
        <v>77</v>
      </c>
      <c r="E20" s="13" t="s">
        <v>36</v>
      </c>
      <c r="F20" s="26" t="s">
        <v>35</v>
      </c>
      <c r="G20" s="13" t="s">
        <v>15</v>
      </c>
      <c r="H20" s="13">
        <v>2400</v>
      </c>
      <c r="I20" s="13">
        <v>1</v>
      </c>
      <c r="J20" s="13">
        <v>97</v>
      </c>
      <c r="K20" s="13" t="s">
        <v>20</v>
      </c>
      <c r="L20" s="13">
        <v>70</v>
      </c>
      <c r="M20" s="24">
        <f t="shared" si="0"/>
        <v>0.38571428571428573</v>
      </c>
      <c r="N20" s="13"/>
    </row>
    <row r="21" spans="1:14" x14ac:dyDescent="0.25">
      <c r="A21" s="13">
        <v>15</v>
      </c>
      <c r="B21" s="14" t="s">
        <v>61</v>
      </c>
      <c r="C21" s="13">
        <v>32</v>
      </c>
      <c r="D21" s="27" t="s">
        <v>59</v>
      </c>
      <c r="E21" s="13" t="s">
        <v>36</v>
      </c>
      <c r="F21" s="25">
        <v>95</v>
      </c>
      <c r="G21" s="13" t="s">
        <v>15</v>
      </c>
      <c r="H21" s="15">
        <v>900</v>
      </c>
      <c r="I21" s="13">
        <v>1</v>
      </c>
      <c r="J21" s="13">
        <v>56</v>
      </c>
      <c r="K21" s="13" t="s">
        <v>20</v>
      </c>
      <c r="L21" s="13">
        <v>16</v>
      </c>
      <c r="M21" s="24">
        <f t="shared" si="0"/>
        <v>2.5</v>
      </c>
      <c r="N21" s="13"/>
    </row>
    <row r="22" spans="1:14" x14ac:dyDescent="0.25">
      <c r="A22" s="13">
        <v>16</v>
      </c>
      <c r="B22" s="14" t="s">
        <v>26</v>
      </c>
      <c r="C22" s="13">
        <v>60</v>
      </c>
      <c r="D22" s="13" t="s">
        <v>17</v>
      </c>
      <c r="E22" s="13" t="s">
        <v>39</v>
      </c>
      <c r="F22" s="13">
        <v>4</v>
      </c>
      <c r="G22" s="13" t="s">
        <v>38</v>
      </c>
      <c r="H22" s="13">
        <v>6000</v>
      </c>
      <c r="I22" s="13">
        <v>5</v>
      </c>
      <c r="J22" s="13">
        <v>54</v>
      </c>
      <c r="K22" s="13" t="s">
        <v>20</v>
      </c>
      <c r="L22" s="13">
        <v>50</v>
      </c>
      <c r="M22" s="24">
        <f t="shared" si="0"/>
        <v>0.08</v>
      </c>
      <c r="N22" s="13"/>
    </row>
    <row r="23" spans="1:14" ht="27" x14ac:dyDescent="0.25">
      <c r="A23" s="13">
        <v>17</v>
      </c>
      <c r="B23" s="14" t="s">
        <v>44</v>
      </c>
      <c r="C23" s="13">
        <v>16</v>
      </c>
      <c r="D23" s="13" t="s">
        <v>60</v>
      </c>
      <c r="E23" s="13" t="s">
        <v>46</v>
      </c>
      <c r="F23" s="16" t="s">
        <v>47</v>
      </c>
      <c r="G23" s="13" t="s">
        <v>15</v>
      </c>
      <c r="H23" s="13" t="s">
        <v>15</v>
      </c>
      <c r="I23" s="13">
        <v>16</v>
      </c>
      <c r="J23" s="13">
        <f>16*2.9</f>
        <v>46.4</v>
      </c>
      <c r="K23" s="13" t="s">
        <v>20</v>
      </c>
      <c r="L23" s="13">
        <v>32</v>
      </c>
      <c r="M23" s="13" t="s">
        <v>15</v>
      </c>
      <c r="N23" s="22" t="s">
        <v>45</v>
      </c>
    </row>
    <row r="24" spans="1:14" ht="21" x14ac:dyDescent="0.25">
      <c r="A24" s="13">
        <v>18</v>
      </c>
      <c r="B24" s="14" t="s">
        <v>78</v>
      </c>
      <c r="C24" s="13">
        <v>1</v>
      </c>
      <c r="D24" s="22" t="s">
        <v>15</v>
      </c>
      <c r="E24" s="22" t="s">
        <v>15</v>
      </c>
      <c r="F24" s="16" t="s">
        <v>47</v>
      </c>
      <c r="G24" s="22" t="s">
        <v>15</v>
      </c>
      <c r="H24" s="22" t="s">
        <v>15</v>
      </c>
      <c r="I24" s="13">
        <v>1</v>
      </c>
      <c r="J24" s="13">
        <v>1</v>
      </c>
      <c r="K24" s="22" t="s">
        <v>15</v>
      </c>
      <c r="L24" s="22" t="s">
        <v>15</v>
      </c>
      <c r="M24" s="22" t="s">
        <v>15</v>
      </c>
      <c r="N24" s="22" t="s">
        <v>15</v>
      </c>
    </row>
    <row r="25" spans="1:14" ht="21" x14ac:dyDescent="0.25">
      <c r="A25" s="13">
        <v>19</v>
      </c>
      <c r="B25" s="14" t="s">
        <v>48</v>
      </c>
      <c r="C25" s="13">
        <v>16</v>
      </c>
      <c r="D25" s="22" t="s">
        <v>15</v>
      </c>
      <c r="E25" s="16" t="s">
        <v>49</v>
      </c>
      <c r="F25" s="13" t="s">
        <v>50</v>
      </c>
      <c r="G25" s="13">
        <v>215</v>
      </c>
      <c r="H25" s="13" t="s">
        <v>15</v>
      </c>
      <c r="I25" s="13">
        <v>16</v>
      </c>
      <c r="J25" s="13">
        <v>16</v>
      </c>
      <c r="K25" s="13" t="s">
        <v>51</v>
      </c>
      <c r="L25" s="13" t="s">
        <v>15</v>
      </c>
      <c r="M25" s="13" t="s">
        <v>15</v>
      </c>
      <c r="N25" s="22" t="s">
        <v>52</v>
      </c>
    </row>
    <row r="26" spans="1:14" x14ac:dyDescent="0.25">
      <c r="A26" s="13">
        <v>20</v>
      </c>
      <c r="B26" s="14" t="s">
        <v>54</v>
      </c>
      <c r="C26" s="13">
        <v>48</v>
      </c>
      <c r="D26" s="14" t="s">
        <v>55</v>
      </c>
      <c r="E26" s="22" t="s">
        <v>54</v>
      </c>
      <c r="F26" s="13">
        <v>10</v>
      </c>
      <c r="G26" s="13">
        <v>10</v>
      </c>
      <c r="H26" s="13">
        <v>15000</v>
      </c>
      <c r="I26" s="13">
        <v>1</v>
      </c>
      <c r="J26" s="13">
        <v>15</v>
      </c>
      <c r="K26" s="13" t="s">
        <v>53</v>
      </c>
      <c r="L26" s="13" t="s">
        <v>15</v>
      </c>
      <c r="M26" s="13" t="s">
        <v>15</v>
      </c>
      <c r="N26" s="13"/>
    </row>
    <row r="27" spans="1:14" x14ac:dyDescent="0.25">
      <c r="A27" s="13">
        <v>21</v>
      </c>
      <c r="B27" s="14" t="s">
        <v>62</v>
      </c>
      <c r="C27" s="13">
        <v>88</v>
      </c>
      <c r="D27" s="14" t="s">
        <v>65</v>
      </c>
      <c r="E27" s="14" t="s">
        <v>66</v>
      </c>
      <c r="F27" s="25" t="s">
        <v>53</v>
      </c>
      <c r="G27" s="13">
        <v>12</v>
      </c>
      <c r="H27" s="15">
        <v>50</v>
      </c>
      <c r="I27" s="13">
        <v>88</v>
      </c>
      <c r="J27" s="13">
        <v>88</v>
      </c>
      <c r="K27" s="13" t="s">
        <v>51</v>
      </c>
      <c r="L27" s="13" t="s">
        <v>15</v>
      </c>
      <c r="M27" s="13" t="s">
        <v>15</v>
      </c>
      <c r="N27" s="13" t="s">
        <v>71</v>
      </c>
    </row>
    <row r="28" spans="1:14" x14ac:dyDescent="0.25">
      <c r="A28" s="13">
        <v>22</v>
      </c>
      <c r="B28" s="14" t="s">
        <v>63</v>
      </c>
      <c r="C28" s="13">
        <v>120</v>
      </c>
      <c r="D28" s="14" t="s">
        <v>65</v>
      </c>
      <c r="E28" s="14" t="s">
        <v>67</v>
      </c>
      <c r="F28" s="19" t="s">
        <v>53</v>
      </c>
      <c r="G28" s="13">
        <v>12</v>
      </c>
      <c r="H28" s="15" t="s">
        <v>15</v>
      </c>
      <c r="I28" s="13">
        <v>120</v>
      </c>
      <c r="J28" s="13">
        <v>120</v>
      </c>
      <c r="K28" s="13" t="s">
        <v>51</v>
      </c>
      <c r="L28" s="13" t="s">
        <v>15</v>
      </c>
      <c r="M28" s="13" t="s">
        <v>15</v>
      </c>
      <c r="N28" s="13" t="s">
        <v>71</v>
      </c>
    </row>
    <row r="29" spans="1:14" x14ac:dyDescent="0.25">
      <c r="A29" s="13">
        <v>23</v>
      </c>
      <c r="B29" s="14" t="s">
        <v>64</v>
      </c>
      <c r="C29" s="13">
        <v>240</v>
      </c>
      <c r="D29" s="14" t="s">
        <v>65</v>
      </c>
      <c r="E29" s="14" t="s">
        <v>68</v>
      </c>
      <c r="F29" s="20" t="s">
        <v>70</v>
      </c>
      <c r="G29" s="13">
        <v>12</v>
      </c>
      <c r="H29" s="15" t="s">
        <v>15</v>
      </c>
      <c r="I29" s="13">
        <v>240</v>
      </c>
      <c r="J29" s="13">
        <v>240</v>
      </c>
      <c r="K29" s="13" t="s">
        <v>51</v>
      </c>
      <c r="L29" s="13" t="s">
        <v>15</v>
      </c>
      <c r="M29" s="13" t="s">
        <v>15</v>
      </c>
      <c r="N29" s="13" t="s">
        <v>71</v>
      </c>
    </row>
    <row r="30" spans="1:14" x14ac:dyDescent="0.25">
      <c r="A30" s="13">
        <v>24</v>
      </c>
      <c r="B30" s="14" t="s">
        <v>64</v>
      </c>
      <c r="C30" s="13">
        <v>120</v>
      </c>
      <c r="D30" s="14" t="s">
        <v>65</v>
      </c>
      <c r="E30" s="14" t="s">
        <v>69</v>
      </c>
      <c r="F30" s="20" t="s">
        <v>70</v>
      </c>
      <c r="G30" s="13">
        <v>12</v>
      </c>
      <c r="H30" s="15" t="s">
        <v>15</v>
      </c>
      <c r="I30" s="13">
        <v>120</v>
      </c>
      <c r="J30" s="13">
        <v>120</v>
      </c>
      <c r="K30" s="13" t="s">
        <v>51</v>
      </c>
      <c r="L30" s="13" t="s">
        <v>15</v>
      </c>
      <c r="M30" s="13" t="s">
        <v>15</v>
      </c>
      <c r="N30" s="13" t="s">
        <v>71</v>
      </c>
    </row>
    <row r="31" spans="1:14" x14ac:dyDescent="0.25">
      <c r="A31" s="13">
        <v>25</v>
      </c>
      <c r="B31" s="14" t="s">
        <v>62</v>
      </c>
      <c r="C31" s="13">
        <v>64</v>
      </c>
      <c r="D31" s="14" t="s">
        <v>65</v>
      </c>
      <c r="E31" s="14" t="s">
        <v>66</v>
      </c>
      <c r="F31" s="19" t="s">
        <v>53</v>
      </c>
      <c r="G31" s="15">
        <v>18</v>
      </c>
      <c r="H31" s="15">
        <v>70</v>
      </c>
      <c r="I31" s="13">
        <v>64</v>
      </c>
      <c r="J31" s="13">
        <v>64</v>
      </c>
      <c r="K31" s="13" t="s">
        <v>51</v>
      </c>
      <c r="L31" s="13" t="s">
        <v>15</v>
      </c>
      <c r="M31" s="13" t="s">
        <v>15</v>
      </c>
      <c r="N31" s="13" t="s">
        <v>71</v>
      </c>
    </row>
    <row r="32" spans="1:14" ht="18" customHeight="1" x14ac:dyDescent="0.25">
      <c r="A32" s="13">
        <v>26</v>
      </c>
      <c r="B32" s="14" t="s">
        <v>63</v>
      </c>
      <c r="C32" s="16">
        <v>64</v>
      </c>
      <c r="D32" s="14" t="s">
        <v>65</v>
      </c>
      <c r="E32" s="14" t="s">
        <v>67</v>
      </c>
      <c r="F32" s="19" t="s">
        <v>53</v>
      </c>
      <c r="G32" s="15">
        <v>18</v>
      </c>
      <c r="H32" s="18" t="s">
        <v>15</v>
      </c>
      <c r="I32" s="16">
        <v>64</v>
      </c>
      <c r="J32" s="16">
        <v>64</v>
      </c>
      <c r="K32" s="13" t="s">
        <v>51</v>
      </c>
      <c r="L32" s="13" t="s">
        <v>15</v>
      </c>
      <c r="M32" s="13" t="s">
        <v>15</v>
      </c>
      <c r="N32" s="13" t="s">
        <v>71</v>
      </c>
    </row>
    <row r="33" spans="1:14" x14ac:dyDescent="0.25">
      <c r="A33" s="13">
        <v>27</v>
      </c>
      <c r="B33" s="14" t="s">
        <v>64</v>
      </c>
      <c r="C33" s="16">
        <v>128</v>
      </c>
      <c r="D33" s="14" t="s">
        <v>65</v>
      </c>
      <c r="E33" s="14" t="s">
        <v>68</v>
      </c>
      <c r="F33" s="19" t="s">
        <v>70</v>
      </c>
      <c r="G33" s="18">
        <v>18</v>
      </c>
      <c r="H33" s="18" t="s">
        <v>15</v>
      </c>
      <c r="I33" s="16">
        <v>128</v>
      </c>
      <c r="J33" s="16">
        <v>128</v>
      </c>
      <c r="K33" s="13" t="s">
        <v>51</v>
      </c>
      <c r="L33" s="13" t="s">
        <v>15</v>
      </c>
      <c r="M33" s="13" t="s">
        <v>15</v>
      </c>
      <c r="N33" s="13" t="s">
        <v>71</v>
      </c>
    </row>
    <row r="34" spans="1:14" x14ac:dyDescent="0.25">
      <c r="A34" s="13">
        <v>28</v>
      </c>
      <c r="B34" s="14" t="s">
        <v>64</v>
      </c>
      <c r="C34" s="16">
        <v>64</v>
      </c>
      <c r="D34" s="14" t="s">
        <v>65</v>
      </c>
      <c r="E34" s="14" t="s">
        <v>69</v>
      </c>
      <c r="F34" s="19" t="s">
        <v>70</v>
      </c>
      <c r="G34" s="18">
        <v>18</v>
      </c>
      <c r="H34" s="18" t="s">
        <v>15</v>
      </c>
      <c r="I34" s="16">
        <v>64</v>
      </c>
      <c r="J34" s="16">
        <v>64</v>
      </c>
      <c r="K34" s="13" t="s">
        <v>51</v>
      </c>
      <c r="L34" s="13" t="s">
        <v>15</v>
      </c>
      <c r="M34" s="13" t="s">
        <v>15</v>
      </c>
      <c r="N34" s="13" t="s">
        <v>71</v>
      </c>
    </row>
    <row r="35" spans="1:14" x14ac:dyDescent="0.25">
      <c r="A35" s="13">
        <v>29</v>
      </c>
      <c r="B35" s="14" t="s">
        <v>62</v>
      </c>
      <c r="C35" s="16">
        <v>144</v>
      </c>
      <c r="D35" s="13" t="s">
        <v>23</v>
      </c>
      <c r="E35" s="14" t="s">
        <v>66</v>
      </c>
      <c r="F35" s="18" t="s">
        <v>53</v>
      </c>
      <c r="G35" s="18">
        <v>20</v>
      </c>
      <c r="H35" s="18">
        <v>130</v>
      </c>
      <c r="I35" s="16">
        <v>144</v>
      </c>
      <c r="J35" s="16">
        <v>144</v>
      </c>
      <c r="K35" s="13" t="s">
        <v>51</v>
      </c>
      <c r="L35" s="13" t="s">
        <v>15</v>
      </c>
      <c r="M35" s="13" t="s">
        <v>15</v>
      </c>
      <c r="N35" s="13" t="s">
        <v>71</v>
      </c>
    </row>
    <row r="36" spans="1:14" x14ac:dyDescent="0.25">
      <c r="A36" s="13">
        <v>30</v>
      </c>
      <c r="B36" s="14" t="s">
        <v>63</v>
      </c>
      <c r="C36" s="13">
        <v>144</v>
      </c>
      <c r="D36" s="13" t="s">
        <v>23</v>
      </c>
      <c r="E36" s="14" t="s">
        <v>67</v>
      </c>
      <c r="F36" s="19" t="s">
        <v>53</v>
      </c>
      <c r="G36" s="13">
        <v>20</v>
      </c>
      <c r="H36" s="15" t="s">
        <v>15</v>
      </c>
      <c r="I36" s="13">
        <v>144</v>
      </c>
      <c r="J36" s="13">
        <v>144</v>
      </c>
      <c r="K36" s="13" t="s">
        <v>51</v>
      </c>
      <c r="L36" s="13" t="s">
        <v>15</v>
      </c>
      <c r="M36" s="13" t="s">
        <v>15</v>
      </c>
      <c r="N36" s="13" t="s">
        <v>71</v>
      </c>
    </row>
    <row r="37" spans="1:14" x14ac:dyDescent="0.25">
      <c r="A37" s="13">
        <v>31</v>
      </c>
      <c r="B37" s="14" t="s">
        <v>64</v>
      </c>
      <c r="C37" s="16">
        <v>288</v>
      </c>
      <c r="D37" s="13" t="s">
        <v>23</v>
      </c>
      <c r="E37" s="14" t="s">
        <v>68</v>
      </c>
      <c r="F37" s="18" t="s">
        <v>70</v>
      </c>
      <c r="G37" s="18">
        <v>20</v>
      </c>
      <c r="H37" s="18" t="s">
        <v>15</v>
      </c>
      <c r="I37" s="16">
        <v>288</v>
      </c>
      <c r="J37" s="16">
        <v>288</v>
      </c>
      <c r="K37" s="13" t="s">
        <v>51</v>
      </c>
      <c r="L37" s="13" t="s">
        <v>15</v>
      </c>
      <c r="M37" s="13" t="s">
        <v>15</v>
      </c>
      <c r="N37" s="13" t="s">
        <v>71</v>
      </c>
    </row>
    <row r="38" spans="1:14" x14ac:dyDescent="0.25">
      <c r="A38" s="13">
        <v>32</v>
      </c>
      <c r="B38" s="14" t="s">
        <v>64</v>
      </c>
      <c r="C38" s="16">
        <v>144</v>
      </c>
      <c r="D38" s="11" t="s">
        <v>23</v>
      </c>
      <c r="E38" s="12" t="s">
        <v>69</v>
      </c>
      <c r="F38" s="19" t="s">
        <v>70</v>
      </c>
      <c r="G38" s="13">
        <v>20</v>
      </c>
      <c r="H38" s="13" t="s">
        <v>15</v>
      </c>
      <c r="I38" s="16">
        <v>144</v>
      </c>
      <c r="J38" s="16">
        <v>144</v>
      </c>
      <c r="K38" s="11" t="s">
        <v>51</v>
      </c>
      <c r="L38" s="11" t="s">
        <v>15</v>
      </c>
      <c r="M38" s="11" t="s">
        <v>15</v>
      </c>
      <c r="N38" s="11" t="s">
        <v>71</v>
      </c>
    </row>
    <row r="39" spans="1:14" x14ac:dyDescent="0.25">
      <c r="A39" s="13">
        <v>33</v>
      </c>
      <c r="B39" s="12" t="s">
        <v>62</v>
      </c>
      <c r="C39" s="13">
        <v>32</v>
      </c>
      <c r="D39" s="12" t="s">
        <v>65</v>
      </c>
      <c r="E39" s="12" t="s">
        <v>66</v>
      </c>
      <c r="F39" s="18" t="s">
        <v>53</v>
      </c>
      <c r="G39" s="18">
        <v>12</v>
      </c>
      <c r="H39" s="18">
        <v>65</v>
      </c>
      <c r="I39" s="13">
        <v>32</v>
      </c>
      <c r="J39" s="13">
        <v>32</v>
      </c>
      <c r="K39" s="11" t="s">
        <v>51</v>
      </c>
      <c r="L39" s="11" t="s">
        <v>15</v>
      </c>
      <c r="M39" s="11" t="s">
        <v>15</v>
      </c>
      <c r="N39" s="11" t="s">
        <v>71</v>
      </c>
    </row>
    <row r="40" spans="1:14" x14ac:dyDescent="0.25">
      <c r="A40" s="13">
        <v>34</v>
      </c>
      <c r="B40" s="12" t="s">
        <v>62</v>
      </c>
      <c r="C40" s="13">
        <v>8</v>
      </c>
      <c r="D40" s="12" t="s">
        <v>65</v>
      </c>
      <c r="E40" s="12" t="s">
        <v>66</v>
      </c>
      <c r="F40" s="18" t="s">
        <v>53</v>
      </c>
      <c r="G40" s="18">
        <v>16</v>
      </c>
      <c r="H40" s="18">
        <v>70</v>
      </c>
      <c r="I40" s="13">
        <v>8</v>
      </c>
      <c r="J40" s="13">
        <v>8</v>
      </c>
      <c r="K40" s="11" t="s">
        <v>51</v>
      </c>
      <c r="L40" s="11" t="s">
        <v>15</v>
      </c>
      <c r="M40" s="11" t="s">
        <v>15</v>
      </c>
      <c r="N40" s="11" t="s">
        <v>71</v>
      </c>
    </row>
    <row r="41" spans="1:14" x14ac:dyDescent="0.25">
      <c r="A41" s="13">
        <v>35</v>
      </c>
      <c r="B41" s="14" t="s">
        <v>63</v>
      </c>
      <c r="C41" s="13">
        <v>8</v>
      </c>
      <c r="D41" s="12" t="s">
        <v>65</v>
      </c>
      <c r="E41" s="12" t="s">
        <v>67</v>
      </c>
      <c r="F41" s="18" t="s">
        <v>53</v>
      </c>
      <c r="G41" s="18">
        <v>16</v>
      </c>
      <c r="H41" s="18" t="s">
        <v>15</v>
      </c>
      <c r="I41" s="13">
        <v>8</v>
      </c>
      <c r="J41" s="13">
        <v>8</v>
      </c>
      <c r="K41" s="11" t="s">
        <v>51</v>
      </c>
      <c r="L41" s="11" t="s">
        <v>15</v>
      </c>
      <c r="M41" s="11" t="s">
        <v>15</v>
      </c>
      <c r="N41" s="11" t="s">
        <v>71</v>
      </c>
    </row>
    <row r="42" spans="1:14" x14ac:dyDescent="0.25">
      <c r="A42" s="13">
        <v>36</v>
      </c>
      <c r="B42" s="14" t="s">
        <v>64</v>
      </c>
      <c r="C42" s="13">
        <v>16</v>
      </c>
      <c r="D42" s="12" t="s">
        <v>65</v>
      </c>
      <c r="E42" s="12" t="s">
        <v>68</v>
      </c>
      <c r="F42" s="18" t="s">
        <v>70</v>
      </c>
      <c r="G42" s="18">
        <v>16</v>
      </c>
      <c r="H42" s="18" t="s">
        <v>15</v>
      </c>
      <c r="I42" s="13">
        <v>16</v>
      </c>
      <c r="J42" s="13">
        <v>16</v>
      </c>
      <c r="K42" s="11" t="s">
        <v>51</v>
      </c>
      <c r="L42" s="11" t="s">
        <v>15</v>
      </c>
      <c r="M42" s="11" t="s">
        <v>15</v>
      </c>
      <c r="N42" s="11" t="s">
        <v>71</v>
      </c>
    </row>
    <row r="43" spans="1:14" x14ac:dyDescent="0.25">
      <c r="A43" s="13">
        <v>37</v>
      </c>
      <c r="B43" s="14" t="s">
        <v>64</v>
      </c>
      <c r="C43" s="13">
        <v>8</v>
      </c>
      <c r="D43" s="12" t="s">
        <v>65</v>
      </c>
      <c r="E43" s="12" t="s">
        <v>69</v>
      </c>
      <c r="F43" s="18" t="s">
        <v>70</v>
      </c>
      <c r="G43" s="18">
        <v>16</v>
      </c>
      <c r="H43" s="18" t="s">
        <v>15</v>
      </c>
      <c r="I43" s="13">
        <v>8</v>
      </c>
      <c r="J43" s="13">
        <v>8</v>
      </c>
      <c r="K43" s="11" t="s">
        <v>51</v>
      </c>
      <c r="L43" s="11" t="s">
        <v>15</v>
      </c>
      <c r="M43" s="11" t="s">
        <v>15</v>
      </c>
      <c r="N43" s="11" t="s">
        <v>71</v>
      </c>
    </row>
    <row r="44" spans="1:14" x14ac:dyDescent="0.25">
      <c r="A44" s="13">
        <v>38</v>
      </c>
      <c r="B44" s="14" t="s">
        <v>62</v>
      </c>
      <c r="C44" s="13">
        <v>128</v>
      </c>
      <c r="D44" s="12" t="s">
        <v>65</v>
      </c>
      <c r="E44" s="14" t="s">
        <v>72</v>
      </c>
      <c r="F44" s="13" t="s">
        <v>53</v>
      </c>
      <c r="G44" s="13">
        <v>10</v>
      </c>
      <c r="H44" s="13">
        <v>30</v>
      </c>
      <c r="I44" s="13">
        <v>128</v>
      </c>
      <c r="J44" s="13">
        <v>128</v>
      </c>
      <c r="K44" s="11" t="s">
        <v>51</v>
      </c>
      <c r="L44" s="11" t="s">
        <v>15</v>
      </c>
      <c r="M44" s="11" t="s">
        <v>15</v>
      </c>
      <c r="N44" s="11" t="s">
        <v>71</v>
      </c>
    </row>
    <row r="45" spans="1:14" x14ac:dyDescent="0.25">
      <c r="A45" s="13">
        <v>39</v>
      </c>
      <c r="B45" s="14" t="s">
        <v>62</v>
      </c>
      <c r="C45" s="13">
        <v>32</v>
      </c>
      <c r="D45" s="12" t="s">
        <v>65</v>
      </c>
      <c r="E45" s="14" t="s">
        <v>73</v>
      </c>
      <c r="F45" s="13" t="s">
        <v>74</v>
      </c>
      <c r="G45" s="13">
        <v>20</v>
      </c>
      <c r="H45" s="13" t="s">
        <v>15</v>
      </c>
      <c r="I45" s="13">
        <v>32</v>
      </c>
      <c r="J45" s="13">
        <v>32</v>
      </c>
      <c r="K45" s="11" t="s">
        <v>51</v>
      </c>
      <c r="L45" s="11" t="s">
        <v>15</v>
      </c>
      <c r="M45" s="11" t="s">
        <v>15</v>
      </c>
      <c r="N45" s="11" t="s">
        <v>71</v>
      </c>
    </row>
    <row r="46" spans="1:14" x14ac:dyDescent="0.25">
      <c r="A46" s="13">
        <v>40</v>
      </c>
      <c r="B46" s="14" t="s">
        <v>75</v>
      </c>
      <c r="C46" s="13">
        <v>8</v>
      </c>
      <c r="D46" s="11" t="s">
        <v>17</v>
      </c>
      <c r="E46" s="14" t="s">
        <v>76</v>
      </c>
      <c r="F46" s="13">
        <v>14</v>
      </c>
      <c r="G46" s="13">
        <v>22</v>
      </c>
      <c r="H46" s="13">
        <v>70</v>
      </c>
      <c r="I46" s="13">
        <v>8</v>
      </c>
      <c r="J46" s="13">
        <v>8</v>
      </c>
      <c r="K46" s="11" t="s">
        <v>51</v>
      </c>
      <c r="L46" s="11" t="s">
        <v>15</v>
      </c>
      <c r="M46" s="11" t="s">
        <v>15</v>
      </c>
      <c r="N46" s="11" t="s">
        <v>15</v>
      </c>
    </row>
    <row r="47" spans="1:14" x14ac:dyDescent="0.25">
      <c r="A47" s="13">
        <v>41</v>
      </c>
      <c r="B47" s="14" t="s">
        <v>79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x14ac:dyDescent="0.25">
      <c r="A48" s="13">
        <v>42</v>
      </c>
      <c r="B48" s="14" t="s">
        <v>79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Damper 6400 (Final)</vt:lpstr>
      <vt:lpstr>Damper 6400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2020-08-10T04:58:21Z</dcterms:modified>
</cp:coreProperties>
</file>