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activeTab="1"/>
  </bookViews>
  <sheets>
    <sheet name="Rotary" sheetId="35" r:id="rId1"/>
    <sheet name="Vacuum Cleaner" sheetId="36" r:id="rId2"/>
  </sheets>
  <calcPr calcId="152511"/>
</workbook>
</file>

<file path=xl/calcChain.xml><?xml version="1.0" encoding="utf-8"?>
<calcChain xmlns="http://schemas.openxmlformats.org/spreadsheetml/2006/main">
  <c r="J26" i="35" l="1"/>
  <c r="J16" i="35" l="1"/>
  <c r="J15" i="35"/>
  <c r="M15" i="36" l="1"/>
  <c r="J11" i="36"/>
  <c r="M11" i="36" s="1"/>
  <c r="J10" i="36"/>
  <c r="M10" i="36" s="1"/>
  <c r="M9" i="36"/>
  <c r="J8" i="36"/>
  <c r="M8" i="36" s="1"/>
  <c r="J7" i="36"/>
  <c r="M7" i="36" s="1"/>
  <c r="J13" i="35" l="1"/>
  <c r="J14" i="35"/>
  <c r="J18" i="35" l="1"/>
  <c r="J12" i="35"/>
  <c r="J11" i="35"/>
  <c r="C27" i="35" l="1"/>
  <c r="C58" i="35" l="1"/>
  <c r="C24" i="35"/>
  <c r="C50" i="35"/>
  <c r="C45" i="35"/>
  <c r="C46" i="35" s="1"/>
  <c r="J7" i="35"/>
  <c r="J17" i="35"/>
  <c r="J10" i="35"/>
  <c r="J9" i="35"/>
  <c r="J8" i="35"/>
</calcChain>
</file>

<file path=xl/sharedStrings.xml><?xml version="1.0" encoding="utf-8"?>
<sst xmlns="http://schemas.openxmlformats.org/spreadsheetml/2006/main" count="530" uniqueCount="177">
  <si>
    <t>-</t>
  </si>
  <si>
    <t>Specification (mm)</t>
  </si>
  <si>
    <t>Pos.</t>
  </si>
  <si>
    <t>Part Name</t>
  </si>
  <si>
    <t>Qty
(Pcs)</t>
  </si>
  <si>
    <t>Material</t>
  </si>
  <si>
    <t>Description</t>
  </si>
  <si>
    <t>Thk. / Diameter</t>
  </si>
  <si>
    <t>W</t>
  </si>
  <si>
    <t>L</t>
  </si>
  <si>
    <t>Qty</t>
  </si>
  <si>
    <t>Gross Qty.</t>
  </si>
  <si>
    <t>Unit</t>
  </si>
  <si>
    <t>Net Weight (Kg)</t>
  </si>
  <si>
    <t>Scrap</t>
  </si>
  <si>
    <t>Remarks</t>
  </si>
  <si>
    <t>Plate</t>
  </si>
  <si>
    <t>آهن معمولی</t>
  </si>
  <si>
    <t>M</t>
  </si>
  <si>
    <t>Pcs</t>
  </si>
  <si>
    <t>Kg</t>
  </si>
  <si>
    <t>St-37</t>
  </si>
  <si>
    <t>ورق پانچی</t>
  </si>
  <si>
    <t>ناودانی بدنه</t>
  </si>
  <si>
    <t>نبشی بدنه</t>
  </si>
  <si>
    <t>سینی انتهایی</t>
  </si>
  <si>
    <t>پولی فلزی تسمه سبز</t>
  </si>
  <si>
    <t>تسمه نوار خاردار</t>
  </si>
  <si>
    <t>تسمه نوار عرضی</t>
  </si>
  <si>
    <t>یست تسمه عرضی</t>
  </si>
  <si>
    <t xml:space="preserve"> پیچ تسمه نوار عرضی</t>
  </si>
  <si>
    <t xml:space="preserve"> مهره تسمه نوار عرضی</t>
  </si>
  <si>
    <t>فیلتر اسفنجی</t>
  </si>
  <si>
    <t>پیچ صفحه شفت</t>
  </si>
  <si>
    <t>لوله تقویتی ناودانی بازو</t>
  </si>
  <si>
    <t>پیچ اتصال تکه ها</t>
  </si>
  <si>
    <t>واشر  اتصال تکه ها</t>
  </si>
  <si>
    <t>پیچ ورشو نوار خاردار</t>
  </si>
  <si>
    <t>لاستیک هوابند</t>
  </si>
  <si>
    <t>R.B.</t>
  </si>
  <si>
    <t>UPN 40</t>
  </si>
  <si>
    <t>Bolt</t>
  </si>
  <si>
    <t>Nut</t>
  </si>
  <si>
    <t>Filter</t>
  </si>
  <si>
    <t>S.Washer</t>
  </si>
  <si>
    <t>Pipe</t>
  </si>
  <si>
    <t>S. Washer</t>
  </si>
  <si>
    <t>Washer</t>
  </si>
  <si>
    <t>Angle</t>
  </si>
  <si>
    <t>A</t>
  </si>
  <si>
    <t>1/4"</t>
  </si>
  <si>
    <t>40*40</t>
  </si>
  <si>
    <t>St37</t>
  </si>
  <si>
    <t>H.D.G</t>
  </si>
  <si>
    <t>Ck 45</t>
  </si>
  <si>
    <t>PPI 45</t>
  </si>
  <si>
    <t>Rubber</t>
  </si>
  <si>
    <t>روغنی</t>
  </si>
  <si>
    <t>Thk. / Dia</t>
  </si>
  <si>
    <t>ناودانی بازو، نگهدارنده پولی فلزی</t>
  </si>
  <si>
    <t>ناودانی تقویتی، صفحه زیر نوار خاردار، تسمه کلیدی</t>
  </si>
  <si>
    <t xml:space="preserve"> شفت سمت ثابت و متحرک</t>
  </si>
  <si>
    <t>m</t>
  </si>
  <si>
    <t>لوله گازی</t>
  </si>
  <si>
    <t>صفحه زیر یاتاقان</t>
  </si>
  <si>
    <t>یاتاقان بلبیرینگ پایه دار 60</t>
  </si>
  <si>
    <t>پیچ</t>
  </si>
  <si>
    <t xml:space="preserve"> مهره</t>
  </si>
  <si>
    <t>واشر تخت</t>
  </si>
  <si>
    <t>واشر فنری</t>
  </si>
  <si>
    <t>رولپلاگ</t>
  </si>
  <si>
    <t>UCP 212</t>
  </si>
  <si>
    <t>Slotted Countersunk Screw</t>
  </si>
  <si>
    <t>Rawplug</t>
  </si>
  <si>
    <t>صفحه زیر پایه</t>
  </si>
  <si>
    <t>قوطی طولی</t>
  </si>
  <si>
    <t>پولی چدنی</t>
  </si>
  <si>
    <t>شفت الکتروگیربکس</t>
  </si>
  <si>
    <t>الکترو گیربکس روتاری هوا</t>
  </si>
  <si>
    <t>پولی</t>
  </si>
  <si>
    <t>پیچ پولی</t>
  </si>
  <si>
    <t>مهره پولی</t>
  </si>
  <si>
    <t>واشر تخت پولی</t>
  </si>
  <si>
    <t>پیچ اتصال قوطی تقویتی</t>
  </si>
  <si>
    <t>واشر تخت قوطی تقویتی</t>
  </si>
  <si>
    <t>پیچ یاتاقان</t>
  </si>
  <si>
    <t>تسمه سبز روتاری</t>
  </si>
  <si>
    <t>میل پیچ متری</t>
  </si>
  <si>
    <t>واشر تخت  صفحه الکترو گیربکس</t>
  </si>
  <si>
    <t>اشپیل مهره میل پیچ</t>
  </si>
  <si>
    <t>واشر استپ سر الکترو گیربکس</t>
  </si>
  <si>
    <t>خار شفت الکتروگیربکس</t>
  </si>
  <si>
    <t>پیچ رولپلاگ</t>
  </si>
  <si>
    <t>70*70</t>
  </si>
  <si>
    <t>12*40</t>
  </si>
  <si>
    <t>8*40</t>
  </si>
  <si>
    <t>Cast Iron</t>
  </si>
  <si>
    <t>P.T.F.E</t>
  </si>
  <si>
    <t>R.P.</t>
  </si>
  <si>
    <t>بیرینگ پولی سفت کن</t>
  </si>
  <si>
    <t>Screw</t>
  </si>
  <si>
    <t>سینی</t>
  </si>
  <si>
    <t>پیچ ورشو اتصال نبشی تقویتی به سینی</t>
  </si>
  <si>
    <t>مهره چهارگوش اتصال نبشی به سینی</t>
  </si>
  <si>
    <t>ریل حرکت واگن</t>
  </si>
  <si>
    <t>میلگرد</t>
  </si>
  <si>
    <t>ترانس</t>
  </si>
  <si>
    <t>دوپالیشه</t>
  </si>
  <si>
    <t>بوش سر پره فن</t>
  </si>
  <si>
    <t>آلومینیوم</t>
  </si>
  <si>
    <t>نبشی تقویتی / قاب بدنه جاروب</t>
  </si>
  <si>
    <t>نبشی</t>
  </si>
  <si>
    <t>30x30</t>
  </si>
  <si>
    <t>ورق</t>
  </si>
  <si>
    <t>درب جاروب</t>
  </si>
  <si>
    <t>قطعات داست کالکتور</t>
  </si>
  <si>
    <t>صفحه بدنه جاروب وفن حلزونی</t>
  </si>
  <si>
    <t>لوله ی پایه نگهدارنده</t>
  </si>
  <si>
    <t>لوله</t>
  </si>
  <si>
    <t>1"</t>
  </si>
  <si>
    <t>شفت گیربکس جاروب</t>
  </si>
  <si>
    <t>kg</t>
  </si>
  <si>
    <t>Sch 10</t>
  </si>
  <si>
    <t>قیفی فن حلزونی</t>
  </si>
  <si>
    <t>قطعه پیش ساخته</t>
  </si>
  <si>
    <t>پره فن چپ گرد</t>
  </si>
  <si>
    <t>قطعه نیم ساخته</t>
  </si>
  <si>
    <t>پره فن راست گرد</t>
  </si>
  <si>
    <t>چرخدنده خورشیدی ثابت / متحرک</t>
  </si>
  <si>
    <t>چرخدنده</t>
  </si>
  <si>
    <t>زنجیر40</t>
  </si>
  <si>
    <t>زنجیر</t>
  </si>
  <si>
    <t>بست لوله خرطومی</t>
  </si>
  <si>
    <t>بست</t>
  </si>
  <si>
    <t xml:space="preserve">بست کیسه داست کالکتور </t>
  </si>
  <si>
    <t>موتور فن حلزونی</t>
  </si>
  <si>
    <t>الکتروگیربکس جاروب</t>
  </si>
  <si>
    <t>کیسه یک سر باز</t>
  </si>
  <si>
    <t>Ø350</t>
  </si>
  <si>
    <t>کیسه دو سر باز</t>
  </si>
  <si>
    <t>چرخ واگن/خورشیدی</t>
  </si>
  <si>
    <t>Deep Groove Ball Bearing</t>
  </si>
  <si>
    <t>6000 zz</t>
  </si>
  <si>
    <t>بدنه نازل مکش</t>
  </si>
  <si>
    <t>P.V.C</t>
  </si>
  <si>
    <t>لوله خرطومی</t>
  </si>
  <si>
    <t>Ø80</t>
  </si>
  <si>
    <t>Size40</t>
  </si>
  <si>
    <t>Ø110</t>
  </si>
  <si>
    <t>الکترو موتور</t>
  </si>
  <si>
    <t>2.2kw</t>
  </si>
  <si>
    <t>3000rpm</t>
  </si>
  <si>
    <t>AC</t>
  </si>
  <si>
    <t>1400rpm</t>
  </si>
  <si>
    <t>0.09kw</t>
  </si>
  <si>
    <t>پارچه پلی استر</t>
  </si>
  <si>
    <t>اتصالات</t>
  </si>
  <si>
    <t>گالوانیزه سرد</t>
  </si>
  <si>
    <t>صفحه زیر الکترو موتور، ساپورت نگهدارنده صفحه موتور</t>
  </si>
  <si>
    <t>0.37 kw</t>
  </si>
  <si>
    <t>6201z</t>
  </si>
  <si>
    <t>Bearing</t>
  </si>
  <si>
    <t>نبشی تقویتی میانی، نبشی قاب جلو روتاری، نبشی هرزگرد</t>
  </si>
  <si>
    <t>تسمه بسته بندی</t>
  </si>
  <si>
    <t>ناودانی پایه ثابت، صغحه اتصال قوطی تقویتی، درپوش قوطی تقویتی، ورق اتصال سر نبشی</t>
  </si>
  <si>
    <t>صفحه شفت، صفحه زیر پایه ثابت و متحرک</t>
  </si>
  <si>
    <t>صفحه مثلثی، نگهدارنده میل پیچ، اتصال پولی به میل پیچ، نگهدارنده پولی، صفحه تقویتی پایه ثابت</t>
  </si>
  <si>
    <t>الکترو گیربکس</t>
  </si>
  <si>
    <t>واشر فنری قوطی تقویتی، واشر فنری صفحه شفت</t>
  </si>
  <si>
    <t>مهره اتصال قوطی تقویتی، مهره صفحه شفت، مهره سر میل پیچ</t>
  </si>
  <si>
    <t>پیچ اتصال صفحه مثلثی 2، پیچ صفحه میانی، پیچ نبشی تقویت میانی</t>
  </si>
  <si>
    <t>مهره نبشی تقویت میانی، مهره اتصال تکه ها، مهره اتصال صفحه مثلثی 2</t>
  </si>
  <si>
    <t>پیچ اتصال صفحه مثلثی 1، پیچ اتصال الکتروگیر بکس</t>
  </si>
  <si>
    <t>مهره اتصال سینی، اتصال نبشی، اتصال صفحه الکتروگیربکس، اتصال الکتروگیربکس، اتصال سینی به ناودانی بازو، اتصال صفحه مثلثی 1، اتصال کپه ها</t>
  </si>
  <si>
    <t>پیچ اتصال کپه ها، اتصال سینی به ناودانی بازو، اتصال صفحه الکترو گیربکس، سر الکترو گیربکس، اتصال سینی، اتصال نبشی</t>
  </si>
  <si>
    <t>واشر فنری اتصال کپه ها، سر الکترو گیربکس، صفحه الکترو گیربکس</t>
  </si>
  <si>
    <t xml:space="preserve">اشپیل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</si>
</sst>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mbria"/>
      <family val="1"/>
      <scheme val="major"/>
    </font>
    <font>
      <sz val="8"/>
      <color theme="1"/>
      <name val="B Nazanin"/>
      <charset val="178"/>
    </font>
    <font>
      <sz val="10"/>
      <color theme="1"/>
      <name val="B Nazanin"/>
      <charset val="178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B Nazanin"/>
      <charset val="178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8.5"/>
      <color theme="1"/>
      <name val="Times New Roman"/>
      <family val="1"/>
    </font>
    <font>
      <sz val="9"/>
      <color theme="1"/>
      <name val="Calibri"/>
      <family val="2"/>
      <scheme val="minor"/>
    </font>
    <font>
      <sz val="12"/>
      <color theme="1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</font>
    <font>
      <sz val="9"/>
      <color theme="1"/>
      <name val="Times New Roman"/>
      <family val="1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1" fontId="3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9" fontId="3" fillId="0" borderId="5" xfId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quotePrefix="1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2" fontId="19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1</xdr:col>
      <xdr:colOff>1085022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349237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1</xdr:col>
      <xdr:colOff>1085023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56160"/>
          <a:ext cx="1349238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Product:Fan</a:t>
          </a:r>
          <a:r>
            <a:rPr lang="en-US" sz="900" baseline="0"/>
            <a:t> Case 1600</a:t>
          </a:r>
          <a:endParaRPr lang="en-US" sz="1000"/>
        </a:p>
      </xdr:txBody>
    </xdr:sp>
    <xdr:clientData/>
  </xdr:twoCellAnchor>
  <xdr:twoCellAnchor editAs="absolute">
    <xdr:from>
      <xdr:col>1</xdr:col>
      <xdr:colOff>1093301</xdr:colOff>
      <xdr:row>1</xdr:row>
      <xdr:rowOff>165647</xdr:rowOff>
    </xdr:from>
    <xdr:to>
      <xdr:col>3</xdr:col>
      <xdr:colOff>568515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357516" y="356147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3</xdr:col>
      <xdr:colOff>579758</xdr:colOff>
      <xdr:row>0</xdr:row>
      <xdr:rowOff>0</xdr:rowOff>
    </xdr:from>
    <xdr:to>
      <xdr:col>6</xdr:col>
      <xdr:colOff>20848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2835940" y="0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Station:AC.1</a:t>
          </a:r>
        </a:p>
      </xdr:txBody>
    </xdr:sp>
    <xdr:clientData/>
  </xdr:twoCellAnchor>
  <xdr:twoCellAnchor editAs="absolute">
    <xdr:from>
      <xdr:col>1</xdr:col>
      <xdr:colOff>1093301</xdr:colOff>
      <xdr:row>0</xdr:row>
      <xdr:rowOff>0</xdr:rowOff>
    </xdr:from>
    <xdr:to>
      <xdr:col>3</xdr:col>
      <xdr:colOff>568515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357516" y="0"/>
          <a:ext cx="146718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r>
            <a:rPr lang="fa-IR" sz="1100">
              <a:cs typeface="B Nazanin" panose="00000400000000000000" pitchFamily="2" charset="-78"/>
            </a:rPr>
            <a:t>ساوین تاب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6</xdr:col>
      <xdr:colOff>24829</xdr:colOff>
      <xdr:row>0</xdr:row>
      <xdr:rowOff>0</xdr:rowOff>
    </xdr:from>
    <xdr:to>
      <xdr:col>10</xdr:col>
      <xdr:colOff>281609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356633" y="0"/>
          <a:ext cx="1929867" cy="339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/>
            <a:t>Doc. No.:Savin-AC.1-ARF-MTO-01</a:t>
          </a:r>
        </a:p>
      </xdr:txBody>
    </xdr:sp>
    <xdr:clientData/>
  </xdr:twoCellAnchor>
  <xdr:twoCellAnchor editAs="absolute">
    <xdr:from>
      <xdr:col>3</xdr:col>
      <xdr:colOff>577627</xdr:colOff>
      <xdr:row>1</xdr:row>
      <xdr:rowOff>163515</xdr:rowOff>
    </xdr:from>
    <xdr:to>
      <xdr:col>6</xdr:col>
      <xdr:colOff>18717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2833809" y="354015"/>
          <a:ext cx="11949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1</a:t>
          </a:r>
          <a:endParaRPr lang="en-US" sz="1050"/>
        </a:p>
      </xdr:txBody>
    </xdr:sp>
    <xdr:clientData/>
  </xdr:twoCellAnchor>
  <xdr:twoCellAnchor editAs="absolute">
    <xdr:from>
      <xdr:col>6</xdr:col>
      <xdr:colOff>22698</xdr:colOff>
      <xdr:row>1</xdr:row>
      <xdr:rowOff>163530</xdr:rowOff>
    </xdr:from>
    <xdr:to>
      <xdr:col>8</xdr:col>
      <xdr:colOff>132522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354502" y="345747"/>
          <a:ext cx="962933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8</xdr:col>
      <xdr:colOff>24849</xdr:colOff>
      <xdr:row>1</xdr:row>
      <xdr:rowOff>163997</xdr:rowOff>
    </xdr:from>
    <xdr:to>
      <xdr:col>11</xdr:col>
      <xdr:colOff>8284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209762" y="346214"/>
          <a:ext cx="1093304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Date:97.10.18</a:t>
          </a:r>
          <a:endParaRPr lang="en-US" sz="1100"/>
        </a:p>
      </xdr:txBody>
    </xdr:sp>
    <xdr:clientData/>
  </xdr:twoCellAnchor>
  <xdr:twoCellAnchor editAs="absolute">
    <xdr:from>
      <xdr:col>11</xdr:col>
      <xdr:colOff>14012</xdr:colOff>
      <xdr:row>0</xdr:row>
      <xdr:rowOff>49695</xdr:rowOff>
    </xdr:from>
    <xdr:to>
      <xdr:col>12</xdr:col>
      <xdr:colOff>216317</xdr:colOff>
      <xdr:row>3</xdr:row>
      <xdr:rowOff>16566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8794" y="49695"/>
          <a:ext cx="614365" cy="5135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</xdr:rowOff>
    </xdr:from>
    <xdr:to>
      <xdr:col>2</xdr:col>
      <xdr:colOff>173935</xdr:colOff>
      <xdr:row>1</xdr:row>
      <xdr:rowOff>157373</xdr:rowOff>
    </xdr:to>
    <xdr:sp macro="" textlink="">
      <xdr:nvSpPr>
        <xdr:cNvPr id="2" name="TextBox 1"/>
        <xdr:cNvSpPr txBox="1">
          <a:spLocks noChangeAspect="1"/>
        </xdr:cNvSpPr>
      </xdr:nvSpPr>
      <xdr:spPr>
        <a:xfrm>
          <a:off x="0" y="2"/>
          <a:ext cx="1459810" cy="338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165660</xdr:rowOff>
    </xdr:from>
    <xdr:to>
      <xdr:col>2</xdr:col>
      <xdr:colOff>173936</xdr:colOff>
      <xdr:row>3</xdr:row>
      <xdr:rowOff>132132</xdr:rowOff>
    </xdr:to>
    <xdr:sp macro="" textlink="">
      <xdr:nvSpPr>
        <xdr:cNvPr id="3" name="TextBox 2"/>
        <xdr:cNvSpPr txBox="1"/>
      </xdr:nvSpPr>
      <xdr:spPr>
        <a:xfrm>
          <a:off x="0" y="346635"/>
          <a:ext cx="1459811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Product:Air</a:t>
          </a:r>
          <a:r>
            <a:rPr lang="en-US" sz="1000" baseline="0"/>
            <a:t> Washer</a:t>
          </a:r>
          <a:endParaRPr lang="en-US" sz="1050"/>
        </a:p>
      </xdr:txBody>
    </xdr:sp>
    <xdr:clientData/>
  </xdr:twoCellAnchor>
  <xdr:twoCellAnchor editAs="absolute">
    <xdr:from>
      <xdr:col>2</xdr:col>
      <xdr:colOff>182214</xdr:colOff>
      <xdr:row>1</xdr:row>
      <xdr:rowOff>165647</xdr:rowOff>
    </xdr:from>
    <xdr:to>
      <xdr:col>4</xdr:col>
      <xdr:colOff>767298</xdr:colOff>
      <xdr:row>3</xdr:row>
      <xdr:rowOff>132119</xdr:rowOff>
    </xdr:to>
    <xdr:sp macro="" textlink="">
      <xdr:nvSpPr>
        <xdr:cNvPr id="4" name="TextBox 3"/>
        <xdr:cNvSpPr txBox="1"/>
      </xdr:nvSpPr>
      <xdr:spPr>
        <a:xfrm>
          <a:off x="1468089" y="346622"/>
          <a:ext cx="1534685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</a:p>
      </xdr:txBody>
    </xdr:sp>
    <xdr:clientData/>
  </xdr:twoCellAnchor>
  <xdr:twoCellAnchor editAs="absolute">
    <xdr:from>
      <xdr:col>4</xdr:col>
      <xdr:colOff>778541</xdr:colOff>
      <xdr:row>0</xdr:row>
      <xdr:rowOff>0</xdr:rowOff>
    </xdr:from>
    <xdr:to>
      <xdr:col>7</xdr:col>
      <xdr:colOff>252761</xdr:colOff>
      <xdr:row>1</xdr:row>
      <xdr:rowOff>156972</xdr:rowOff>
    </xdr:to>
    <xdr:sp macro="" textlink="">
      <xdr:nvSpPr>
        <xdr:cNvPr id="5" name="TextBox 4"/>
        <xdr:cNvSpPr txBox="1"/>
      </xdr:nvSpPr>
      <xdr:spPr>
        <a:xfrm>
          <a:off x="3014017" y="0"/>
          <a:ext cx="133573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Station:AC.1</a:t>
          </a:r>
        </a:p>
      </xdr:txBody>
    </xdr:sp>
    <xdr:clientData/>
  </xdr:twoCellAnchor>
  <xdr:twoCellAnchor editAs="absolute">
    <xdr:from>
      <xdr:col>2</xdr:col>
      <xdr:colOff>182214</xdr:colOff>
      <xdr:row>0</xdr:row>
      <xdr:rowOff>0</xdr:rowOff>
    </xdr:from>
    <xdr:to>
      <xdr:col>4</xdr:col>
      <xdr:colOff>767298</xdr:colOff>
      <xdr:row>1</xdr:row>
      <xdr:rowOff>156972</xdr:rowOff>
    </xdr:to>
    <xdr:sp macro="" textlink="">
      <xdr:nvSpPr>
        <xdr:cNvPr id="6" name="TextBox 5"/>
        <xdr:cNvSpPr txBox="1"/>
      </xdr:nvSpPr>
      <xdr:spPr>
        <a:xfrm>
          <a:off x="1468089" y="0"/>
          <a:ext cx="1534685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r>
            <a:rPr lang="fa-IR" sz="1100">
              <a:cs typeface="B Nazanin" panose="00000400000000000000" pitchFamily="2" charset="-78"/>
            </a:rPr>
            <a:t>ساوین تاب</a:t>
          </a:r>
          <a:endParaRPr lang="en-US" sz="105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7</xdr:col>
      <xdr:colOff>16566</xdr:colOff>
      <xdr:row>0</xdr:row>
      <xdr:rowOff>0</xdr:rowOff>
    </xdr:from>
    <xdr:to>
      <xdr:col>12</xdr:col>
      <xdr:colOff>149088</xdr:colOff>
      <xdr:row>1</xdr:row>
      <xdr:rowOff>156972</xdr:rowOff>
    </xdr:to>
    <xdr:sp macro="" textlink="">
      <xdr:nvSpPr>
        <xdr:cNvPr id="7" name="TextBox 6"/>
        <xdr:cNvSpPr txBox="1"/>
      </xdr:nvSpPr>
      <xdr:spPr>
        <a:xfrm>
          <a:off x="4116457" y="0"/>
          <a:ext cx="2170044" cy="339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800"/>
            <a:t>Doc. No.:Savin-AC.1-VC-MTO-01</a:t>
          </a:r>
        </a:p>
      </xdr:txBody>
    </xdr:sp>
    <xdr:clientData/>
  </xdr:twoCellAnchor>
  <xdr:twoCellAnchor editAs="absolute">
    <xdr:from>
      <xdr:col>4</xdr:col>
      <xdr:colOff>776410</xdr:colOff>
      <xdr:row>1</xdr:row>
      <xdr:rowOff>163515</xdr:rowOff>
    </xdr:from>
    <xdr:to>
      <xdr:col>7</xdr:col>
      <xdr:colOff>250630</xdr:colOff>
      <xdr:row>3</xdr:row>
      <xdr:rowOff>129987</xdr:rowOff>
    </xdr:to>
    <xdr:sp macro="" textlink="">
      <xdr:nvSpPr>
        <xdr:cNvPr id="8" name="TextBox 7"/>
        <xdr:cNvSpPr txBox="1"/>
      </xdr:nvSpPr>
      <xdr:spPr>
        <a:xfrm>
          <a:off x="3011886" y="344490"/>
          <a:ext cx="1335736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1</a:t>
          </a:r>
          <a:endParaRPr lang="en-US" sz="1050"/>
        </a:p>
      </xdr:txBody>
    </xdr:sp>
    <xdr:clientData/>
  </xdr:twoCellAnchor>
  <xdr:twoCellAnchor editAs="absolute">
    <xdr:from>
      <xdr:col>7</xdr:col>
      <xdr:colOff>254611</xdr:colOff>
      <xdr:row>1</xdr:row>
      <xdr:rowOff>163530</xdr:rowOff>
    </xdr:from>
    <xdr:to>
      <xdr:col>10</xdr:col>
      <xdr:colOff>49696</xdr:colOff>
      <xdr:row>3</xdr:row>
      <xdr:rowOff>130002</xdr:rowOff>
    </xdr:to>
    <xdr:sp macro="" textlink="">
      <xdr:nvSpPr>
        <xdr:cNvPr id="9" name="TextBox 8"/>
        <xdr:cNvSpPr txBox="1"/>
      </xdr:nvSpPr>
      <xdr:spPr>
        <a:xfrm>
          <a:off x="4351603" y="344505"/>
          <a:ext cx="955893" cy="328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Rev.:00</a:t>
          </a:r>
        </a:p>
      </xdr:txBody>
    </xdr:sp>
    <xdr:clientData/>
  </xdr:twoCellAnchor>
  <xdr:twoCellAnchor editAs="absolute">
    <xdr:from>
      <xdr:col>9</xdr:col>
      <xdr:colOff>389284</xdr:colOff>
      <xdr:row>1</xdr:row>
      <xdr:rowOff>163997</xdr:rowOff>
    </xdr:from>
    <xdr:to>
      <xdr:col>12</xdr:col>
      <xdr:colOff>149087</xdr:colOff>
      <xdr:row>3</xdr:row>
      <xdr:rowOff>130469</xdr:rowOff>
    </xdr:to>
    <xdr:sp macro="" textlink="">
      <xdr:nvSpPr>
        <xdr:cNvPr id="10" name="TextBox 9"/>
        <xdr:cNvSpPr txBox="1"/>
      </xdr:nvSpPr>
      <xdr:spPr>
        <a:xfrm>
          <a:off x="5209762" y="346214"/>
          <a:ext cx="1076738" cy="3309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900"/>
            <a:t>Date:97.10.18</a:t>
          </a:r>
          <a:endParaRPr lang="en-US" sz="1100"/>
        </a:p>
      </xdr:txBody>
    </xdr:sp>
    <xdr:clientData/>
  </xdr:twoCellAnchor>
  <xdr:twoCellAnchor editAs="absolute">
    <xdr:from>
      <xdr:col>12</xdr:col>
      <xdr:colOff>179664</xdr:colOff>
      <xdr:row>0</xdr:row>
      <xdr:rowOff>74543</xdr:rowOff>
    </xdr:from>
    <xdr:to>
      <xdr:col>13</xdr:col>
      <xdr:colOff>413030</xdr:colOff>
      <xdr:row>3</xdr:row>
      <xdr:rowOff>41414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7077" y="74543"/>
          <a:ext cx="614365" cy="5135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69"/>
  <sheetViews>
    <sheetView view="pageLayout" zoomScale="115" zoomScaleNormal="100" zoomScalePageLayoutView="115" workbookViewId="0">
      <selection activeCell="G12" sqref="G12"/>
    </sheetView>
  </sheetViews>
  <sheetFormatPr defaultColWidth="9.140625" defaultRowHeight="15" x14ac:dyDescent="0.25"/>
  <cols>
    <col min="1" max="1" width="3.7109375" style="6" bestFit="1" customWidth="1"/>
    <col min="2" max="2" width="23.42578125" style="6" customWidth="1"/>
    <col min="3" max="3" width="4.42578125" style="6" bestFit="1" customWidth="1"/>
    <col min="4" max="4" width="9" style="6" customWidth="1"/>
    <col min="5" max="5" width="10.140625" style="6" customWidth="1"/>
    <col min="6" max="6" width="4.85546875" style="6" customWidth="1"/>
    <col min="7" max="7" width="5.28515625" style="6" customWidth="1"/>
    <col min="8" max="8" width="5.5703125" style="6" customWidth="1"/>
    <col min="9" max="9" width="4.5703125" style="6" bestFit="1" customWidth="1"/>
    <col min="10" max="10" width="5.7109375" style="6" customWidth="1"/>
    <col min="11" max="11" width="4" style="6" bestFit="1" customWidth="1"/>
    <col min="12" max="12" width="5" style="6" customWidth="1"/>
    <col min="13" max="13" width="4.85546875" style="6" bestFit="1" customWidth="1"/>
    <col min="14" max="14" width="7.42578125" style="6" customWidth="1"/>
    <col min="15" max="15" width="3.85546875" style="6" customWidth="1"/>
    <col min="16" max="16384" width="9.140625" style="6"/>
  </cols>
  <sheetData>
    <row r="4" spans="1:14" ht="12.75" customHeight="1" x14ac:dyDescent="0.25"/>
    <row r="5" spans="1:14" ht="15" customHeight="1" thickBot="1" x14ac:dyDescent="0.3">
      <c r="A5" s="1"/>
      <c r="B5" s="1"/>
      <c r="C5" s="2"/>
      <c r="D5" s="1"/>
      <c r="E5" s="1"/>
      <c r="F5" s="30"/>
      <c r="G5" s="31" t="s">
        <v>1</v>
      </c>
      <c r="H5" s="32"/>
      <c r="I5" s="2"/>
      <c r="J5" s="2"/>
      <c r="K5" s="2"/>
      <c r="L5" s="2"/>
      <c r="M5" s="1"/>
      <c r="N5" s="1"/>
    </row>
    <row r="6" spans="1:14" ht="32.25" customHeight="1" thickBot="1" x14ac:dyDescent="0.3">
      <c r="A6" s="40" t="s">
        <v>2</v>
      </c>
      <c r="B6" s="41" t="s">
        <v>3</v>
      </c>
      <c r="C6" s="42" t="s">
        <v>4</v>
      </c>
      <c r="D6" s="41" t="s">
        <v>5</v>
      </c>
      <c r="E6" s="41" t="s">
        <v>6</v>
      </c>
      <c r="F6" s="42" t="s">
        <v>58</v>
      </c>
      <c r="G6" s="41" t="s">
        <v>8</v>
      </c>
      <c r="H6" s="41" t="s">
        <v>9</v>
      </c>
      <c r="I6" s="42" t="s">
        <v>10</v>
      </c>
      <c r="J6" s="42" t="s">
        <v>11</v>
      </c>
      <c r="K6" s="42" t="s">
        <v>12</v>
      </c>
      <c r="L6" s="42" t="s">
        <v>13</v>
      </c>
      <c r="M6" s="41" t="s">
        <v>14</v>
      </c>
      <c r="N6" s="43" t="s">
        <v>15</v>
      </c>
    </row>
    <row r="7" spans="1:14" ht="18" x14ac:dyDescent="0.25">
      <c r="A7" s="33">
        <v>1</v>
      </c>
      <c r="B7" s="34" t="s">
        <v>22</v>
      </c>
      <c r="C7" s="35">
        <v>60</v>
      </c>
      <c r="D7" s="36" t="s">
        <v>57</v>
      </c>
      <c r="E7" s="35" t="s">
        <v>16</v>
      </c>
      <c r="F7" s="37">
        <v>1.5</v>
      </c>
      <c r="G7" s="38">
        <v>1000</v>
      </c>
      <c r="H7" s="38">
        <v>1620</v>
      </c>
      <c r="I7" s="38">
        <v>60</v>
      </c>
      <c r="J7" s="90">
        <f t="shared" ref="J7:J17" si="0">I7*H7*G7*F7*7.85/1000000</f>
        <v>1144.53</v>
      </c>
      <c r="K7" s="49" t="s">
        <v>20</v>
      </c>
      <c r="L7" s="33"/>
      <c r="M7" s="39"/>
      <c r="N7" s="33"/>
    </row>
    <row r="8" spans="1:14" ht="15.75" x14ac:dyDescent="0.25">
      <c r="A8" s="17">
        <v>2</v>
      </c>
      <c r="B8" s="21" t="s">
        <v>23</v>
      </c>
      <c r="C8" s="23">
        <v>60</v>
      </c>
      <c r="D8" s="25" t="s">
        <v>52</v>
      </c>
      <c r="E8" s="23" t="s">
        <v>16</v>
      </c>
      <c r="F8" s="27">
        <v>4</v>
      </c>
      <c r="G8" s="27">
        <v>1250</v>
      </c>
      <c r="H8" s="27">
        <v>5850</v>
      </c>
      <c r="I8" s="27">
        <v>2</v>
      </c>
      <c r="J8" s="82">
        <f t="shared" si="0"/>
        <v>459.22500000000002</v>
      </c>
      <c r="K8" s="19" t="s">
        <v>20</v>
      </c>
      <c r="L8" s="16"/>
      <c r="M8" s="18"/>
      <c r="N8" s="17"/>
    </row>
    <row r="9" spans="1:14" ht="15.75" x14ac:dyDescent="0.25">
      <c r="A9" s="17">
        <v>3</v>
      </c>
      <c r="B9" s="21" t="s">
        <v>24</v>
      </c>
      <c r="C9" s="23">
        <v>60</v>
      </c>
      <c r="D9" s="25" t="s">
        <v>52</v>
      </c>
      <c r="E9" s="23" t="s">
        <v>16</v>
      </c>
      <c r="F9" s="27">
        <v>4</v>
      </c>
      <c r="G9" s="27">
        <v>1250</v>
      </c>
      <c r="H9" s="27">
        <v>3200</v>
      </c>
      <c r="I9" s="27">
        <v>2</v>
      </c>
      <c r="J9" s="82">
        <f t="shared" si="0"/>
        <v>251.2</v>
      </c>
      <c r="K9" s="19" t="s">
        <v>20</v>
      </c>
      <c r="L9" s="16"/>
      <c r="M9" s="18"/>
      <c r="N9" s="17"/>
    </row>
    <row r="10" spans="1:14" ht="15.75" x14ac:dyDescent="0.25">
      <c r="A10" s="17">
        <v>4</v>
      </c>
      <c r="B10" s="21" t="s">
        <v>59</v>
      </c>
      <c r="C10" s="23">
        <v>30</v>
      </c>
      <c r="D10" s="25" t="s">
        <v>52</v>
      </c>
      <c r="E10" s="23" t="s">
        <v>16</v>
      </c>
      <c r="F10" s="27">
        <v>4</v>
      </c>
      <c r="G10" s="27">
        <v>1250</v>
      </c>
      <c r="H10" s="27">
        <v>3600</v>
      </c>
      <c r="I10" s="27">
        <v>1</v>
      </c>
      <c r="J10" s="82">
        <f t="shared" si="0"/>
        <v>141.30000000000001</v>
      </c>
      <c r="K10" s="19" t="s">
        <v>20</v>
      </c>
      <c r="L10" s="16"/>
      <c r="M10" s="18"/>
      <c r="N10" s="17"/>
    </row>
    <row r="11" spans="1:14" ht="47.25" x14ac:dyDescent="0.25">
      <c r="A11" s="17">
        <v>5</v>
      </c>
      <c r="B11" s="59" t="s">
        <v>166</v>
      </c>
      <c r="C11" s="23">
        <v>52</v>
      </c>
      <c r="D11" s="26" t="s">
        <v>52</v>
      </c>
      <c r="E11" s="23" t="s">
        <v>16</v>
      </c>
      <c r="F11" s="28">
        <v>8</v>
      </c>
      <c r="G11" s="28">
        <v>1500</v>
      </c>
      <c r="H11" s="28">
        <v>2800</v>
      </c>
      <c r="I11" s="28">
        <v>1</v>
      </c>
      <c r="J11" s="82">
        <f>I11*H11*G11*F11*7.85/1000000</f>
        <v>263.76</v>
      </c>
      <c r="K11" s="19" t="s">
        <v>20</v>
      </c>
      <c r="L11" s="20" t="s">
        <v>0</v>
      </c>
      <c r="M11" s="20" t="s">
        <v>0</v>
      </c>
      <c r="N11" s="14"/>
    </row>
    <row r="12" spans="1:14" ht="31.5" x14ac:dyDescent="0.25">
      <c r="A12" s="17">
        <v>6</v>
      </c>
      <c r="B12" s="59" t="s">
        <v>165</v>
      </c>
      <c r="C12" s="23">
        <v>20</v>
      </c>
      <c r="D12" s="25" t="s">
        <v>52</v>
      </c>
      <c r="E12" s="23" t="s">
        <v>16</v>
      </c>
      <c r="F12" s="28">
        <v>10</v>
      </c>
      <c r="G12" s="28">
        <v>1500</v>
      </c>
      <c r="H12" s="28">
        <v>1800</v>
      </c>
      <c r="I12" s="28">
        <v>1</v>
      </c>
      <c r="J12" s="82">
        <f>I12*H12*G12*F12*7.85/1000000</f>
        <v>211.95</v>
      </c>
      <c r="K12" s="19" t="s">
        <v>20</v>
      </c>
      <c r="L12" s="20" t="s">
        <v>0</v>
      </c>
      <c r="M12" s="20" t="s">
        <v>0</v>
      </c>
      <c r="N12" s="14"/>
    </row>
    <row r="13" spans="1:14" ht="15.75" x14ac:dyDescent="0.25">
      <c r="A13" s="17">
        <v>7</v>
      </c>
      <c r="B13" s="44" t="s">
        <v>64</v>
      </c>
      <c r="C13" s="23">
        <v>2</v>
      </c>
      <c r="D13" s="85" t="s">
        <v>52</v>
      </c>
      <c r="E13" s="35" t="s">
        <v>16</v>
      </c>
      <c r="F13" s="35">
        <v>20</v>
      </c>
      <c r="G13" s="35">
        <v>1500</v>
      </c>
      <c r="H13" s="35">
        <v>350</v>
      </c>
      <c r="I13" s="28">
        <v>1</v>
      </c>
      <c r="J13" s="82">
        <f>I13*H13*G13*F13*7.85/1000000</f>
        <v>82.424999999999997</v>
      </c>
      <c r="K13" s="52" t="s">
        <v>20</v>
      </c>
      <c r="L13" s="48"/>
      <c r="M13" s="48"/>
      <c r="N13" s="48"/>
    </row>
    <row r="14" spans="1:14" ht="47.25" x14ac:dyDescent="0.25">
      <c r="A14" s="17">
        <v>8</v>
      </c>
      <c r="B14" s="59" t="s">
        <v>164</v>
      </c>
      <c r="C14" s="24">
        <v>4</v>
      </c>
      <c r="D14" s="27" t="s">
        <v>52</v>
      </c>
      <c r="E14" s="23" t="s">
        <v>16</v>
      </c>
      <c r="F14" s="23">
        <v>4</v>
      </c>
      <c r="G14" s="23">
        <v>1000</v>
      </c>
      <c r="H14" s="23">
        <v>1600</v>
      </c>
      <c r="I14" s="27">
        <v>1</v>
      </c>
      <c r="J14" s="82">
        <f>I14*H14*G14*F14*7.85/1000000</f>
        <v>50.24</v>
      </c>
      <c r="K14" s="48" t="s">
        <v>20</v>
      </c>
      <c r="L14" s="48"/>
      <c r="M14" s="48"/>
      <c r="N14" s="48"/>
    </row>
    <row r="15" spans="1:14" ht="31.5" x14ac:dyDescent="0.25">
      <c r="A15" s="17">
        <v>9</v>
      </c>
      <c r="B15" s="59" t="s">
        <v>158</v>
      </c>
      <c r="C15" s="24">
        <v>4</v>
      </c>
      <c r="D15" s="26" t="s">
        <v>52</v>
      </c>
      <c r="E15" s="24" t="s">
        <v>16</v>
      </c>
      <c r="F15" s="23">
        <v>3</v>
      </c>
      <c r="G15" s="23">
        <v>1000</v>
      </c>
      <c r="H15" s="23">
        <v>550</v>
      </c>
      <c r="I15" s="28">
        <v>1</v>
      </c>
      <c r="J15" s="82">
        <f t="shared" ref="J15" si="1">I15*H15*G15*F15*7.85/1000000</f>
        <v>12.952500000000001</v>
      </c>
      <c r="K15" s="81" t="s">
        <v>20</v>
      </c>
      <c r="L15" s="48"/>
      <c r="M15" s="48"/>
      <c r="N15" s="48"/>
    </row>
    <row r="16" spans="1:14" ht="15.75" x14ac:dyDescent="0.25">
      <c r="A16" s="17">
        <v>10</v>
      </c>
      <c r="B16" s="21" t="s">
        <v>101</v>
      </c>
      <c r="C16" s="48">
        <v>8</v>
      </c>
      <c r="D16" s="26" t="s">
        <v>53</v>
      </c>
      <c r="E16" s="23" t="s">
        <v>16</v>
      </c>
      <c r="F16" s="23">
        <v>2</v>
      </c>
      <c r="G16" s="23">
        <v>1000</v>
      </c>
      <c r="H16" s="23">
        <v>2000</v>
      </c>
      <c r="I16" s="27">
        <v>4</v>
      </c>
      <c r="J16" s="82">
        <f t="shared" ref="J16" si="2">I16*H16*G16*F16*7.85/1000000</f>
        <v>125.6</v>
      </c>
      <c r="K16" s="48" t="s">
        <v>20</v>
      </c>
      <c r="L16" s="48"/>
      <c r="M16" s="48"/>
      <c r="N16" s="48"/>
    </row>
    <row r="17" spans="1:14" ht="31.5" x14ac:dyDescent="0.25">
      <c r="A17" s="17">
        <v>11</v>
      </c>
      <c r="B17" s="29" t="s">
        <v>60</v>
      </c>
      <c r="C17" s="23">
        <v>90</v>
      </c>
      <c r="D17" s="25" t="s">
        <v>53</v>
      </c>
      <c r="E17" s="23" t="s">
        <v>16</v>
      </c>
      <c r="F17" s="28">
        <v>2</v>
      </c>
      <c r="G17" s="28">
        <v>1000</v>
      </c>
      <c r="H17" s="28">
        <v>2000</v>
      </c>
      <c r="I17" s="28">
        <v>6</v>
      </c>
      <c r="J17" s="82">
        <f t="shared" si="0"/>
        <v>188.4</v>
      </c>
      <c r="K17" s="19" t="s">
        <v>20</v>
      </c>
      <c r="L17" s="19"/>
      <c r="M17" s="18"/>
      <c r="N17" s="14"/>
    </row>
    <row r="18" spans="1:14" ht="15.75" x14ac:dyDescent="0.25">
      <c r="A18" s="17">
        <v>12</v>
      </c>
      <c r="B18" s="21" t="s">
        <v>25</v>
      </c>
      <c r="C18" s="23">
        <v>1</v>
      </c>
      <c r="D18" s="25" t="s">
        <v>53</v>
      </c>
      <c r="E18" s="23" t="s">
        <v>16</v>
      </c>
      <c r="F18" s="69">
        <v>1.5</v>
      </c>
      <c r="G18" s="69">
        <v>1250</v>
      </c>
      <c r="H18" s="69">
        <v>2500</v>
      </c>
      <c r="I18" s="27">
        <v>4</v>
      </c>
      <c r="J18" s="82">
        <f>I18*H18*G18*F18*7.85/1000000</f>
        <v>147.1875</v>
      </c>
      <c r="K18" s="19" t="s">
        <v>20</v>
      </c>
      <c r="L18" s="48"/>
      <c r="M18" s="48"/>
      <c r="N18" s="48"/>
    </row>
    <row r="19" spans="1:14" ht="15.75" x14ac:dyDescent="0.25">
      <c r="A19" s="17">
        <v>13</v>
      </c>
      <c r="B19" s="21" t="s">
        <v>61</v>
      </c>
      <c r="C19" s="23">
        <v>4</v>
      </c>
      <c r="D19" s="25" t="s">
        <v>54</v>
      </c>
      <c r="E19" s="23" t="s">
        <v>39</v>
      </c>
      <c r="F19" s="28">
        <v>65</v>
      </c>
      <c r="G19" s="28" t="s">
        <v>0</v>
      </c>
      <c r="H19" s="28">
        <v>1200</v>
      </c>
      <c r="I19" s="28">
        <v>1</v>
      </c>
      <c r="J19" s="82">
        <v>31</v>
      </c>
      <c r="K19" s="19" t="s">
        <v>20</v>
      </c>
      <c r="L19" s="20" t="s">
        <v>0</v>
      </c>
      <c r="M19" s="20" t="s">
        <v>0</v>
      </c>
      <c r="N19" s="14"/>
    </row>
    <row r="20" spans="1:14" ht="18" x14ac:dyDescent="0.25">
      <c r="A20" s="17">
        <v>14</v>
      </c>
      <c r="B20" s="22" t="s">
        <v>77</v>
      </c>
      <c r="C20" s="24">
        <v>2</v>
      </c>
      <c r="D20" s="53" t="s">
        <v>17</v>
      </c>
      <c r="E20" s="24" t="s">
        <v>39</v>
      </c>
      <c r="F20" s="23">
        <v>35</v>
      </c>
      <c r="G20" s="23" t="s">
        <v>0</v>
      </c>
      <c r="H20" s="23">
        <v>350</v>
      </c>
      <c r="I20" s="27">
        <v>1</v>
      </c>
      <c r="J20" s="27">
        <v>2.64</v>
      </c>
      <c r="K20" s="48" t="s">
        <v>20</v>
      </c>
      <c r="L20" s="48"/>
      <c r="M20" s="48"/>
      <c r="N20" s="48"/>
    </row>
    <row r="21" spans="1:14" ht="15.75" x14ac:dyDescent="0.25">
      <c r="A21" s="17">
        <v>15</v>
      </c>
      <c r="B21" s="21" t="s">
        <v>26</v>
      </c>
      <c r="C21" s="23">
        <v>2</v>
      </c>
      <c r="D21" s="25" t="s">
        <v>52</v>
      </c>
      <c r="E21" s="23" t="s">
        <v>40</v>
      </c>
      <c r="F21" s="69"/>
      <c r="G21" s="69"/>
      <c r="H21" s="69">
        <v>6000</v>
      </c>
      <c r="I21" s="27">
        <v>2</v>
      </c>
      <c r="J21" s="28">
        <v>59</v>
      </c>
      <c r="K21" s="19" t="s">
        <v>20</v>
      </c>
      <c r="L21" s="48"/>
      <c r="M21" s="48"/>
      <c r="N21" s="48"/>
    </row>
    <row r="22" spans="1:14" ht="31.5" x14ac:dyDescent="0.25">
      <c r="A22" s="17">
        <v>16</v>
      </c>
      <c r="B22" s="59" t="s">
        <v>162</v>
      </c>
      <c r="C22" s="23">
        <v>20</v>
      </c>
      <c r="D22" s="53" t="s">
        <v>17</v>
      </c>
      <c r="E22" s="23" t="s">
        <v>48</v>
      </c>
      <c r="F22" s="52">
        <v>4</v>
      </c>
      <c r="G22" s="84" t="s">
        <v>51</v>
      </c>
      <c r="H22" s="52">
        <v>6000</v>
      </c>
      <c r="I22" s="28">
        <v>8</v>
      </c>
      <c r="J22" s="28">
        <v>90</v>
      </c>
      <c r="K22" s="48" t="s">
        <v>20</v>
      </c>
      <c r="L22" s="48"/>
      <c r="M22" s="48"/>
      <c r="N22" s="48"/>
    </row>
    <row r="23" spans="1:14" ht="15.75" x14ac:dyDescent="0.25">
      <c r="A23" s="17">
        <v>17</v>
      </c>
      <c r="B23" s="22" t="s">
        <v>75</v>
      </c>
      <c r="C23" s="24">
        <v>8</v>
      </c>
      <c r="D23" s="26" t="s">
        <v>52</v>
      </c>
      <c r="E23" s="24" t="s">
        <v>98</v>
      </c>
      <c r="F23" s="23">
        <v>3</v>
      </c>
      <c r="G23" s="28" t="s">
        <v>93</v>
      </c>
      <c r="H23" s="23">
        <v>6000</v>
      </c>
      <c r="I23" s="28">
        <v>2</v>
      </c>
      <c r="J23" s="28">
        <v>76</v>
      </c>
      <c r="K23" s="81" t="s">
        <v>20</v>
      </c>
      <c r="L23" s="48"/>
      <c r="M23" s="48"/>
      <c r="N23" s="48"/>
    </row>
    <row r="24" spans="1:14" ht="15.75" x14ac:dyDescent="0.25">
      <c r="A24" s="17">
        <v>18</v>
      </c>
      <c r="B24" s="21" t="s">
        <v>34</v>
      </c>
      <c r="C24" s="24">
        <f>C41</f>
        <v>80</v>
      </c>
      <c r="D24" s="25" t="s">
        <v>52</v>
      </c>
      <c r="E24" s="23" t="s">
        <v>45</v>
      </c>
      <c r="F24" s="69">
        <v>22</v>
      </c>
      <c r="G24" s="69" t="s">
        <v>0</v>
      </c>
      <c r="H24" s="69">
        <v>6000</v>
      </c>
      <c r="I24" s="27">
        <v>1</v>
      </c>
      <c r="J24" s="27">
        <v>6</v>
      </c>
      <c r="K24" s="48" t="s">
        <v>20</v>
      </c>
      <c r="L24" s="48"/>
      <c r="M24" s="48"/>
      <c r="N24" s="21" t="s">
        <v>63</v>
      </c>
    </row>
    <row r="25" spans="1:14" ht="15.75" x14ac:dyDescent="0.25">
      <c r="A25" s="17">
        <v>19</v>
      </c>
      <c r="B25" s="21" t="s">
        <v>27</v>
      </c>
      <c r="C25" s="23">
        <v>30</v>
      </c>
      <c r="D25" s="25" t="s">
        <v>53</v>
      </c>
      <c r="E25" s="86" t="s">
        <v>124</v>
      </c>
      <c r="F25" s="69"/>
      <c r="G25" s="69"/>
      <c r="H25" s="69">
        <v>1700</v>
      </c>
      <c r="I25" s="27">
        <v>30</v>
      </c>
      <c r="J25" s="27">
        <v>30</v>
      </c>
      <c r="K25" s="48" t="s">
        <v>19</v>
      </c>
      <c r="L25" s="48"/>
      <c r="M25" s="48"/>
      <c r="N25" s="48"/>
    </row>
    <row r="26" spans="1:14" ht="15.75" x14ac:dyDescent="0.25">
      <c r="A26" s="17">
        <v>20</v>
      </c>
      <c r="B26" s="21" t="s">
        <v>28</v>
      </c>
      <c r="C26" s="24">
        <v>12</v>
      </c>
      <c r="D26" s="25" t="s">
        <v>53</v>
      </c>
      <c r="E26" s="22" t="s">
        <v>163</v>
      </c>
      <c r="F26" s="89">
        <v>1.5</v>
      </c>
      <c r="G26" s="89">
        <v>30</v>
      </c>
      <c r="H26" s="89">
        <v>8270</v>
      </c>
      <c r="I26" s="28">
        <v>12</v>
      </c>
      <c r="J26" s="82">
        <f>I26*H26*G26*F26*7.85/1000000</f>
        <v>35.056530000000002</v>
      </c>
      <c r="K26" s="52" t="s">
        <v>20</v>
      </c>
      <c r="L26" s="48"/>
      <c r="M26" s="48"/>
      <c r="N26" s="48"/>
    </row>
    <row r="27" spans="1:14" ht="15.75" x14ac:dyDescent="0.25">
      <c r="A27" s="17">
        <v>21</v>
      </c>
      <c r="B27" s="21" t="s">
        <v>29</v>
      </c>
      <c r="C27" s="24">
        <f>C26</f>
        <v>12</v>
      </c>
      <c r="D27" s="25" t="s">
        <v>53</v>
      </c>
      <c r="E27" s="86" t="s">
        <v>124</v>
      </c>
      <c r="F27" s="69" t="s">
        <v>0</v>
      </c>
      <c r="G27" s="69" t="s">
        <v>0</v>
      </c>
      <c r="H27" s="69" t="s">
        <v>0</v>
      </c>
      <c r="I27" s="27">
        <v>12</v>
      </c>
      <c r="J27" s="27">
        <v>12</v>
      </c>
      <c r="K27" s="48" t="s">
        <v>19</v>
      </c>
      <c r="L27" s="48"/>
      <c r="M27" s="48"/>
      <c r="N27" s="48"/>
    </row>
    <row r="28" spans="1:14" ht="15.75" x14ac:dyDescent="0.25">
      <c r="A28" s="17">
        <v>22</v>
      </c>
      <c r="B28" s="21" t="s">
        <v>32</v>
      </c>
      <c r="C28" s="24">
        <v>30</v>
      </c>
      <c r="D28" s="25" t="s">
        <v>55</v>
      </c>
      <c r="E28" s="24" t="s">
        <v>43</v>
      </c>
      <c r="F28" s="69" t="s">
        <v>0</v>
      </c>
      <c r="G28" s="69" t="s">
        <v>0</v>
      </c>
      <c r="H28" s="69" t="s">
        <v>0</v>
      </c>
      <c r="I28" s="27">
        <v>30</v>
      </c>
      <c r="J28" s="27">
        <v>30</v>
      </c>
      <c r="K28" s="48" t="s">
        <v>19</v>
      </c>
      <c r="L28" s="48"/>
      <c r="M28" s="48"/>
      <c r="N28" s="48"/>
    </row>
    <row r="29" spans="1:14" ht="18.75" x14ac:dyDescent="0.25">
      <c r="A29" s="17">
        <v>23</v>
      </c>
      <c r="B29" s="55" t="s">
        <v>79</v>
      </c>
      <c r="C29" s="47">
        <v>2</v>
      </c>
      <c r="D29" s="54" t="s">
        <v>97</v>
      </c>
      <c r="E29" s="47" t="s">
        <v>39</v>
      </c>
      <c r="F29" s="35">
        <v>65</v>
      </c>
      <c r="G29" s="35" t="s">
        <v>0</v>
      </c>
      <c r="H29" s="35">
        <v>200</v>
      </c>
      <c r="I29" s="85">
        <v>1</v>
      </c>
      <c r="J29" s="85">
        <v>1.46</v>
      </c>
      <c r="K29" s="81" t="s">
        <v>20</v>
      </c>
      <c r="L29" s="81"/>
      <c r="M29" s="81"/>
      <c r="N29" s="48"/>
    </row>
    <row r="30" spans="1:14" ht="15.75" x14ac:dyDescent="0.25">
      <c r="A30" s="17">
        <v>24</v>
      </c>
      <c r="B30" s="21" t="s">
        <v>38</v>
      </c>
      <c r="C30" s="24">
        <v>2</v>
      </c>
      <c r="D30" s="25" t="s">
        <v>56</v>
      </c>
      <c r="E30" s="24" t="s">
        <v>0</v>
      </c>
      <c r="F30" s="48">
        <v>3</v>
      </c>
      <c r="G30" s="48">
        <v>150</v>
      </c>
      <c r="H30" s="48">
        <v>8270</v>
      </c>
      <c r="I30" s="27">
        <v>2</v>
      </c>
      <c r="J30" s="27">
        <v>2</v>
      </c>
      <c r="K30" s="48" t="s">
        <v>19</v>
      </c>
      <c r="L30" s="48"/>
      <c r="M30" s="48"/>
      <c r="N30" s="48"/>
    </row>
    <row r="31" spans="1:14" ht="15.75" x14ac:dyDescent="0.25">
      <c r="A31" s="17">
        <v>25</v>
      </c>
      <c r="B31" s="22" t="s">
        <v>65</v>
      </c>
      <c r="C31" s="24">
        <v>4</v>
      </c>
      <c r="D31" s="27" t="s">
        <v>0</v>
      </c>
      <c r="E31" s="23" t="s">
        <v>71</v>
      </c>
      <c r="F31" s="23" t="s">
        <v>0</v>
      </c>
      <c r="G31" s="23" t="s">
        <v>0</v>
      </c>
      <c r="H31" s="23" t="s">
        <v>0</v>
      </c>
      <c r="I31" s="27">
        <v>4</v>
      </c>
      <c r="J31" s="27">
        <v>4</v>
      </c>
      <c r="K31" s="48" t="s">
        <v>19</v>
      </c>
      <c r="L31" s="48"/>
      <c r="M31" s="48"/>
      <c r="N31" s="48"/>
    </row>
    <row r="32" spans="1:14" ht="15.75" x14ac:dyDescent="0.25">
      <c r="A32" s="17">
        <v>26</v>
      </c>
      <c r="B32" s="22" t="s">
        <v>76</v>
      </c>
      <c r="C32" s="24">
        <v>2</v>
      </c>
      <c r="D32" s="26" t="s">
        <v>96</v>
      </c>
      <c r="E32" s="24" t="s">
        <v>0</v>
      </c>
      <c r="F32" s="23" t="s">
        <v>0</v>
      </c>
      <c r="G32" s="23" t="s">
        <v>0</v>
      </c>
      <c r="H32" s="23" t="s">
        <v>0</v>
      </c>
      <c r="I32" s="27">
        <v>2</v>
      </c>
      <c r="J32" s="27">
        <v>2</v>
      </c>
      <c r="K32" s="48" t="s">
        <v>19</v>
      </c>
      <c r="L32" s="48"/>
      <c r="M32" s="48"/>
      <c r="N32" s="48"/>
    </row>
    <row r="33" spans="1:14" ht="15.75" x14ac:dyDescent="0.25">
      <c r="A33" s="17">
        <v>27</v>
      </c>
      <c r="B33" s="15" t="s">
        <v>86</v>
      </c>
      <c r="C33" s="24">
        <v>2</v>
      </c>
      <c r="D33" s="26" t="s">
        <v>56</v>
      </c>
      <c r="E33" s="27" t="s">
        <v>0</v>
      </c>
      <c r="F33" s="28" t="s">
        <v>0</v>
      </c>
      <c r="G33" s="28" t="s">
        <v>0</v>
      </c>
      <c r="H33" s="28" t="s">
        <v>0</v>
      </c>
      <c r="I33" s="27">
        <v>2</v>
      </c>
      <c r="J33" s="27">
        <v>2</v>
      </c>
      <c r="K33" s="48" t="s">
        <v>19</v>
      </c>
      <c r="L33" s="48"/>
      <c r="M33" s="48"/>
      <c r="N33" s="48"/>
    </row>
    <row r="34" spans="1:14" ht="15.75" x14ac:dyDescent="0.25">
      <c r="A34" s="17">
        <v>28</v>
      </c>
      <c r="B34" s="22" t="s">
        <v>78</v>
      </c>
      <c r="C34" s="24">
        <v>2</v>
      </c>
      <c r="D34" s="26" t="s">
        <v>0</v>
      </c>
      <c r="E34" s="21" t="s">
        <v>167</v>
      </c>
      <c r="F34" s="83" t="s">
        <v>159</v>
      </c>
      <c r="G34" s="14" t="s">
        <v>153</v>
      </c>
      <c r="H34" s="23" t="s">
        <v>152</v>
      </c>
      <c r="I34" s="27">
        <v>2</v>
      </c>
      <c r="J34" s="27">
        <v>2</v>
      </c>
      <c r="K34" s="48" t="s">
        <v>19</v>
      </c>
      <c r="L34" s="48"/>
      <c r="M34" s="48"/>
      <c r="N34" s="48"/>
    </row>
    <row r="35" spans="1:14" ht="15.75" x14ac:dyDescent="0.25">
      <c r="A35" s="17">
        <v>29</v>
      </c>
      <c r="B35" s="15" t="s">
        <v>87</v>
      </c>
      <c r="C35" s="24">
        <v>2</v>
      </c>
      <c r="D35" s="26" t="s">
        <v>17</v>
      </c>
      <c r="E35" s="24" t="s">
        <v>100</v>
      </c>
      <c r="F35" s="23">
        <v>14</v>
      </c>
      <c r="G35" s="23" t="s">
        <v>0</v>
      </c>
      <c r="H35" s="23">
        <v>310</v>
      </c>
      <c r="I35" s="27">
        <v>2</v>
      </c>
      <c r="J35" s="27">
        <v>2</v>
      </c>
      <c r="K35" s="48" t="s">
        <v>19</v>
      </c>
      <c r="L35" s="48"/>
      <c r="M35" s="48"/>
      <c r="N35" s="48"/>
    </row>
    <row r="36" spans="1:14" ht="15.75" x14ac:dyDescent="0.25">
      <c r="A36" s="17">
        <v>30</v>
      </c>
      <c r="B36" s="15" t="s">
        <v>99</v>
      </c>
      <c r="C36" s="24">
        <v>4</v>
      </c>
      <c r="D36" s="26" t="s">
        <v>0</v>
      </c>
      <c r="E36" s="26" t="s">
        <v>161</v>
      </c>
      <c r="F36" s="28" t="s">
        <v>160</v>
      </c>
      <c r="G36" s="28" t="s">
        <v>0</v>
      </c>
      <c r="H36" s="28" t="s">
        <v>0</v>
      </c>
      <c r="I36" s="27">
        <v>4</v>
      </c>
      <c r="J36" s="27">
        <v>4</v>
      </c>
      <c r="K36" s="48" t="s">
        <v>19</v>
      </c>
      <c r="L36" s="48"/>
      <c r="M36" s="48"/>
      <c r="N36" s="48"/>
    </row>
    <row r="37" spans="1:14" ht="18.75" x14ac:dyDescent="0.25">
      <c r="A37" s="17">
        <v>31</v>
      </c>
      <c r="B37" s="50" t="s">
        <v>80</v>
      </c>
      <c r="C37" s="24">
        <v>2</v>
      </c>
      <c r="D37" s="21" t="s">
        <v>157</v>
      </c>
      <c r="E37" s="24" t="s">
        <v>41</v>
      </c>
      <c r="F37" s="23" t="s">
        <v>18</v>
      </c>
      <c r="G37" s="26">
        <v>12</v>
      </c>
      <c r="H37" s="26">
        <v>100</v>
      </c>
      <c r="I37" s="27">
        <v>2</v>
      </c>
      <c r="J37" s="27">
        <v>2</v>
      </c>
      <c r="K37" s="48" t="s">
        <v>19</v>
      </c>
      <c r="L37" s="48"/>
      <c r="M37" s="48"/>
      <c r="N37" s="48"/>
    </row>
    <row r="38" spans="1:14" ht="18.75" x14ac:dyDescent="0.25">
      <c r="A38" s="17">
        <v>32</v>
      </c>
      <c r="B38" s="50" t="s">
        <v>81</v>
      </c>
      <c r="C38" s="24">
        <v>4</v>
      </c>
      <c r="D38" s="21" t="s">
        <v>157</v>
      </c>
      <c r="E38" s="24" t="s">
        <v>42</v>
      </c>
      <c r="F38" s="23" t="s">
        <v>18</v>
      </c>
      <c r="G38" s="26">
        <v>12</v>
      </c>
      <c r="H38" s="26" t="s">
        <v>0</v>
      </c>
      <c r="I38" s="27">
        <v>4</v>
      </c>
      <c r="J38" s="27">
        <v>4</v>
      </c>
      <c r="K38" s="48" t="s">
        <v>19</v>
      </c>
      <c r="L38" s="48"/>
      <c r="M38" s="48"/>
      <c r="N38" s="48"/>
    </row>
    <row r="39" spans="1:14" ht="18.75" x14ac:dyDescent="0.25">
      <c r="A39" s="17">
        <v>33</v>
      </c>
      <c r="B39" s="50" t="s">
        <v>82</v>
      </c>
      <c r="C39" s="24">
        <v>4</v>
      </c>
      <c r="D39" s="21" t="s">
        <v>157</v>
      </c>
      <c r="E39" s="24" t="s">
        <v>47</v>
      </c>
      <c r="F39" s="23" t="s">
        <v>49</v>
      </c>
      <c r="G39" s="28" t="s">
        <v>94</v>
      </c>
      <c r="H39" s="26" t="s">
        <v>0</v>
      </c>
      <c r="I39" s="27">
        <v>4</v>
      </c>
      <c r="J39" s="27">
        <v>4</v>
      </c>
      <c r="K39" s="48" t="s">
        <v>19</v>
      </c>
      <c r="L39" s="48"/>
      <c r="M39" s="48"/>
      <c r="N39" s="48"/>
    </row>
    <row r="40" spans="1:14" ht="15.75" x14ac:dyDescent="0.25">
      <c r="A40" s="17">
        <v>34</v>
      </c>
      <c r="B40" s="15" t="s">
        <v>83</v>
      </c>
      <c r="C40" s="24">
        <v>4</v>
      </c>
      <c r="D40" s="21" t="s">
        <v>157</v>
      </c>
      <c r="E40" s="24" t="s">
        <v>41</v>
      </c>
      <c r="F40" s="23" t="s">
        <v>18</v>
      </c>
      <c r="G40" s="26">
        <v>14</v>
      </c>
      <c r="H40" s="26">
        <v>90</v>
      </c>
      <c r="I40" s="27">
        <v>4</v>
      </c>
      <c r="J40" s="27">
        <v>4</v>
      </c>
      <c r="K40" s="48" t="s">
        <v>19</v>
      </c>
      <c r="L40" s="48"/>
      <c r="M40" s="48"/>
      <c r="N40" s="48"/>
    </row>
    <row r="41" spans="1:14" ht="15.75" x14ac:dyDescent="0.25">
      <c r="A41" s="17">
        <v>35</v>
      </c>
      <c r="B41" s="21" t="s">
        <v>33</v>
      </c>
      <c r="C41" s="24">
        <v>80</v>
      </c>
      <c r="D41" s="21" t="s">
        <v>157</v>
      </c>
      <c r="E41" s="24" t="s">
        <v>41</v>
      </c>
      <c r="F41" s="23" t="s">
        <v>18</v>
      </c>
      <c r="G41" s="73">
        <v>14</v>
      </c>
      <c r="H41" s="73">
        <v>140</v>
      </c>
      <c r="I41" s="27">
        <v>80</v>
      </c>
      <c r="J41" s="27">
        <v>80</v>
      </c>
      <c r="K41" s="48" t="s">
        <v>19</v>
      </c>
      <c r="L41" s="48"/>
      <c r="M41" s="48"/>
      <c r="N41" s="48"/>
    </row>
    <row r="42" spans="1:14" ht="27" x14ac:dyDescent="0.25">
      <c r="A42" s="17">
        <v>36</v>
      </c>
      <c r="B42" s="70" t="s">
        <v>169</v>
      </c>
      <c r="C42" s="24">
        <v>88</v>
      </c>
      <c r="D42" s="21" t="s">
        <v>157</v>
      </c>
      <c r="E42" s="24" t="s">
        <v>42</v>
      </c>
      <c r="F42" s="23" t="s">
        <v>18</v>
      </c>
      <c r="G42" s="26">
        <v>14</v>
      </c>
      <c r="H42" s="26" t="s">
        <v>0</v>
      </c>
      <c r="I42" s="27">
        <v>88</v>
      </c>
      <c r="J42" s="27">
        <v>88</v>
      </c>
      <c r="K42" s="48" t="s">
        <v>19</v>
      </c>
      <c r="L42" s="48"/>
      <c r="M42" s="48"/>
      <c r="N42" s="48"/>
    </row>
    <row r="43" spans="1:14" ht="15.75" x14ac:dyDescent="0.25">
      <c r="A43" s="17">
        <v>37</v>
      </c>
      <c r="B43" s="15" t="s">
        <v>84</v>
      </c>
      <c r="C43" s="24">
        <v>8</v>
      </c>
      <c r="D43" s="21" t="s">
        <v>157</v>
      </c>
      <c r="E43" s="24" t="s">
        <v>47</v>
      </c>
      <c r="F43" s="23" t="s">
        <v>49</v>
      </c>
      <c r="G43" s="26">
        <v>14</v>
      </c>
      <c r="H43" s="26" t="s">
        <v>0</v>
      </c>
      <c r="I43" s="27">
        <v>8</v>
      </c>
      <c r="J43" s="27">
        <v>8</v>
      </c>
      <c r="K43" s="48" t="s">
        <v>19</v>
      </c>
      <c r="L43" s="48"/>
      <c r="M43" s="48"/>
      <c r="N43" s="48"/>
    </row>
    <row r="44" spans="1:14" ht="27" x14ac:dyDescent="0.25">
      <c r="A44" s="17">
        <v>38</v>
      </c>
      <c r="B44" s="70" t="s">
        <v>168</v>
      </c>
      <c r="C44" s="24">
        <v>84</v>
      </c>
      <c r="D44" s="21" t="s">
        <v>157</v>
      </c>
      <c r="E44" s="24" t="s">
        <v>44</v>
      </c>
      <c r="F44" s="23" t="s">
        <v>49</v>
      </c>
      <c r="G44" s="26">
        <v>14</v>
      </c>
      <c r="H44" s="26" t="s">
        <v>0</v>
      </c>
      <c r="I44" s="27">
        <v>84</v>
      </c>
      <c r="J44" s="27">
        <v>84</v>
      </c>
      <c r="K44" s="48" t="s">
        <v>19</v>
      </c>
      <c r="L44" s="48"/>
      <c r="M44" s="48"/>
      <c r="N44" s="48"/>
    </row>
    <row r="45" spans="1:14" ht="15.75" x14ac:dyDescent="0.25">
      <c r="A45" s="17">
        <v>39</v>
      </c>
      <c r="B45" s="21" t="s">
        <v>30</v>
      </c>
      <c r="C45" s="24">
        <f>C26</f>
        <v>12</v>
      </c>
      <c r="D45" s="21" t="s">
        <v>157</v>
      </c>
      <c r="E45" s="24" t="s">
        <v>41</v>
      </c>
      <c r="F45" s="23" t="s">
        <v>18</v>
      </c>
      <c r="G45" s="73">
        <v>6</v>
      </c>
      <c r="H45" s="73">
        <v>10</v>
      </c>
      <c r="I45" s="27">
        <v>12</v>
      </c>
      <c r="J45" s="27">
        <v>12</v>
      </c>
      <c r="K45" s="48" t="s">
        <v>19</v>
      </c>
      <c r="L45" s="48"/>
      <c r="M45" s="48"/>
      <c r="N45" s="48"/>
    </row>
    <row r="46" spans="1:14" ht="15.75" x14ac:dyDescent="0.25">
      <c r="A46" s="17">
        <v>40</v>
      </c>
      <c r="B46" s="21" t="s">
        <v>31</v>
      </c>
      <c r="C46" s="24">
        <f>C45</f>
        <v>12</v>
      </c>
      <c r="D46" s="21" t="s">
        <v>157</v>
      </c>
      <c r="E46" s="24" t="s">
        <v>42</v>
      </c>
      <c r="F46" s="23" t="s">
        <v>18</v>
      </c>
      <c r="G46" s="73">
        <v>6</v>
      </c>
      <c r="H46" s="73" t="s">
        <v>0</v>
      </c>
      <c r="I46" s="27">
        <v>12</v>
      </c>
      <c r="J46" s="27">
        <v>12</v>
      </c>
      <c r="K46" s="48" t="s">
        <v>19</v>
      </c>
      <c r="L46" s="48"/>
      <c r="M46" s="48"/>
      <c r="N46" s="48"/>
    </row>
    <row r="47" spans="1:14" ht="31.5" x14ac:dyDescent="0.25">
      <c r="A47" s="17">
        <v>41</v>
      </c>
      <c r="B47" s="59" t="s">
        <v>170</v>
      </c>
      <c r="C47" s="23">
        <v>160</v>
      </c>
      <c r="D47" s="21" t="s">
        <v>157</v>
      </c>
      <c r="E47" s="23" t="s">
        <v>41</v>
      </c>
      <c r="F47" s="23" t="s">
        <v>18</v>
      </c>
      <c r="G47" s="73">
        <v>10</v>
      </c>
      <c r="H47" s="73">
        <v>30</v>
      </c>
      <c r="I47" s="27">
        <v>160</v>
      </c>
      <c r="J47" s="27">
        <v>160</v>
      </c>
      <c r="K47" s="48" t="s">
        <v>19</v>
      </c>
      <c r="L47" s="48"/>
      <c r="M47" s="48"/>
      <c r="N47" s="48"/>
    </row>
    <row r="48" spans="1:14" ht="15.75" x14ac:dyDescent="0.25">
      <c r="A48" s="17">
        <v>42</v>
      </c>
      <c r="B48" s="21" t="s">
        <v>35</v>
      </c>
      <c r="C48" s="23">
        <v>180</v>
      </c>
      <c r="D48" s="21" t="s">
        <v>157</v>
      </c>
      <c r="E48" s="24" t="s">
        <v>41</v>
      </c>
      <c r="F48" s="69" t="s">
        <v>18</v>
      </c>
      <c r="G48" s="73">
        <v>10</v>
      </c>
      <c r="H48" s="73">
        <v>20</v>
      </c>
      <c r="I48" s="27">
        <v>180</v>
      </c>
      <c r="J48" s="27">
        <v>180</v>
      </c>
      <c r="K48" s="48" t="s">
        <v>19</v>
      </c>
      <c r="L48" s="48"/>
      <c r="M48" s="48"/>
      <c r="N48" s="48"/>
    </row>
    <row r="49" spans="1:14" ht="31.5" x14ac:dyDescent="0.25">
      <c r="A49" s="17">
        <v>43</v>
      </c>
      <c r="B49" s="59" t="s">
        <v>171</v>
      </c>
      <c r="C49" s="23">
        <v>280</v>
      </c>
      <c r="D49" s="21" t="s">
        <v>157</v>
      </c>
      <c r="E49" s="23" t="s">
        <v>42</v>
      </c>
      <c r="F49" s="48" t="s">
        <v>18</v>
      </c>
      <c r="G49" s="73">
        <v>10</v>
      </c>
      <c r="H49" s="73" t="s">
        <v>0</v>
      </c>
      <c r="I49" s="27">
        <v>280</v>
      </c>
      <c r="J49" s="27">
        <v>280</v>
      </c>
      <c r="K49" s="48" t="s">
        <v>19</v>
      </c>
      <c r="L49" s="48"/>
      <c r="M49" s="48"/>
      <c r="N49" s="48"/>
    </row>
    <row r="50" spans="1:14" ht="15.75" x14ac:dyDescent="0.25">
      <c r="A50" s="17">
        <v>44</v>
      </c>
      <c r="B50" s="21" t="s">
        <v>36</v>
      </c>
      <c r="C50" s="23">
        <f>C48</f>
        <v>180</v>
      </c>
      <c r="D50" s="21" t="s">
        <v>157</v>
      </c>
      <c r="E50" s="24" t="s">
        <v>47</v>
      </c>
      <c r="F50" s="69" t="s">
        <v>49</v>
      </c>
      <c r="G50" s="73">
        <v>10</v>
      </c>
      <c r="H50" s="73"/>
      <c r="I50" s="27">
        <v>180</v>
      </c>
      <c r="J50" s="27">
        <v>180</v>
      </c>
      <c r="K50" s="48" t="s">
        <v>19</v>
      </c>
      <c r="L50" s="48"/>
      <c r="M50" s="48"/>
      <c r="N50" s="48"/>
    </row>
    <row r="51" spans="1:14" ht="63" x14ac:dyDescent="0.25">
      <c r="A51" s="17">
        <v>45</v>
      </c>
      <c r="B51" s="59" t="s">
        <v>174</v>
      </c>
      <c r="C51" s="23">
        <v>488</v>
      </c>
      <c r="D51" s="22" t="s">
        <v>157</v>
      </c>
      <c r="E51" s="23" t="s">
        <v>41</v>
      </c>
      <c r="F51" s="89" t="s">
        <v>18</v>
      </c>
      <c r="G51" s="87">
        <v>8</v>
      </c>
      <c r="H51" s="87">
        <v>20</v>
      </c>
      <c r="I51" s="28">
        <v>488</v>
      </c>
      <c r="J51" s="28">
        <v>488</v>
      </c>
      <c r="K51" s="48" t="s">
        <v>19</v>
      </c>
      <c r="L51" s="48"/>
      <c r="M51" s="48"/>
      <c r="N51" s="48"/>
    </row>
    <row r="52" spans="1:14" ht="31.5" x14ac:dyDescent="0.25">
      <c r="A52" s="17">
        <v>46</v>
      </c>
      <c r="B52" s="59" t="s">
        <v>172</v>
      </c>
      <c r="C52" s="23">
        <v>88</v>
      </c>
      <c r="D52" s="21" t="s">
        <v>157</v>
      </c>
      <c r="E52" s="23" t="s">
        <v>41</v>
      </c>
      <c r="F52" s="69" t="s">
        <v>18</v>
      </c>
      <c r="G52" s="73">
        <v>8</v>
      </c>
      <c r="H52" s="73">
        <v>30</v>
      </c>
      <c r="I52" s="27">
        <v>88</v>
      </c>
      <c r="J52" s="27">
        <v>88</v>
      </c>
      <c r="K52" s="48" t="s">
        <v>19</v>
      </c>
      <c r="L52" s="48"/>
      <c r="M52" s="48"/>
      <c r="N52" s="48"/>
    </row>
    <row r="53" spans="1:14" ht="78.75" x14ac:dyDescent="0.25">
      <c r="A53" s="17">
        <v>47</v>
      </c>
      <c r="B53" s="29" t="s">
        <v>173</v>
      </c>
      <c r="C53" s="48">
        <v>574</v>
      </c>
      <c r="D53" s="21" t="s">
        <v>157</v>
      </c>
      <c r="E53" s="23" t="s">
        <v>42</v>
      </c>
      <c r="F53" s="23" t="s">
        <v>18</v>
      </c>
      <c r="G53" s="26">
        <v>8</v>
      </c>
      <c r="H53" s="26" t="s">
        <v>0</v>
      </c>
      <c r="I53" s="27">
        <v>574</v>
      </c>
      <c r="J53" s="27">
        <v>574</v>
      </c>
      <c r="K53" s="48" t="s">
        <v>19</v>
      </c>
      <c r="L53" s="48"/>
      <c r="M53" s="48"/>
      <c r="N53" s="48"/>
    </row>
    <row r="54" spans="1:14" ht="31.5" x14ac:dyDescent="0.25">
      <c r="A54" s="17">
        <v>48</v>
      </c>
      <c r="B54" s="29" t="s">
        <v>175</v>
      </c>
      <c r="C54" s="24">
        <v>260</v>
      </c>
      <c r="D54" s="21" t="s">
        <v>157</v>
      </c>
      <c r="E54" s="25" t="s">
        <v>46</v>
      </c>
      <c r="F54" s="69" t="s">
        <v>49</v>
      </c>
      <c r="G54" s="73">
        <v>8</v>
      </c>
      <c r="H54" s="73"/>
      <c r="I54" s="27">
        <v>260</v>
      </c>
      <c r="J54" s="27">
        <v>260</v>
      </c>
      <c r="K54" s="48" t="s">
        <v>19</v>
      </c>
      <c r="L54" s="48"/>
      <c r="M54" s="48"/>
      <c r="N54" s="48"/>
    </row>
    <row r="55" spans="1:14" ht="15.75" x14ac:dyDescent="0.25">
      <c r="A55" s="17">
        <v>49</v>
      </c>
      <c r="B55" s="51" t="s">
        <v>90</v>
      </c>
      <c r="C55" s="24">
        <v>4</v>
      </c>
      <c r="D55" s="21" t="s">
        <v>157</v>
      </c>
      <c r="E55" s="24" t="s">
        <v>47</v>
      </c>
      <c r="F55" s="52" t="s">
        <v>49</v>
      </c>
      <c r="G55" s="87" t="s">
        <v>95</v>
      </c>
      <c r="H55" s="87" t="s">
        <v>0</v>
      </c>
      <c r="I55" s="27">
        <v>4</v>
      </c>
      <c r="J55" s="27">
        <v>4</v>
      </c>
      <c r="K55" s="48" t="s">
        <v>19</v>
      </c>
      <c r="L55" s="48"/>
      <c r="M55" s="48"/>
      <c r="N55" s="48"/>
    </row>
    <row r="56" spans="1:14" ht="15.75" x14ac:dyDescent="0.25">
      <c r="A56" s="17">
        <v>50</v>
      </c>
      <c r="B56" s="15" t="s">
        <v>88</v>
      </c>
      <c r="C56" s="24">
        <v>8</v>
      </c>
      <c r="D56" s="21" t="s">
        <v>157</v>
      </c>
      <c r="E56" s="24" t="s">
        <v>47</v>
      </c>
      <c r="F56" s="23" t="s">
        <v>49</v>
      </c>
      <c r="G56" s="26">
        <v>8</v>
      </c>
      <c r="H56" s="26" t="s">
        <v>0</v>
      </c>
      <c r="I56" s="27">
        <v>8</v>
      </c>
      <c r="J56" s="27">
        <v>8</v>
      </c>
      <c r="K56" s="48" t="s">
        <v>19</v>
      </c>
      <c r="L56" s="48"/>
      <c r="M56" s="48"/>
      <c r="N56" s="48"/>
    </row>
    <row r="57" spans="1:14" ht="33.75" x14ac:dyDescent="0.25">
      <c r="A57" s="17">
        <v>51</v>
      </c>
      <c r="B57" s="22" t="s">
        <v>66</v>
      </c>
      <c r="C57" s="24">
        <v>8</v>
      </c>
      <c r="D57" s="21" t="s">
        <v>157</v>
      </c>
      <c r="E57" s="45" t="s">
        <v>72</v>
      </c>
      <c r="F57" s="23" t="s">
        <v>18</v>
      </c>
      <c r="G57" s="26">
        <v>8</v>
      </c>
      <c r="H57" s="26">
        <v>60</v>
      </c>
      <c r="I57" s="27">
        <v>8</v>
      </c>
      <c r="J57" s="27">
        <v>8</v>
      </c>
      <c r="K57" s="48" t="s">
        <v>19</v>
      </c>
      <c r="L57" s="48"/>
      <c r="M57" s="48"/>
      <c r="N57" s="48"/>
    </row>
    <row r="58" spans="1:14" ht="15.75" x14ac:dyDescent="0.25">
      <c r="A58" s="17">
        <v>52</v>
      </c>
      <c r="B58" s="21" t="s">
        <v>37</v>
      </c>
      <c r="C58" s="24">
        <f>7*C25</f>
        <v>210</v>
      </c>
      <c r="D58" s="21" t="s">
        <v>157</v>
      </c>
      <c r="E58" s="24" t="s">
        <v>41</v>
      </c>
      <c r="F58" s="48" t="s">
        <v>18</v>
      </c>
      <c r="G58" s="73" t="s">
        <v>50</v>
      </c>
      <c r="H58" s="73">
        <v>30</v>
      </c>
      <c r="I58" s="27">
        <v>210</v>
      </c>
      <c r="J58" s="27">
        <v>210</v>
      </c>
      <c r="K58" s="48" t="s">
        <v>19</v>
      </c>
      <c r="L58" s="48"/>
      <c r="M58" s="48"/>
      <c r="N58" s="48"/>
    </row>
    <row r="59" spans="1:14" ht="15.75" x14ac:dyDescent="0.25">
      <c r="A59" s="17">
        <v>53</v>
      </c>
      <c r="B59" s="22" t="s">
        <v>85</v>
      </c>
      <c r="C59" s="23">
        <v>8</v>
      </c>
      <c r="D59" s="22" t="s">
        <v>157</v>
      </c>
      <c r="E59" s="26" t="s">
        <v>41</v>
      </c>
      <c r="F59" s="23" t="s">
        <v>18</v>
      </c>
      <c r="G59" s="26">
        <v>18</v>
      </c>
      <c r="H59" s="26">
        <v>70</v>
      </c>
      <c r="I59" s="28">
        <v>8</v>
      </c>
      <c r="J59" s="28">
        <v>8</v>
      </c>
      <c r="K59" s="52" t="s">
        <v>19</v>
      </c>
      <c r="L59" s="48"/>
      <c r="M59" s="48"/>
      <c r="N59" s="48"/>
    </row>
    <row r="60" spans="1:14" ht="15.75" x14ac:dyDescent="0.25">
      <c r="A60" s="17">
        <v>54</v>
      </c>
      <c r="B60" s="22" t="s">
        <v>67</v>
      </c>
      <c r="C60" s="24">
        <v>8</v>
      </c>
      <c r="D60" s="21" t="s">
        <v>157</v>
      </c>
      <c r="E60" s="26" t="s">
        <v>42</v>
      </c>
      <c r="F60" s="23" t="s">
        <v>18</v>
      </c>
      <c r="G60" s="26">
        <v>18</v>
      </c>
      <c r="H60" s="26" t="s">
        <v>0</v>
      </c>
      <c r="I60" s="27">
        <v>8</v>
      </c>
      <c r="J60" s="27">
        <v>8</v>
      </c>
      <c r="K60" s="48" t="s">
        <v>19</v>
      </c>
      <c r="L60" s="48"/>
      <c r="M60" s="48"/>
      <c r="N60" s="48"/>
    </row>
    <row r="61" spans="1:14" ht="15.75" x14ac:dyDescent="0.25">
      <c r="A61" s="17">
        <v>55</v>
      </c>
      <c r="B61" s="22" t="s">
        <v>68</v>
      </c>
      <c r="C61" s="24">
        <v>4</v>
      </c>
      <c r="D61" s="21" t="s">
        <v>157</v>
      </c>
      <c r="E61" s="23" t="s">
        <v>47</v>
      </c>
      <c r="F61" s="23" t="s">
        <v>49</v>
      </c>
      <c r="G61" s="26">
        <v>18</v>
      </c>
      <c r="H61" s="26" t="s">
        <v>0</v>
      </c>
      <c r="I61" s="27">
        <v>8</v>
      </c>
      <c r="J61" s="27">
        <v>8</v>
      </c>
      <c r="K61" s="48" t="s">
        <v>19</v>
      </c>
      <c r="L61" s="48"/>
      <c r="M61" s="48"/>
      <c r="N61" s="48"/>
    </row>
    <row r="62" spans="1:14" ht="15.75" x14ac:dyDescent="0.25">
      <c r="A62" s="17">
        <v>56</v>
      </c>
      <c r="B62" s="22" t="s">
        <v>69</v>
      </c>
      <c r="C62" s="24">
        <v>4</v>
      </c>
      <c r="D62" s="21" t="s">
        <v>157</v>
      </c>
      <c r="E62" s="23" t="s">
        <v>44</v>
      </c>
      <c r="F62" s="23" t="s">
        <v>49</v>
      </c>
      <c r="G62" s="26">
        <v>18</v>
      </c>
      <c r="H62" s="26" t="s">
        <v>0</v>
      </c>
      <c r="I62" s="27">
        <v>8</v>
      </c>
      <c r="J62" s="27">
        <v>8</v>
      </c>
      <c r="K62" s="48" t="s">
        <v>19</v>
      </c>
      <c r="L62" s="48"/>
      <c r="M62" s="48"/>
      <c r="N62" s="48"/>
    </row>
    <row r="63" spans="1:14" ht="15.75" x14ac:dyDescent="0.25">
      <c r="A63" s="17">
        <v>57</v>
      </c>
      <c r="B63" s="51" t="s">
        <v>92</v>
      </c>
      <c r="C63" s="24">
        <v>12</v>
      </c>
      <c r="D63" s="21" t="s">
        <v>157</v>
      </c>
      <c r="E63" s="24" t="s">
        <v>41</v>
      </c>
      <c r="F63" s="52" t="s">
        <v>18</v>
      </c>
      <c r="G63" s="87">
        <v>8</v>
      </c>
      <c r="H63" s="87">
        <v>80</v>
      </c>
      <c r="I63" s="27">
        <v>12</v>
      </c>
      <c r="J63" s="27">
        <v>12</v>
      </c>
      <c r="K63" s="48" t="s">
        <v>19</v>
      </c>
      <c r="L63" s="48"/>
      <c r="M63" s="48"/>
      <c r="N63" s="48"/>
    </row>
    <row r="64" spans="1:14" ht="15.75" x14ac:dyDescent="0.25">
      <c r="A64" s="17">
        <v>58</v>
      </c>
      <c r="B64" s="22" t="s">
        <v>70</v>
      </c>
      <c r="C64" s="24">
        <v>8</v>
      </c>
      <c r="D64" s="17" t="s">
        <v>0</v>
      </c>
      <c r="E64" s="23" t="s">
        <v>73</v>
      </c>
      <c r="F64" s="23"/>
      <c r="G64" s="26">
        <v>10</v>
      </c>
      <c r="H64" s="26">
        <v>80</v>
      </c>
      <c r="I64" s="27">
        <v>8</v>
      </c>
      <c r="J64" s="27">
        <v>8</v>
      </c>
      <c r="K64" s="48" t="s">
        <v>19</v>
      </c>
      <c r="L64" s="48"/>
      <c r="M64" s="48"/>
      <c r="N64" s="48"/>
    </row>
    <row r="65" spans="1:14" ht="15.75" x14ac:dyDescent="0.25">
      <c r="A65" s="17">
        <v>59</v>
      </c>
      <c r="B65" s="51" t="s">
        <v>89</v>
      </c>
      <c r="C65" s="24">
        <v>2</v>
      </c>
      <c r="D65" s="21" t="s">
        <v>157</v>
      </c>
      <c r="E65" s="21" t="s">
        <v>176</v>
      </c>
      <c r="F65" s="48">
        <v>3</v>
      </c>
      <c r="G65" s="73" t="s">
        <v>0</v>
      </c>
      <c r="H65" s="73">
        <v>30</v>
      </c>
      <c r="I65" s="27">
        <v>2</v>
      </c>
      <c r="J65" s="27">
        <v>2</v>
      </c>
      <c r="K65" s="48" t="s">
        <v>19</v>
      </c>
      <c r="L65" s="48"/>
      <c r="M65" s="48"/>
      <c r="N65" s="48"/>
    </row>
    <row r="66" spans="1:14" ht="15.75" x14ac:dyDescent="0.25">
      <c r="A66" s="17">
        <v>60</v>
      </c>
      <c r="B66" s="51" t="s">
        <v>91</v>
      </c>
      <c r="C66" s="24">
        <v>4</v>
      </c>
      <c r="D66" s="48" t="s">
        <v>0</v>
      </c>
      <c r="E66" s="27" t="s">
        <v>0</v>
      </c>
      <c r="F66" s="52">
        <v>6</v>
      </c>
      <c r="G66" s="87">
        <v>6</v>
      </c>
      <c r="H66" s="87">
        <v>100</v>
      </c>
      <c r="I66" s="27">
        <v>4</v>
      </c>
      <c r="J66" s="27">
        <v>4</v>
      </c>
      <c r="K66" s="48" t="s">
        <v>19</v>
      </c>
      <c r="L66" s="48"/>
      <c r="M66" s="48"/>
      <c r="N66" s="48"/>
    </row>
    <row r="67" spans="1:14" ht="15.75" x14ac:dyDescent="0.25">
      <c r="A67" s="17">
        <v>61</v>
      </c>
      <c r="B67" s="56" t="s">
        <v>70</v>
      </c>
      <c r="C67" s="57">
        <v>12</v>
      </c>
      <c r="D67" s="58" t="s">
        <v>0</v>
      </c>
      <c r="E67" s="57" t="s">
        <v>73</v>
      </c>
      <c r="F67" s="60" t="s">
        <v>0</v>
      </c>
      <c r="G67" s="88">
        <v>10</v>
      </c>
      <c r="H67" s="88">
        <v>80</v>
      </c>
      <c r="I67" s="91">
        <v>12</v>
      </c>
      <c r="J67" s="91">
        <v>12</v>
      </c>
      <c r="K67" s="58" t="s">
        <v>19</v>
      </c>
      <c r="L67" s="58"/>
      <c r="M67" s="58"/>
      <c r="N67" s="58"/>
    </row>
    <row r="68" spans="1:14" ht="15.75" x14ac:dyDescent="0.25">
      <c r="A68" s="17">
        <v>62</v>
      </c>
      <c r="B68" s="59" t="s">
        <v>102</v>
      </c>
      <c r="C68" s="48">
        <v>92</v>
      </c>
      <c r="D68" s="21" t="s">
        <v>157</v>
      </c>
      <c r="E68" s="23" t="s">
        <v>41</v>
      </c>
      <c r="F68" s="23"/>
      <c r="G68" s="26" t="s">
        <v>50</v>
      </c>
      <c r="H68" s="26">
        <v>10</v>
      </c>
      <c r="I68" s="27">
        <v>92</v>
      </c>
      <c r="J68" s="27">
        <v>92</v>
      </c>
      <c r="K68" s="48" t="s">
        <v>19</v>
      </c>
      <c r="L68" s="48"/>
      <c r="M68" s="48"/>
      <c r="N68" s="48"/>
    </row>
    <row r="69" spans="1:14" ht="15.75" x14ac:dyDescent="0.25">
      <c r="A69" s="17">
        <v>63</v>
      </c>
      <c r="B69" s="59" t="s">
        <v>103</v>
      </c>
      <c r="C69" s="48">
        <v>92</v>
      </c>
      <c r="D69" s="21" t="s">
        <v>157</v>
      </c>
      <c r="E69" s="23" t="s">
        <v>42</v>
      </c>
      <c r="F69" s="23"/>
      <c r="G69" s="26" t="s">
        <v>50</v>
      </c>
      <c r="H69" s="26"/>
      <c r="I69" s="27">
        <v>92</v>
      </c>
      <c r="J69" s="27">
        <v>92</v>
      </c>
      <c r="K69" s="48" t="s">
        <v>19</v>
      </c>
      <c r="L69" s="48"/>
      <c r="M69" s="48"/>
      <c r="N69" s="48"/>
    </row>
  </sheetData>
  <pageMargins left="0.21739130434782608" right="0.19927536231884058" top="0.58876811594202894" bottom="0.40760869565217389" header="0.3" footer="0.3"/>
  <pageSetup paperSize="9" orientation="portrait" r:id="rId1"/>
  <headerFooter>
    <oddHeader>&amp;C&amp;"Times New Roman,Regular"&amp;14Material Take-Off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37"/>
  <sheetViews>
    <sheetView tabSelected="1" view="pageLayout" zoomScale="115" zoomScaleNormal="100" zoomScalePageLayoutView="115" workbookViewId="0">
      <selection activeCell="C11" sqref="C11"/>
    </sheetView>
  </sheetViews>
  <sheetFormatPr defaultColWidth="9.140625" defaultRowHeight="15" x14ac:dyDescent="0.25"/>
  <cols>
    <col min="1" max="1" width="3.7109375" style="6" bestFit="1" customWidth="1"/>
    <col min="2" max="2" width="12.7109375" style="6" customWidth="1"/>
    <col min="3" max="3" width="4.42578125" style="6" bestFit="1" customWidth="1"/>
    <col min="4" max="4" width="7.85546875" style="6" customWidth="1"/>
    <col min="5" max="5" width="12" style="6" customWidth="1"/>
    <col min="6" max="6" width="6.42578125" style="6" customWidth="1"/>
    <col min="7" max="7" width="5.7109375" style="6" customWidth="1"/>
    <col min="8" max="8" width="5" style="6" customWidth="1"/>
    <col min="9" max="9" width="3.5703125" style="6" bestFit="1" customWidth="1"/>
    <col min="10" max="10" width="6.28515625" style="6" customWidth="1"/>
    <col min="11" max="11" width="4.85546875" style="6" bestFit="1" customWidth="1"/>
    <col min="12" max="12" width="6.28515625" style="6" customWidth="1"/>
    <col min="13" max="13" width="4.85546875" style="6" bestFit="1" customWidth="1"/>
    <col min="14" max="14" width="8.5703125" style="6" customWidth="1"/>
    <col min="15" max="15" width="3.85546875" style="6" customWidth="1"/>
    <col min="16" max="16384" width="9.140625" style="6"/>
  </cols>
  <sheetData>
    <row r="5" spans="1:14" ht="15" customHeight="1" x14ac:dyDescent="0.25">
      <c r="A5" s="1"/>
      <c r="B5" s="1"/>
      <c r="C5" s="2"/>
      <c r="D5" s="1"/>
      <c r="E5" s="1"/>
      <c r="F5" s="3"/>
      <c r="G5" s="4" t="s">
        <v>1</v>
      </c>
      <c r="H5" s="5"/>
      <c r="I5" s="2"/>
      <c r="J5" s="2"/>
      <c r="K5" s="2"/>
      <c r="L5" s="2"/>
      <c r="M5" s="1"/>
      <c r="N5" s="1"/>
    </row>
    <row r="6" spans="1:14" ht="33.75" x14ac:dyDescent="0.25">
      <c r="A6" s="7" t="s">
        <v>2</v>
      </c>
      <c r="B6" s="7" t="s">
        <v>3</v>
      </c>
      <c r="C6" s="8" t="s">
        <v>4</v>
      </c>
      <c r="D6" s="7" t="s">
        <v>5</v>
      </c>
      <c r="E6" s="7" t="s">
        <v>6</v>
      </c>
      <c r="F6" s="9" t="s">
        <v>7</v>
      </c>
      <c r="G6" s="10" t="s">
        <v>8</v>
      </c>
      <c r="H6" s="10" t="s">
        <v>9</v>
      </c>
      <c r="I6" s="8" t="s">
        <v>10</v>
      </c>
      <c r="J6" s="8" t="s">
        <v>11</v>
      </c>
      <c r="K6" s="8" t="s">
        <v>12</v>
      </c>
      <c r="L6" s="8" t="s">
        <v>13</v>
      </c>
      <c r="M6" s="7" t="s">
        <v>14</v>
      </c>
      <c r="N6" s="7" t="s">
        <v>15</v>
      </c>
    </row>
    <row r="7" spans="1:14" x14ac:dyDescent="0.25">
      <c r="A7" s="12">
        <v>1</v>
      </c>
      <c r="B7" s="61" t="s">
        <v>104</v>
      </c>
      <c r="C7" s="68">
        <v>6</v>
      </c>
      <c r="D7" s="62" t="s">
        <v>106</v>
      </c>
      <c r="E7" s="62" t="s">
        <v>105</v>
      </c>
      <c r="F7" s="46">
        <v>12</v>
      </c>
      <c r="G7" s="46" t="s">
        <v>0</v>
      </c>
      <c r="H7" s="63">
        <v>6000</v>
      </c>
      <c r="I7" s="75">
        <v>4</v>
      </c>
      <c r="J7" s="77">
        <f>I7*H7*7.85*3.1415*F7*F7/4000000</f>
        <v>21.306909599999997</v>
      </c>
      <c r="K7" s="25" t="s">
        <v>121</v>
      </c>
      <c r="L7" s="64">
        <v>18.2</v>
      </c>
      <c r="M7" s="65">
        <f>(J7-L7)*100/L7</f>
        <v>17.070931868131858</v>
      </c>
      <c r="N7" s="12"/>
    </row>
    <row r="8" spans="1:14" x14ac:dyDescent="0.25">
      <c r="A8" s="12">
        <v>2</v>
      </c>
      <c r="B8" s="61" t="s">
        <v>120</v>
      </c>
      <c r="C8" s="27">
        <v>2</v>
      </c>
      <c r="D8" s="62" t="s">
        <v>107</v>
      </c>
      <c r="E8" s="62" t="s">
        <v>105</v>
      </c>
      <c r="F8" s="46">
        <v>35</v>
      </c>
      <c r="G8" s="46" t="s">
        <v>0</v>
      </c>
      <c r="H8" s="63">
        <v>1250</v>
      </c>
      <c r="I8" s="75">
        <v>1</v>
      </c>
      <c r="J8" s="77">
        <f>I8*H8*7.85*3.1415*F8*F8/4000000</f>
        <v>9.4404529296875008</v>
      </c>
      <c r="K8" s="25" t="s">
        <v>121</v>
      </c>
      <c r="L8" s="64">
        <v>6.1</v>
      </c>
      <c r="M8" s="65">
        <f>(J8-L8)*100/L8</f>
        <v>54.761523437500024</v>
      </c>
      <c r="N8" s="11"/>
    </row>
    <row r="9" spans="1:14" x14ac:dyDescent="0.25">
      <c r="A9" s="12">
        <v>3</v>
      </c>
      <c r="B9" s="61" t="s">
        <v>108</v>
      </c>
      <c r="C9" s="27">
        <v>4</v>
      </c>
      <c r="D9" s="62" t="s">
        <v>109</v>
      </c>
      <c r="E9" s="62" t="s">
        <v>105</v>
      </c>
      <c r="F9" s="46">
        <v>60</v>
      </c>
      <c r="G9" s="46" t="s">
        <v>0</v>
      </c>
      <c r="H9" s="63">
        <v>600</v>
      </c>
      <c r="I9" s="75">
        <v>1</v>
      </c>
      <c r="J9" s="77">
        <v>4.63</v>
      </c>
      <c r="K9" s="25" t="s">
        <v>121</v>
      </c>
      <c r="L9" s="64">
        <v>3.2</v>
      </c>
      <c r="M9" s="65">
        <f>(J9-L9)*100/L9</f>
        <v>44.687499999999986</v>
      </c>
      <c r="N9" s="11"/>
    </row>
    <row r="10" spans="1:14" ht="28.5" x14ac:dyDescent="0.25">
      <c r="A10" s="12">
        <v>4</v>
      </c>
      <c r="B10" s="61" t="s">
        <v>110</v>
      </c>
      <c r="C10" s="27">
        <v>6</v>
      </c>
      <c r="D10" s="62" t="s">
        <v>17</v>
      </c>
      <c r="E10" s="62" t="s">
        <v>111</v>
      </c>
      <c r="F10" s="46">
        <v>3</v>
      </c>
      <c r="G10" s="46" t="s">
        <v>112</v>
      </c>
      <c r="H10" s="63">
        <v>6000</v>
      </c>
      <c r="I10" s="75">
        <v>4</v>
      </c>
      <c r="J10" s="78">
        <f>I10*H10*F10*7.85*60/1000000</f>
        <v>33.911999999999999</v>
      </c>
      <c r="K10" s="25" t="s">
        <v>121</v>
      </c>
      <c r="L10" s="64">
        <v>31.5</v>
      </c>
      <c r="M10" s="65">
        <f>(J10-L10)*100/L10</f>
        <v>7.6571428571428539</v>
      </c>
      <c r="N10" s="11"/>
    </row>
    <row r="11" spans="1:14" x14ac:dyDescent="0.25">
      <c r="A11" s="12">
        <v>5</v>
      </c>
      <c r="B11" s="61" t="s">
        <v>74</v>
      </c>
      <c r="C11" s="27">
        <v>2</v>
      </c>
      <c r="D11" s="46" t="s">
        <v>21</v>
      </c>
      <c r="E11" s="62" t="s">
        <v>113</v>
      </c>
      <c r="F11" s="46">
        <v>5</v>
      </c>
      <c r="G11" s="63">
        <v>1500</v>
      </c>
      <c r="H11" s="63">
        <v>500</v>
      </c>
      <c r="I11" s="75">
        <v>1</v>
      </c>
      <c r="J11" s="77">
        <f>F11*G11*H11*I11*7.85/1000000</f>
        <v>29.4375</v>
      </c>
      <c r="K11" s="25" t="s">
        <v>121</v>
      </c>
      <c r="L11" s="64">
        <v>20.100000000000001</v>
      </c>
      <c r="M11" s="65">
        <f>(J11-L11)*100/L11</f>
        <v>46.455223880597003</v>
      </c>
      <c r="N11" s="13"/>
    </row>
    <row r="12" spans="1:14" x14ac:dyDescent="0.25">
      <c r="A12" s="12">
        <v>6</v>
      </c>
      <c r="B12" s="61" t="s">
        <v>114</v>
      </c>
      <c r="C12" s="69">
        <v>2</v>
      </c>
      <c r="D12" s="46" t="s">
        <v>53</v>
      </c>
      <c r="E12" s="62" t="s">
        <v>113</v>
      </c>
      <c r="F12" s="46">
        <v>1.5</v>
      </c>
      <c r="G12" s="63">
        <v>1000</v>
      </c>
      <c r="H12" s="63">
        <v>2000</v>
      </c>
      <c r="I12" s="75">
        <v>3</v>
      </c>
      <c r="J12" s="77">
        <v>70.8</v>
      </c>
      <c r="K12" s="25" t="s">
        <v>121</v>
      </c>
      <c r="L12" s="64">
        <v>65</v>
      </c>
      <c r="M12" s="65">
        <v>16.296296296296298</v>
      </c>
      <c r="N12" s="48"/>
    </row>
    <row r="13" spans="1:14" x14ac:dyDescent="0.25">
      <c r="A13" s="12">
        <v>7</v>
      </c>
      <c r="B13" s="62" t="s">
        <v>115</v>
      </c>
      <c r="C13" s="69">
        <v>2</v>
      </c>
      <c r="D13" s="46" t="s">
        <v>53</v>
      </c>
      <c r="E13" s="62" t="s">
        <v>113</v>
      </c>
      <c r="F13" s="46">
        <v>2</v>
      </c>
      <c r="G13" s="63">
        <v>1000</v>
      </c>
      <c r="H13" s="63">
        <v>1800</v>
      </c>
      <c r="I13" s="75">
        <v>4</v>
      </c>
      <c r="J13" s="77">
        <v>113.04</v>
      </c>
      <c r="K13" s="25" t="s">
        <v>121</v>
      </c>
      <c r="L13" s="64">
        <v>93</v>
      </c>
      <c r="M13" s="65">
        <v>21.548387096774199</v>
      </c>
      <c r="N13" s="48"/>
    </row>
    <row r="14" spans="1:14" ht="28.5" x14ac:dyDescent="0.25">
      <c r="A14" s="12">
        <v>8</v>
      </c>
      <c r="B14" s="61" t="s">
        <v>116</v>
      </c>
      <c r="C14" s="69">
        <v>6</v>
      </c>
      <c r="D14" s="46" t="s">
        <v>53</v>
      </c>
      <c r="E14" s="62" t="s">
        <v>113</v>
      </c>
      <c r="F14" s="46">
        <v>2</v>
      </c>
      <c r="G14" s="63">
        <v>1000</v>
      </c>
      <c r="H14" s="63">
        <v>2000</v>
      </c>
      <c r="I14" s="75">
        <v>8</v>
      </c>
      <c r="J14" s="77">
        <v>439.6</v>
      </c>
      <c r="K14" s="25" t="s">
        <v>121</v>
      </c>
      <c r="L14" s="64">
        <v>380</v>
      </c>
      <c r="M14" s="65">
        <v>15.684210526315795</v>
      </c>
      <c r="N14" s="48"/>
    </row>
    <row r="15" spans="1:14" x14ac:dyDescent="0.25">
      <c r="A15" s="12">
        <v>9</v>
      </c>
      <c r="B15" s="62" t="s">
        <v>117</v>
      </c>
      <c r="C15" s="69">
        <v>2</v>
      </c>
      <c r="D15" s="62" t="s">
        <v>17</v>
      </c>
      <c r="E15" s="62" t="s">
        <v>118</v>
      </c>
      <c r="F15" s="66" t="s">
        <v>119</v>
      </c>
      <c r="G15" s="46" t="s">
        <v>122</v>
      </c>
      <c r="H15" s="63">
        <v>6000</v>
      </c>
      <c r="I15" s="75">
        <v>2</v>
      </c>
      <c r="J15" s="77">
        <v>30</v>
      </c>
      <c r="K15" s="25" t="s">
        <v>121</v>
      </c>
      <c r="L15" s="64">
        <v>26.5</v>
      </c>
      <c r="M15" s="65">
        <f>(J15-L15)*100/L15</f>
        <v>13.20754716981132</v>
      </c>
      <c r="N15" s="48"/>
    </row>
    <row r="16" spans="1:14" x14ac:dyDescent="0.25">
      <c r="A16" s="12">
        <v>10</v>
      </c>
      <c r="B16" s="70" t="s">
        <v>123</v>
      </c>
      <c r="C16" s="75">
        <v>4</v>
      </c>
      <c r="D16" s="71" t="s">
        <v>109</v>
      </c>
      <c r="E16" s="15" t="s">
        <v>124</v>
      </c>
      <c r="F16" s="48" t="s">
        <v>0</v>
      </c>
      <c r="G16" s="48" t="s">
        <v>0</v>
      </c>
      <c r="H16" s="48" t="s">
        <v>0</v>
      </c>
      <c r="I16" s="69">
        <v>4</v>
      </c>
      <c r="J16" s="75">
        <v>4</v>
      </c>
      <c r="K16" s="48" t="s">
        <v>19</v>
      </c>
      <c r="L16" s="48"/>
      <c r="M16" s="48"/>
      <c r="N16" s="48"/>
    </row>
    <row r="17" spans="1:14" x14ac:dyDescent="0.25">
      <c r="A17" s="12">
        <v>11</v>
      </c>
      <c r="B17" s="70" t="s">
        <v>125</v>
      </c>
      <c r="C17" s="75">
        <v>2</v>
      </c>
      <c r="D17" s="71" t="s">
        <v>109</v>
      </c>
      <c r="E17" s="15" t="s">
        <v>126</v>
      </c>
      <c r="F17" s="48" t="s">
        <v>0</v>
      </c>
      <c r="G17" s="48" t="s">
        <v>0</v>
      </c>
      <c r="H17" s="48" t="s">
        <v>0</v>
      </c>
      <c r="I17" s="69">
        <v>2</v>
      </c>
      <c r="J17" s="75">
        <v>2</v>
      </c>
      <c r="K17" s="48" t="s">
        <v>19</v>
      </c>
      <c r="L17" s="48"/>
      <c r="M17" s="48"/>
      <c r="N17" s="48"/>
    </row>
    <row r="18" spans="1:14" x14ac:dyDescent="0.25">
      <c r="A18" s="12">
        <v>12</v>
      </c>
      <c r="B18" s="70" t="s">
        <v>127</v>
      </c>
      <c r="C18" s="75">
        <v>2</v>
      </c>
      <c r="D18" s="71" t="s">
        <v>109</v>
      </c>
      <c r="E18" s="15" t="s">
        <v>126</v>
      </c>
      <c r="F18" s="48" t="s">
        <v>0</v>
      </c>
      <c r="G18" s="48" t="s">
        <v>0</v>
      </c>
      <c r="H18" s="48" t="s">
        <v>0</v>
      </c>
      <c r="I18" s="69">
        <v>2</v>
      </c>
      <c r="J18" s="75">
        <v>2</v>
      </c>
      <c r="K18" s="48" t="s">
        <v>19</v>
      </c>
      <c r="L18" s="48"/>
      <c r="M18" s="48"/>
      <c r="N18" s="48"/>
    </row>
    <row r="19" spans="1:14" ht="27" x14ac:dyDescent="0.25">
      <c r="A19" s="12">
        <v>13</v>
      </c>
      <c r="B19" s="70" t="s">
        <v>128</v>
      </c>
      <c r="C19" s="75">
        <v>6</v>
      </c>
      <c r="D19" s="71" t="s">
        <v>17</v>
      </c>
      <c r="E19" s="15" t="s">
        <v>129</v>
      </c>
      <c r="F19" s="25" t="s">
        <v>146</v>
      </c>
      <c r="G19" s="48" t="s">
        <v>0</v>
      </c>
      <c r="H19" s="48" t="s">
        <v>0</v>
      </c>
      <c r="I19" s="69">
        <v>6</v>
      </c>
      <c r="J19" s="75">
        <v>6</v>
      </c>
      <c r="K19" s="48" t="s">
        <v>19</v>
      </c>
      <c r="L19" s="48"/>
      <c r="M19" s="48"/>
      <c r="N19" s="48"/>
    </row>
    <row r="20" spans="1:14" x14ac:dyDescent="0.25">
      <c r="A20" s="12">
        <v>14</v>
      </c>
      <c r="B20" s="70" t="s">
        <v>130</v>
      </c>
      <c r="C20" s="75">
        <v>2</v>
      </c>
      <c r="D20" s="71" t="s">
        <v>0</v>
      </c>
      <c r="E20" s="15" t="s">
        <v>131</v>
      </c>
      <c r="F20" s="74" t="s">
        <v>147</v>
      </c>
      <c r="G20" s="48" t="s">
        <v>0</v>
      </c>
      <c r="H20" s="69">
        <v>3000</v>
      </c>
      <c r="I20" s="69">
        <v>2</v>
      </c>
      <c r="J20" s="75">
        <v>2</v>
      </c>
      <c r="K20" s="48" t="s">
        <v>19</v>
      </c>
      <c r="L20" s="48"/>
      <c r="M20" s="48"/>
      <c r="N20" s="48"/>
    </row>
    <row r="21" spans="1:14" x14ac:dyDescent="0.25">
      <c r="A21" s="12">
        <v>15</v>
      </c>
      <c r="B21" s="70" t="s">
        <v>132</v>
      </c>
      <c r="C21" s="75">
        <v>12</v>
      </c>
      <c r="D21" s="71" t="s">
        <v>53</v>
      </c>
      <c r="E21" s="15" t="s">
        <v>133</v>
      </c>
      <c r="F21" s="74" t="s">
        <v>148</v>
      </c>
      <c r="G21" s="48"/>
      <c r="H21" s="48"/>
      <c r="I21" s="69">
        <v>12</v>
      </c>
      <c r="J21" s="75">
        <v>12</v>
      </c>
      <c r="K21" s="48" t="s">
        <v>19</v>
      </c>
      <c r="L21" s="48"/>
      <c r="M21" s="48"/>
      <c r="N21" s="48"/>
    </row>
    <row r="22" spans="1:14" ht="27" x14ac:dyDescent="0.25">
      <c r="A22" s="12">
        <v>16</v>
      </c>
      <c r="B22" s="70" t="s">
        <v>134</v>
      </c>
      <c r="C22" s="75">
        <v>12</v>
      </c>
      <c r="D22" s="71" t="s">
        <v>53</v>
      </c>
      <c r="E22" s="15" t="s">
        <v>133</v>
      </c>
      <c r="F22" s="48" t="s">
        <v>0</v>
      </c>
      <c r="G22" s="48" t="s">
        <v>0</v>
      </c>
      <c r="H22" s="48" t="s">
        <v>0</v>
      </c>
      <c r="I22" s="69">
        <v>12</v>
      </c>
      <c r="J22" s="75">
        <v>12</v>
      </c>
      <c r="K22" s="48" t="s">
        <v>19</v>
      </c>
      <c r="L22" s="48"/>
      <c r="M22" s="48"/>
      <c r="N22" s="48"/>
    </row>
    <row r="23" spans="1:14" x14ac:dyDescent="0.25">
      <c r="A23" s="12">
        <v>17</v>
      </c>
      <c r="B23" s="72" t="s">
        <v>135</v>
      </c>
      <c r="C23" s="75">
        <v>4</v>
      </c>
      <c r="D23" s="48" t="s">
        <v>0</v>
      </c>
      <c r="E23" s="72" t="s">
        <v>149</v>
      </c>
      <c r="F23" s="69" t="s">
        <v>150</v>
      </c>
      <c r="G23" s="76" t="s">
        <v>151</v>
      </c>
      <c r="H23" s="69" t="s">
        <v>152</v>
      </c>
      <c r="I23" s="69">
        <v>4</v>
      </c>
      <c r="J23" s="75">
        <v>4</v>
      </c>
      <c r="K23" s="48" t="s">
        <v>19</v>
      </c>
      <c r="L23" s="48"/>
      <c r="M23" s="48"/>
      <c r="N23" s="48"/>
    </row>
    <row r="24" spans="1:14" x14ac:dyDescent="0.25">
      <c r="A24" s="12">
        <v>18</v>
      </c>
      <c r="B24" s="15" t="s">
        <v>136</v>
      </c>
      <c r="C24" s="75">
        <v>2</v>
      </c>
      <c r="D24" s="48" t="s">
        <v>0</v>
      </c>
      <c r="E24" s="15" t="s">
        <v>136</v>
      </c>
      <c r="F24" s="69" t="s">
        <v>154</v>
      </c>
      <c r="G24" s="76" t="s">
        <v>153</v>
      </c>
      <c r="H24" s="69" t="s">
        <v>152</v>
      </c>
      <c r="I24" s="69">
        <v>2</v>
      </c>
      <c r="J24" s="75">
        <v>2</v>
      </c>
      <c r="K24" s="48" t="s">
        <v>19</v>
      </c>
      <c r="L24" s="48"/>
      <c r="M24" s="48"/>
      <c r="N24" s="48"/>
    </row>
    <row r="25" spans="1:14" x14ac:dyDescent="0.25">
      <c r="A25" s="12">
        <v>19</v>
      </c>
      <c r="B25" s="70" t="s">
        <v>137</v>
      </c>
      <c r="C25" s="75">
        <v>4</v>
      </c>
      <c r="D25" s="71" t="s">
        <v>155</v>
      </c>
      <c r="E25" s="15" t="s">
        <v>124</v>
      </c>
      <c r="F25" s="69" t="s">
        <v>138</v>
      </c>
      <c r="G25" s="48"/>
      <c r="H25" s="69"/>
      <c r="I25" s="69">
        <v>4</v>
      </c>
      <c r="J25" s="75">
        <v>4</v>
      </c>
      <c r="K25" s="48" t="s">
        <v>19</v>
      </c>
      <c r="L25" s="48"/>
      <c r="M25" s="48"/>
      <c r="N25" s="48"/>
    </row>
    <row r="26" spans="1:14" x14ac:dyDescent="0.25">
      <c r="A26" s="12">
        <v>20</v>
      </c>
      <c r="B26" s="70" t="s">
        <v>139</v>
      </c>
      <c r="C26" s="75">
        <v>4</v>
      </c>
      <c r="D26" s="71" t="s">
        <v>155</v>
      </c>
      <c r="E26" s="15" t="s">
        <v>124</v>
      </c>
      <c r="F26" s="69" t="s">
        <v>138</v>
      </c>
      <c r="G26" s="48"/>
      <c r="H26" s="69"/>
      <c r="I26" s="69">
        <v>4</v>
      </c>
      <c r="J26" s="75">
        <v>4</v>
      </c>
      <c r="K26" s="48" t="s">
        <v>19</v>
      </c>
      <c r="L26" s="48"/>
      <c r="M26" s="48"/>
      <c r="N26" s="48"/>
    </row>
    <row r="27" spans="1:14" ht="24" x14ac:dyDescent="0.25">
      <c r="A27" s="12">
        <v>21</v>
      </c>
      <c r="B27" s="61" t="s">
        <v>140</v>
      </c>
      <c r="C27" s="75">
        <v>28</v>
      </c>
      <c r="D27" s="48" t="s">
        <v>0</v>
      </c>
      <c r="E27" s="79" t="s">
        <v>141</v>
      </c>
      <c r="F27" s="69" t="s">
        <v>142</v>
      </c>
      <c r="G27" s="48"/>
      <c r="H27" s="69"/>
      <c r="I27" s="69">
        <v>28</v>
      </c>
      <c r="J27" s="75">
        <v>28</v>
      </c>
      <c r="K27" s="48" t="s">
        <v>19</v>
      </c>
      <c r="L27" s="48"/>
      <c r="M27" s="48"/>
      <c r="N27" s="48"/>
    </row>
    <row r="28" spans="1:14" x14ac:dyDescent="0.25">
      <c r="A28" s="12">
        <v>22</v>
      </c>
      <c r="B28" s="62" t="s">
        <v>143</v>
      </c>
      <c r="C28" s="69">
        <v>1</v>
      </c>
      <c r="D28" s="62" t="s">
        <v>144</v>
      </c>
      <c r="E28" s="62" t="s">
        <v>118</v>
      </c>
      <c r="F28" s="69">
        <v>110</v>
      </c>
      <c r="G28" s="46" t="s">
        <v>0</v>
      </c>
      <c r="H28" s="75">
        <v>6000</v>
      </c>
      <c r="I28" s="69">
        <v>1</v>
      </c>
      <c r="J28" s="69">
        <v>6</v>
      </c>
      <c r="K28" s="48" t="s">
        <v>62</v>
      </c>
      <c r="L28" s="48"/>
      <c r="M28" s="48"/>
      <c r="N28" s="48"/>
    </row>
    <row r="29" spans="1:14" x14ac:dyDescent="0.25">
      <c r="A29" s="12">
        <v>23</v>
      </c>
      <c r="B29" s="62" t="s">
        <v>145</v>
      </c>
      <c r="C29" s="69">
        <v>6</v>
      </c>
      <c r="D29" s="62" t="s">
        <v>144</v>
      </c>
      <c r="E29" s="62" t="s">
        <v>124</v>
      </c>
      <c r="F29" s="74" t="s">
        <v>148</v>
      </c>
      <c r="G29" s="48" t="s">
        <v>0</v>
      </c>
      <c r="H29" s="69">
        <v>3000</v>
      </c>
      <c r="I29" s="69">
        <v>6</v>
      </c>
      <c r="J29" s="69">
        <v>6</v>
      </c>
      <c r="K29" s="48" t="s">
        <v>19</v>
      </c>
      <c r="L29" s="48"/>
      <c r="M29" s="48"/>
      <c r="N29" s="48"/>
    </row>
    <row r="30" spans="1:14" x14ac:dyDescent="0.25">
      <c r="A30" s="12">
        <v>24</v>
      </c>
      <c r="B30" s="62" t="s">
        <v>156</v>
      </c>
      <c r="C30" s="69">
        <v>48</v>
      </c>
      <c r="D30" s="62" t="s">
        <v>157</v>
      </c>
      <c r="E30" s="67" t="s">
        <v>41</v>
      </c>
      <c r="F30" s="80">
        <v>0.25</v>
      </c>
      <c r="G30" s="48" t="s">
        <v>0</v>
      </c>
      <c r="H30" s="69">
        <v>10</v>
      </c>
      <c r="I30" s="69">
        <v>48</v>
      </c>
      <c r="J30" s="69">
        <v>48</v>
      </c>
      <c r="K30" s="48" t="s">
        <v>19</v>
      </c>
      <c r="L30" s="48"/>
      <c r="M30" s="48"/>
      <c r="N30" s="48"/>
    </row>
    <row r="31" spans="1:14" x14ac:dyDescent="0.25">
      <c r="A31" s="12">
        <v>25</v>
      </c>
      <c r="B31" s="62" t="s">
        <v>156</v>
      </c>
      <c r="C31" s="69">
        <v>48</v>
      </c>
      <c r="D31" s="62" t="s">
        <v>157</v>
      </c>
      <c r="E31" s="67" t="s">
        <v>42</v>
      </c>
      <c r="F31" s="80">
        <v>0.25</v>
      </c>
      <c r="G31" s="48"/>
      <c r="H31" s="69"/>
      <c r="I31" s="69">
        <v>48</v>
      </c>
      <c r="J31" s="69">
        <v>48</v>
      </c>
      <c r="K31" s="48" t="s">
        <v>19</v>
      </c>
      <c r="L31" s="48"/>
      <c r="M31" s="48"/>
      <c r="N31" s="48"/>
    </row>
    <row r="32" spans="1:14" x14ac:dyDescent="0.25">
      <c r="A32" s="12">
        <v>26</v>
      </c>
      <c r="B32" s="62" t="s">
        <v>156</v>
      </c>
      <c r="C32" s="69">
        <v>264</v>
      </c>
      <c r="D32" s="62" t="s">
        <v>157</v>
      </c>
      <c r="E32" s="67" t="s">
        <v>41</v>
      </c>
      <c r="F32" s="74" t="s">
        <v>18</v>
      </c>
      <c r="G32" s="48">
        <v>8</v>
      </c>
      <c r="H32" s="69">
        <v>20</v>
      </c>
      <c r="I32" s="69">
        <v>264</v>
      </c>
      <c r="J32" s="69">
        <v>264</v>
      </c>
      <c r="K32" s="48" t="s">
        <v>19</v>
      </c>
      <c r="L32" s="48"/>
      <c r="M32" s="48"/>
      <c r="N32" s="48"/>
    </row>
    <row r="33" spans="1:14" x14ac:dyDescent="0.25">
      <c r="A33" s="12">
        <v>27</v>
      </c>
      <c r="B33" s="62" t="s">
        <v>156</v>
      </c>
      <c r="C33" s="69">
        <v>264</v>
      </c>
      <c r="D33" s="62" t="s">
        <v>157</v>
      </c>
      <c r="E33" s="67" t="s">
        <v>42</v>
      </c>
      <c r="F33" s="74" t="s">
        <v>18</v>
      </c>
      <c r="G33" s="48">
        <v>8</v>
      </c>
      <c r="H33" s="69"/>
      <c r="I33" s="69">
        <v>264</v>
      </c>
      <c r="J33" s="69">
        <v>264</v>
      </c>
      <c r="K33" s="48" t="s">
        <v>19</v>
      </c>
      <c r="L33" s="48"/>
      <c r="M33" s="48"/>
      <c r="N33" s="48"/>
    </row>
    <row r="34" spans="1:14" x14ac:dyDescent="0.25">
      <c r="A34" s="12">
        <v>28</v>
      </c>
      <c r="B34" s="62" t="s">
        <v>156</v>
      </c>
      <c r="C34" s="69">
        <v>36</v>
      </c>
      <c r="D34" s="62" t="s">
        <v>157</v>
      </c>
      <c r="E34" s="67" t="s">
        <v>47</v>
      </c>
      <c r="F34" s="74" t="s">
        <v>49</v>
      </c>
      <c r="G34" s="48">
        <v>8</v>
      </c>
      <c r="H34" s="69">
        <v>20</v>
      </c>
      <c r="I34" s="69">
        <v>36</v>
      </c>
      <c r="J34" s="69">
        <v>36</v>
      </c>
      <c r="K34" s="48" t="s">
        <v>19</v>
      </c>
      <c r="L34" s="48"/>
      <c r="M34" s="48"/>
      <c r="N34" s="48"/>
    </row>
    <row r="35" spans="1:14" x14ac:dyDescent="0.25">
      <c r="A35" s="12">
        <v>29</v>
      </c>
      <c r="B35" s="62" t="s">
        <v>156</v>
      </c>
      <c r="C35" s="69">
        <v>72</v>
      </c>
      <c r="D35" s="62" t="s">
        <v>157</v>
      </c>
      <c r="E35" s="67" t="s">
        <v>47</v>
      </c>
      <c r="F35" s="74" t="s">
        <v>49</v>
      </c>
      <c r="G35" s="48">
        <v>8</v>
      </c>
      <c r="H35" s="69">
        <v>30</v>
      </c>
      <c r="I35" s="69">
        <v>72</v>
      </c>
      <c r="J35" s="69">
        <v>72</v>
      </c>
      <c r="K35" s="48" t="s">
        <v>19</v>
      </c>
      <c r="L35" s="48"/>
      <c r="M35" s="48"/>
      <c r="N35" s="48"/>
    </row>
    <row r="36" spans="1:14" x14ac:dyDescent="0.25">
      <c r="A36" s="12">
        <v>30</v>
      </c>
      <c r="B36" s="62" t="s">
        <v>92</v>
      </c>
      <c r="C36" s="69">
        <v>96</v>
      </c>
      <c r="D36" s="62" t="s">
        <v>157</v>
      </c>
      <c r="E36" s="67" t="s">
        <v>41</v>
      </c>
      <c r="F36" s="74" t="s">
        <v>18</v>
      </c>
      <c r="G36" s="48">
        <v>8</v>
      </c>
      <c r="H36" s="69">
        <v>80</v>
      </c>
      <c r="I36" s="69">
        <v>96</v>
      </c>
      <c r="J36" s="69">
        <v>96</v>
      </c>
      <c r="K36" s="48" t="s">
        <v>19</v>
      </c>
      <c r="L36" s="48"/>
      <c r="M36" s="48"/>
      <c r="N36" s="48"/>
    </row>
    <row r="37" spans="1:14" x14ac:dyDescent="0.25">
      <c r="A37" s="12">
        <v>31</v>
      </c>
      <c r="B37" s="62" t="s">
        <v>70</v>
      </c>
      <c r="C37" s="69">
        <v>96</v>
      </c>
      <c r="D37" s="62" t="s">
        <v>0</v>
      </c>
      <c r="E37" s="67" t="s">
        <v>73</v>
      </c>
      <c r="F37" s="74"/>
      <c r="G37" s="48">
        <v>8</v>
      </c>
      <c r="H37" s="69">
        <v>80</v>
      </c>
      <c r="I37" s="69">
        <v>96</v>
      </c>
      <c r="J37" s="69">
        <v>96</v>
      </c>
      <c r="K37" s="48" t="s">
        <v>19</v>
      </c>
      <c r="L37" s="48"/>
      <c r="M37" s="48"/>
      <c r="N37" s="48"/>
    </row>
  </sheetData>
  <conditionalFormatting sqref="B23:B24">
    <cfRule type="duplicateValues" dxfId="0" priority="1"/>
  </conditionalFormatting>
  <pageMargins left="0.21739130434782608" right="0.19927536231884058" top="0.75" bottom="0.75" header="0.3" footer="0.3"/>
  <pageSetup paperSize="9" orientation="portrait" r:id="rId1"/>
  <headerFooter>
    <oddHeader>&amp;C&amp;"Times New Roman,Regular"&amp;14Material Take-Off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Rotary</vt:lpstr>
      <vt:lpstr>Vacuum Cleaner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2019-02-02T04:33:10Z</dcterms:modified>
</cp:coreProperties>
</file>