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110" firstSheet="6" activeTab="11"/>
  </bookViews>
  <sheets>
    <sheet name="Building" sheetId="37" r:id="rId1"/>
    <sheet name="Instrument" sheetId="36" r:id="rId2"/>
    <sheet name="Pumping" sheetId="32" r:id="rId3"/>
    <sheet name="Damper" sheetId="30" r:id="rId4"/>
    <sheet name="Static Water Filter" sheetId="28" r:id="rId5"/>
    <sheet name="Inspection Door" sheetId="27" r:id="rId6"/>
    <sheet name="Ventilation Door" sheetId="26" r:id="rId7"/>
    <sheet name="Coil" sheetId="25" r:id="rId8"/>
    <sheet name="Nozzle Bank" sheetId="23" r:id="rId9"/>
    <sheet name="Air baffle" sheetId="24" r:id="rId10"/>
    <sheet name="Eliminator" sheetId="14" r:id="rId11"/>
    <sheet name="Fan Case 1400" sheetId="35" r:id="rId12"/>
  </sheets>
  <calcPr calcId="152511"/>
</workbook>
</file>

<file path=xl/calcChain.xml><?xml version="1.0" encoding="utf-8"?>
<calcChain xmlns="http://schemas.openxmlformats.org/spreadsheetml/2006/main">
  <c r="P48" i="35" l="1"/>
  <c r="P47" i="35"/>
  <c r="O47" i="35"/>
  <c r="O46" i="35"/>
  <c r="P46" i="35" s="1"/>
  <c r="O45" i="35"/>
  <c r="O44" i="35"/>
  <c r="O43" i="35"/>
  <c r="O42" i="35"/>
  <c r="O41" i="35"/>
  <c r="O40" i="35"/>
  <c r="O39" i="35"/>
  <c r="P17" i="35"/>
  <c r="P18" i="25" l="1"/>
  <c r="P17" i="25"/>
  <c r="P16" i="25"/>
  <c r="P15" i="25"/>
  <c r="P14" i="25"/>
  <c r="P13" i="25"/>
  <c r="P12" i="25"/>
  <c r="P11" i="25"/>
  <c r="P10" i="25"/>
  <c r="P9" i="25"/>
  <c r="P8" i="25"/>
  <c r="P43" i="26"/>
  <c r="P42" i="26"/>
  <c r="P41" i="26"/>
  <c r="P26" i="26"/>
  <c r="P19" i="26"/>
  <c r="P20" i="26"/>
  <c r="P18" i="26"/>
  <c r="P17" i="26"/>
  <c r="P15" i="26"/>
  <c r="P14" i="26"/>
  <c r="P13" i="26"/>
  <c r="P12" i="26"/>
  <c r="P11" i="26"/>
  <c r="P10" i="26"/>
  <c r="P9" i="26"/>
  <c r="P8" i="26"/>
  <c r="P25" i="27"/>
  <c r="P17" i="27"/>
  <c r="P18" i="27"/>
  <c r="P16" i="27"/>
  <c r="P15" i="27"/>
  <c r="P14" i="27"/>
  <c r="P12" i="27"/>
  <c r="P13" i="27"/>
  <c r="P11" i="27"/>
  <c r="P10" i="27"/>
  <c r="P9" i="27"/>
  <c r="P7" i="27"/>
  <c r="P8" i="27"/>
  <c r="P127" i="30"/>
  <c r="P128" i="30"/>
  <c r="P129" i="30"/>
  <c r="P130" i="30"/>
  <c r="P126" i="30"/>
  <c r="O16" i="35" l="1"/>
  <c r="P16" i="35" s="1"/>
  <c r="O15" i="35"/>
  <c r="P15" i="35" s="1"/>
  <c r="O14" i="35"/>
  <c r="O13" i="35"/>
  <c r="O12" i="35"/>
  <c r="O11" i="35"/>
  <c r="O10" i="35"/>
  <c r="O9" i="35"/>
  <c r="O8" i="35"/>
  <c r="P19" i="25" l="1"/>
  <c r="O17" i="23" l="1"/>
  <c r="P17" i="23" s="1"/>
  <c r="O16" i="23"/>
  <c r="P16" i="23" s="1"/>
  <c r="O15" i="23"/>
  <c r="P15" i="23" s="1"/>
  <c r="O14" i="23"/>
  <c r="P14" i="23" s="1"/>
  <c r="O13" i="23"/>
  <c r="P13" i="23" s="1"/>
  <c r="O12" i="23"/>
  <c r="P12" i="23" s="1"/>
  <c r="O11" i="23"/>
  <c r="P11" i="23" s="1"/>
  <c r="O10" i="23"/>
  <c r="P10" i="23" s="1"/>
  <c r="O9" i="23"/>
  <c r="P9" i="23" s="1"/>
  <c r="O8" i="23"/>
  <c r="P8" i="23" s="1"/>
</calcChain>
</file>

<file path=xl/sharedStrings.xml><?xml version="1.0" encoding="utf-8"?>
<sst xmlns="http://schemas.openxmlformats.org/spreadsheetml/2006/main" count="1478" uniqueCount="321">
  <si>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</si>
  <si>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</si>
  <si>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</si>
  <si>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</si>
  <si>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</si>
  <si>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</si>
  <si>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</si>
  <si>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</si>
  <si>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</si>
  <si>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</si>
  <si>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</si>
  <si>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</si>
  <si>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</si>
  <si>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</si>
  <si>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</si>
  <si>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</si>
  <si>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</si>
  <si>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نبشی عرضی پایین 1</t>
  </si>
  <si>
    <t>نبشی عرضی پایین 2</t>
  </si>
  <si>
    <t>پایه</t>
  </si>
  <si>
    <t>پیچ شش گوش</t>
  </si>
  <si>
    <t>M8x25</t>
  </si>
  <si>
    <t>مهره شش گوش</t>
  </si>
  <si>
    <t>M8</t>
  </si>
  <si>
    <t>نبشی نردبانی</t>
  </si>
  <si>
    <t>رابط نردبانی</t>
  </si>
  <si>
    <t>1.5x77x270</t>
  </si>
  <si>
    <t>نبشی عرضی بالا 1</t>
  </si>
  <si>
    <t>نبشی عرضی بالا 2</t>
  </si>
  <si>
    <t>درزگیر</t>
  </si>
  <si>
    <t>ستون میانی</t>
  </si>
  <si>
    <t>سینی 1</t>
  </si>
  <si>
    <t>سینی 2</t>
  </si>
  <si>
    <t>رابط سینی</t>
  </si>
  <si>
    <t>1.5x988x160</t>
  </si>
  <si>
    <t>M6x10</t>
  </si>
  <si>
    <t>M6</t>
  </si>
  <si>
    <t>فلنج تخلیه</t>
  </si>
  <si>
    <t>1</t>
  </si>
  <si>
    <t>2</t>
  </si>
  <si>
    <t>سینی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</si>
  <si>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</si>
  <si>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</si>
  <si>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</si>
  <si>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</si>
  <si>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</si>
  <si>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</si>
  <si>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</si>
  <si>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</si>
  <si>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</si>
  <si>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</si>
  <si>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</si>
  <si>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</si>
  <si>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</si>
  <si>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</si>
  <si>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</si>
  <si>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پایه
الیمیناتور</t>
  </si>
  <si>
    <t>نردبانی</t>
  </si>
  <si>
    <t>--</t>
  </si>
  <si>
    <t>M6x15</t>
  </si>
  <si>
    <t>پیچ دو سو</t>
  </si>
  <si>
    <t>M5x50</t>
  </si>
  <si>
    <t>رولپلاگ</t>
  </si>
  <si>
    <t>5x50</t>
  </si>
  <si>
    <t>تیغه الیمیناتور</t>
  </si>
  <si>
    <t>مهره برنجی</t>
  </si>
  <si>
    <t>-</t>
  </si>
  <si>
    <t>M5</t>
  </si>
  <si>
    <t>میله الیمیناتور</t>
  </si>
  <si>
    <t>فاصله میانی</t>
  </si>
  <si>
    <t>فاصله آخر</t>
  </si>
  <si>
    <t>اتصالات</t>
  </si>
  <si>
    <t>ناودانی عرضی</t>
  </si>
  <si>
    <t>ناودانی طولی</t>
  </si>
  <si>
    <t>پیچ دوسو</t>
  </si>
  <si>
    <t>رولپلاک</t>
  </si>
  <si>
    <t>شبکه ایربافل</t>
  </si>
  <si>
    <t>300x600</t>
  </si>
  <si>
    <t>چفت</t>
  </si>
  <si>
    <t>بست</t>
  </si>
  <si>
    <t>M6x40</t>
  </si>
  <si>
    <t>مهره</t>
  </si>
  <si>
    <t>ناودانی عرضی داخل</t>
  </si>
  <si>
    <t>ناودانی طولی داخل</t>
  </si>
  <si>
    <t>ناودانی عرضی بیرون</t>
  </si>
  <si>
    <t>ناودانی طولی بیرون</t>
  </si>
  <si>
    <t>کلکتور</t>
  </si>
  <si>
    <t>لوله کلکتور</t>
  </si>
  <si>
    <t>درپوش کلکتور</t>
  </si>
  <si>
    <t>فلنج جوشی کلکتور</t>
  </si>
  <si>
    <t>فلنج فلزی</t>
  </si>
  <si>
    <t>درپوش فنجانی</t>
  </si>
  <si>
    <t>اورینگ فنجانی</t>
  </si>
  <si>
    <t>رایزر</t>
  </si>
  <si>
    <t>لوله رایزر</t>
  </si>
  <si>
    <t>درپوش رایزر</t>
  </si>
  <si>
    <t>بدنه افشانک</t>
  </si>
  <si>
    <t>سری افشانک</t>
  </si>
  <si>
    <t>واشر آب بند</t>
  </si>
  <si>
    <t>بست استیل</t>
  </si>
  <si>
    <t>ناودانی افشانک</t>
  </si>
  <si>
    <t>بست شکلاتی</t>
  </si>
  <si>
    <t>نبشی رایزر</t>
  </si>
  <si>
    <t>5x50x500</t>
  </si>
  <si>
    <t>18</t>
  </si>
  <si>
    <t>M6x30</t>
  </si>
  <si>
    <t>19</t>
  </si>
  <si>
    <t>کویل
حرارتی</t>
  </si>
  <si>
    <t>نبشی قاب عرضی</t>
  </si>
  <si>
    <t>ناودانی قاب طولی</t>
  </si>
  <si>
    <t>تیوب شیت</t>
  </si>
  <si>
    <t>تیوب</t>
  </si>
  <si>
    <t>4x70x142</t>
  </si>
  <si>
    <t>فلنج گلویی جوشی</t>
  </si>
  <si>
    <t>نبشی اتصال</t>
  </si>
  <si>
    <t>50x50x80</t>
  </si>
  <si>
    <t>در تهویه</t>
  </si>
  <si>
    <t>قاب عرضی</t>
  </si>
  <si>
    <t>2.9x40x40x800</t>
  </si>
  <si>
    <t>قاب طولی</t>
  </si>
  <si>
    <t>2.9x40x40x2100</t>
  </si>
  <si>
    <t>دستگیره</t>
  </si>
  <si>
    <t>بوش دستگیره</t>
  </si>
  <si>
    <t>3/4" L=55</t>
  </si>
  <si>
    <t>M8x70</t>
  </si>
  <si>
    <t>واشر فنری</t>
  </si>
  <si>
    <t>A8</t>
  </si>
  <si>
    <t>واشر تخت</t>
  </si>
  <si>
    <t>پیچ سر آلن</t>
  </si>
  <si>
    <t>سیخک</t>
  </si>
  <si>
    <t>2.9x40x40x150</t>
  </si>
  <si>
    <t>فوم</t>
  </si>
  <si>
    <t>40x800x2100</t>
  </si>
  <si>
    <t>20</t>
  </si>
  <si>
    <t>21</t>
  </si>
  <si>
    <t>دریچه بازدید</t>
  </si>
  <si>
    <t>45x800x800</t>
  </si>
  <si>
    <t>صفحه ریل</t>
  </si>
  <si>
    <t>2x170x600</t>
  </si>
  <si>
    <t>نبشی ریل</t>
  </si>
  <si>
    <t>1.5x27x600</t>
  </si>
  <si>
    <t>نبشی عرضی داخل</t>
  </si>
  <si>
    <t>نبشی طولی داخل</t>
  </si>
  <si>
    <t>نبشی عرضی بیرون</t>
  </si>
  <si>
    <t>نبشی طولی بیرون</t>
  </si>
  <si>
    <t xml:space="preserve">توری </t>
  </si>
  <si>
    <t>6x40</t>
  </si>
  <si>
    <t>تسمه تقویتی بیرون</t>
  </si>
  <si>
    <t>تسمه تقویتی داخل</t>
  </si>
  <si>
    <t>تیغه دمپر</t>
  </si>
  <si>
    <t>بادامک</t>
  </si>
  <si>
    <t>واسطه چهار گوش</t>
  </si>
  <si>
    <t>فشنگی</t>
  </si>
  <si>
    <t>نوار دمپر</t>
  </si>
  <si>
    <t>گوشک</t>
  </si>
  <si>
    <t>پیچ آلن مخروطی</t>
  </si>
  <si>
    <t>M10x15</t>
  </si>
  <si>
    <t>مهره چهار گوش</t>
  </si>
  <si>
    <t>M10</t>
  </si>
  <si>
    <t>بوش تفلون</t>
  </si>
  <si>
    <t>اشپیل</t>
  </si>
  <si>
    <t>2.6x30</t>
  </si>
  <si>
    <t>40x40x50</t>
  </si>
  <si>
    <t>توری</t>
  </si>
  <si>
    <t>نبشی طولی قاب</t>
  </si>
  <si>
    <t>تسمه طولی</t>
  </si>
  <si>
    <t>الکترو موتور 3 فاز</t>
  </si>
  <si>
    <t>پمپ</t>
  </si>
  <si>
    <t>شاسی</t>
  </si>
  <si>
    <t>کوپلینگ</t>
  </si>
  <si>
    <t>ایربافل</t>
  </si>
  <si>
    <t>نازل بانک</t>
  </si>
  <si>
    <t>کویل</t>
  </si>
  <si>
    <t>فیلتر استاتیک 
آب</t>
  </si>
  <si>
    <t>دمپر</t>
  </si>
  <si>
    <t>سیستم آبرسانی</t>
  </si>
  <si>
    <t>فنجانی کلکتور</t>
  </si>
  <si>
    <t>بوش  رایزر</t>
  </si>
  <si>
    <t>مقدار
خالص</t>
  </si>
  <si>
    <t>واحد</t>
  </si>
  <si>
    <t>Kg</t>
  </si>
  <si>
    <t>Pcs</t>
  </si>
  <si>
    <t>Eliminator</t>
  </si>
  <si>
    <t>مقدار خالص</t>
  </si>
  <si>
    <t>نفر 
ساعت</t>
  </si>
  <si>
    <t>لاستیک اسفنجی</t>
  </si>
  <si>
    <t>نفر
 ساعت</t>
  </si>
  <si>
    <t>رینگ</t>
  </si>
  <si>
    <t>مخروطی</t>
  </si>
  <si>
    <t>فلنج</t>
  </si>
  <si>
    <t>قطعه اتصال پایه</t>
  </si>
  <si>
    <t>صفحه</t>
  </si>
  <si>
    <t>پیچ</t>
  </si>
  <si>
    <t>3x150x150</t>
  </si>
  <si>
    <t>8x150x150</t>
  </si>
  <si>
    <t>M16x40</t>
  </si>
  <si>
    <t>M16</t>
  </si>
  <si>
    <t>PCS</t>
  </si>
  <si>
    <t>KG</t>
  </si>
  <si>
    <t>3x365x4415</t>
  </si>
  <si>
    <t>2.5x1250x275</t>
  </si>
  <si>
    <t>4x1250x350</t>
  </si>
  <si>
    <t>8x500x716</t>
  </si>
  <si>
    <t>8x500x640</t>
  </si>
  <si>
    <t>الکترو موتور</t>
  </si>
  <si>
    <t>22Kw-1000rpm</t>
  </si>
  <si>
    <t>شیر بخار برقی</t>
  </si>
  <si>
    <t>سنسور دما</t>
  </si>
  <si>
    <t>سنسور رطوبت</t>
  </si>
  <si>
    <t>میکرو سوییچ</t>
  </si>
  <si>
    <t>ابزار دقیق</t>
  </si>
  <si>
    <t>لوله</t>
  </si>
  <si>
    <t xml:space="preserve">سری </t>
  </si>
  <si>
    <t>لاستیک سرریز</t>
  </si>
  <si>
    <t>5x30x6000</t>
  </si>
  <si>
    <t>2way- 2" Valve Linkage-</t>
  </si>
  <si>
    <t>سرریز</t>
  </si>
  <si>
    <t>37Kw-1500rpm</t>
  </si>
  <si>
    <t>EN 150-315</t>
  </si>
  <si>
    <t>مطابق الکترو پمپ</t>
  </si>
  <si>
    <t>الکترو پمپ</t>
  </si>
  <si>
    <t>1.5x370x1520</t>
  </si>
  <si>
    <t>1.5x370x1832</t>
  </si>
  <si>
    <t>بازو</t>
  </si>
  <si>
    <t>2x70x1750</t>
  </si>
  <si>
    <t>نبشی اتصال قاب</t>
  </si>
  <si>
    <t>1.5x40x220</t>
  </si>
  <si>
    <t>A12 OD30</t>
  </si>
  <si>
    <t>نبشی اتصال به دیوار</t>
  </si>
  <si>
    <t>دمپر موتور</t>
  </si>
  <si>
    <t>32 N.m.</t>
  </si>
  <si>
    <t>Damper
(Exhaust,
Fresh,
Return)</t>
  </si>
  <si>
    <t>نبشی عرض قاب</t>
  </si>
  <si>
    <t>3x80x1520</t>
  </si>
  <si>
    <t>3x80x3952</t>
  </si>
  <si>
    <t>تسمه عرضی</t>
  </si>
  <si>
    <t>2x40x1520</t>
  </si>
  <si>
    <t>2x40x3952</t>
  </si>
  <si>
    <t>2800x2200</t>
  </si>
  <si>
    <t>Damper
(Filter Plant 1)</t>
  </si>
  <si>
    <t>Damper
(Filter Plant 2)</t>
  </si>
  <si>
    <t>توری دمپر</t>
  </si>
  <si>
    <t>ریل فیلتر</t>
  </si>
  <si>
    <t>قاب فیلتر</t>
  </si>
  <si>
    <t>1.5x'40x700</t>
  </si>
  <si>
    <t>1.5x40x600</t>
  </si>
  <si>
    <t>2x'43x700</t>
  </si>
  <si>
    <t>2x'43x600</t>
  </si>
  <si>
    <t>600x600</t>
  </si>
  <si>
    <t>Ø8x230</t>
  </si>
  <si>
    <t>صفحه بزرگ درب</t>
  </si>
  <si>
    <t>1.2x831x831</t>
  </si>
  <si>
    <t>صفحه کوچک درب</t>
  </si>
  <si>
    <t>1.2x791x791</t>
  </si>
  <si>
    <t>ناودانی تقویتی 1</t>
  </si>
  <si>
    <t>1.5x136x708</t>
  </si>
  <si>
    <t>صفحه لولا 1</t>
  </si>
  <si>
    <t>5x50x140</t>
  </si>
  <si>
    <t>صفحه لولا 2</t>
  </si>
  <si>
    <t>5x50x90</t>
  </si>
  <si>
    <t>3/4"x51</t>
  </si>
  <si>
    <t>دستگیره 1</t>
  </si>
  <si>
    <t>قطعه نیم ساخته</t>
  </si>
  <si>
    <t>دستگیره 2</t>
  </si>
  <si>
    <t>قوطی عرضی قاب</t>
  </si>
  <si>
    <t>قوطی طولی قاب</t>
  </si>
  <si>
    <t>لولا نری</t>
  </si>
  <si>
    <t>Ø12x110</t>
  </si>
  <si>
    <t>لولا مادگی</t>
  </si>
  <si>
    <t>16x22x60</t>
  </si>
  <si>
    <t>L=3500</t>
  </si>
  <si>
    <t>طلق دریچه بازدید</t>
  </si>
  <si>
    <t>ریل طلق</t>
  </si>
  <si>
    <t>1.2x831x2131</t>
  </si>
  <si>
    <t>1.2x791x2091</t>
  </si>
  <si>
    <t>ناودانی تقویتی 2</t>
  </si>
  <si>
    <t>40x40x800</t>
  </si>
  <si>
    <t>40x40x2100</t>
  </si>
  <si>
    <t>طلق بازدید</t>
  </si>
  <si>
    <t>3x500x200</t>
  </si>
  <si>
    <t>لاستیک درز گیر طلق</t>
  </si>
  <si>
    <t>L=1050</t>
  </si>
  <si>
    <t>مغزی درزگیر طلق</t>
  </si>
  <si>
    <t>4x95x1672</t>
  </si>
  <si>
    <t>4x305x1900</t>
  </si>
  <si>
    <t>6x'155x1672</t>
  </si>
  <si>
    <t>1/2" x 1450</t>
  </si>
  <si>
    <t>4x150x1672</t>
  </si>
  <si>
    <t>1"</t>
  </si>
  <si>
    <t>1" L=100</t>
  </si>
  <si>
    <t>زانو کلکتور</t>
  </si>
  <si>
    <t>صفحه بادگیر</t>
  </si>
  <si>
    <t>2x45x500</t>
  </si>
  <si>
    <t>تسمه بادگیر</t>
  </si>
  <si>
    <t>2x150x506</t>
  </si>
  <si>
    <t>Ø90x2736</t>
  </si>
  <si>
    <t>Ø40x4846</t>
  </si>
  <si>
    <t>1.5x88x5950</t>
  </si>
  <si>
    <t>1.5x84x5045</t>
  </si>
  <si>
    <t>1.5x40x900</t>
  </si>
  <si>
    <t>1.5x97x1534</t>
  </si>
  <si>
    <t>1.5x97x2128</t>
  </si>
  <si>
    <t>1.5x250x275</t>
  </si>
  <si>
    <t>1.5x97x2647</t>
  </si>
  <si>
    <t>1.5x137x1534</t>
  </si>
  <si>
    <t>1.5x137x2128</t>
  </si>
  <si>
    <t>1.5x97x2573</t>
  </si>
  <si>
    <t>1.5x240x2573</t>
  </si>
  <si>
    <t>1.5x995x1534</t>
  </si>
  <si>
    <t>1.5x995x2128</t>
  </si>
  <si>
    <t>نبشی اتصال نبشی عرضی پایین به ستون</t>
  </si>
  <si>
    <t>2.5x75x60</t>
  </si>
  <si>
    <t>نبش اتصال ستون به سینی</t>
  </si>
  <si>
    <t>2.5x75x80</t>
  </si>
  <si>
    <t>ناودانی اتصال سقفی</t>
  </si>
  <si>
    <t>2x80x295</t>
  </si>
  <si>
    <t>فن محوری</t>
  </si>
  <si>
    <t>30Kw-1000rpm</t>
  </si>
  <si>
    <r>
      <t xml:space="preserve">Fan Case
1400
</t>
    </r>
    <r>
      <rPr>
        <sz val="10"/>
        <rFont val="B Nazanin"/>
        <charset val="178"/>
      </rPr>
      <t>(رفت)</t>
    </r>
  </si>
  <si>
    <r>
      <t xml:space="preserve">Fan Case
1400
</t>
    </r>
    <r>
      <rPr>
        <sz val="10"/>
        <rFont val="B Nazanin"/>
        <charset val="178"/>
      </rPr>
      <t>(برگشت)</t>
    </r>
  </si>
  <si>
    <t>پیچ الکتروموتور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</si>
</sst>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7"/>
      <name val="B Nazanin"/>
      <charset val="178"/>
    </font>
    <font>
      <sz val="10"/>
      <name val="B Nazanin"/>
      <charset val="178"/>
    </font>
    <font>
      <sz val="8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9"/>
      <name val="Calibri"/>
      <family val="2"/>
      <scheme val="minor"/>
    </font>
    <font>
      <sz val="10"/>
      <color theme="1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vertic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vertical="center" wrapText="1"/>
    </xf>
    <xf numFmtId="49" fontId="11" fillId="4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7" fillId="0" borderId="7" xfId="0" quotePrefix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6" xfId="0" quotePrefix="1" applyFont="1" applyFill="1" applyBorder="1" applyAlignment="1">
      <alignment horizontal="center" vertical="center"/>
    </xf>
    <xf numFmtId="0" fontId="17" fillId="4" borderId="1" xfId="0" quotePrefix="1" applyFont="1" applyFill="1" applyBorder="1" applyAlignment="1">
      <alignment horizontal="center" vertical="center"/>
    </xf>
    <xf numFmtId="0" fontId="11" fillId="0" borderId="7" xfId="0" quotePrefix="1" applyFont="1" applyFill="1" applyBorder="1" applyAlignment="1">
      <alignment vertical="center" wrapText="1"/>
    </xf>
    <xf numFmtId="0" fontId="7" fillId="0" borderId="7" xfId="0" quotePrefix="1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0" borderId="7" xfId="0" quotePrefix="1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7" fillId="5" borderId="6" xfId="0" quotePrefix="1" applyFont="1" applyFill="1" applyBorder="1" applyAlignment="1">
      <alignment horizontal="center" vertical="center"/>
    </xf>
    <xf numFmtId="0" fontId="17" fillId="5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/>
    </xf>
    <xf numFmtId="0" fontId="14" fillId="4" borderId="1" xfId="0" quotePrefix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 wrapText="1"/>
    </xf>
    <xf numFmtId="0" fontId="17" fillId="0" borderId="6" xfId="0" quotePrefix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5" fillId="4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quotePrefix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vertical="center" wrapText="1"/>
    </xf>
    <xf numFmtId="0" fontId="14" fillId="0" borderId="1" xfId="0" quotePrefix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6" xfId="0" quotePrefix="1" applyFont="1" applyFill="1" applyBorder="1" applyAlignment="1">
      <alignment horizontal="center" vertical="center" wrapText="1"/>
    </xf>
    <xf numFmtId="0" fontId="4" fillId="0" borderId="8" xfId="0" quotePrefix="1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7" fillId="0" borderId="6" xfId="0" quotePrefix="1" applyFont="1" applyFill="1" applyBorder="1" applyAlignment="1">
      <alignment horizontal="center" vertical="center" wrapText="1"/>
    </xf>
    <xf numFmtId="0" fontId="7" fillId="0" borderId="8" xfId="0" quotePrefix="1" applyFont="1" applyFill="1" applyBorder="1" applyAlignment="1">
      <alignment horizontal="center" vertical="center" wrapText="1"/>
    </xf>
    <xf numFmtId="0" fontId="7" fillId="0" borderId="7" xfId="0" quotePrefix="1" applyFont="1" applyFill="1" applyBorder="1" applyAlignment="1">
      <alignment horizontal="center" vertical="center" wrapText="1"/>
    </xf>
    <xf numFmtId="0" fontId="11" fillId="0" borderId="6" xfId="0" quotePrefix="1" applyFont="1" applyFill="1" applyBorder="1" applyAlignment="1">
      <alignment horizontal="center" vertical="center" wrapText="1"/>
    </xf>
    <xf numFmtId="0" fontId="11" fillId="0" borderId="8" xfId="0" quotePrefix="1" applyFont="1" applyFill="1" applyBorder="1" applyAlignment="1">
      <alignment horizontal="center" vertical="center" wrapText="1"/>
    </xf>
    <xf numFmtId="0" fontId="11" fillId="0" borderId="7" xfId="0" quotePrefix="1" applyFont="1" applyFill="1" applyBorder="1" applyAlignment="1">
      <alignment horizontal="center" vertical="center" wrapText="1"/>
    </xf>
    <xf numFmtId="0" fontId="16" fillId="0" borderId="6" xfId="0" quotePrefix="1" applyFont="1" applyFill="1" applyBorder="1" applyAlignment="1">
      <alignment horizontal="center" vertical="center" wrapText="1"/>
    </xf>
    <xf numFmtId="0" fontId="20" fillId="0" borderId="8" xfId="0" quotePrefix="1" applyFont="1" applyFill="1" applyBorder="1" applyAlignment="1">
      <alignment horizontal="center" vertical="center" wrapText="1"/>
    </xf>
    <xf numFmtId="0" fontId="20" fillId="0" borderId="7" xfId="0" quotePrefix="1" applyFont="1" applyFill="1" applyBorder="1" applyAlignment="1">
      <alignment horizontal="center" vertical="center" wrapText="1"/>
    </xf>
    <xf numFmtId="0" fontId="11" fillId="5" borderId="6" xfId="0" quotePrefix="1" applyFont="1" applyFill="1" applyBorder="1" applyAlignment="1">
      <alignment horizontal="center" vertical="center" wrapText="1"/>
    </xf>
    <xf numFmtId="0" fontId="11" fillId="5" borderId="8" xfId="0" quotePrefix="1" applyFont="1" applyFill="1" applyBorder="1" applyAlignment="1">
      <alignment horizontal="center" vertical="center" wrapText="1"/>
    </xf>
    <xf numFmtId="0" fontId="11" fillId="5" borderId="7" xfId="0" quotePrefix="1" applyFont="1" applyFill="1" applyBorder="1" applyAlignment="1">
      <alignment horizontal="center" vertical="center" wrapText="1"/>
    </xf>
    <xf numFmtId="0" fontId="15" fillId="0" borderId="6" xfId="0" quotePrefix="1" applyFont="1" applyFill="1" applyBorder="1" applyAlignment="1">
      <alignment horizontal="center" vertical="center" wrapText="1"/>
    </xf>
    <xf numFmtId="0" fontId="15" fillId="0" borderId="8" xfId="0" quotePrefix="1" applyFont="1" applyFill="1" applyBorder="1" applyAlignment="1">
      <alignment horizontal="center" vertical="center" wrapText="1"/>
    </xf>
    <xf numFmtId="0" fontId="15" fillId="0" borderId="7" xfId="0" quotePrefix="1" applyFont="1" applyFill="1" applyBorder="1" applyAlignment="1">
      <alignment horizontal="center" vertical="center" wrapText="1"/>
    </xf>
    <xf numFmtId="0" fontId="14" fillId="0" borderId="6" xfId="0" quotePrefix="1" applyFont="1" applyFill="1" applyBorder="1" applyAlignment="1">
      <alignment horizontal="center" vertical="center" wrapText="1"/>
    </xf>
    <xf numFmtId="0" fontId="14" fillId="0" borderId="8" xfId="0" quotePrefix="1" applyFont="1" applyFill="1" applyBorder="1" applyAlignment="1">
      <alignment horizontal="center" vertical="center" wrapText="1"/>
    </xf>
    <xf numFmtId="0" fontId="14" fillId="0" borderId="7" xfId="0" quotePrefix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6" xfId="0" quotePrefix="1" applyFont="1" applyFill="1" applyBorder="1" applyAlignment="1">
      <alignment horizontal="center" vertical="center" wrapText="1"/>
    </xf>
    <xf numFmtId="0" fontId="9" fillId="0" borderId="8" xfId="0" quotePrefix="1" applyFont="1" applyFill="1" applyBorder="1" applyAlignment="1">
      <alignment horizontal="center" vertical="center" wrapText="1"/>
    </xf>
    <xf numFmtId="0" fontId="9" fillId="0" borderId="7" xfId="0" quotePrefix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 wrapText="1"/>
    </xf>
    <xf numFmtId="0" fontId="1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12</xdr:row>
      <xdr:rowOff>35199</xdr:rowOff>
    </xdr:from>
    <xdr:to>
      <xdr:col>13</xdr:col>
      <xdr:colOff>368124</xdr:colOff>
      <xdr:row>16</xdr:row>
      <xdr:rowOff>133350</xdr:rowOff>
    </xdr:to>
    <xdr:grpSp>
      <xdr:nvGrpSpPr>
        <xdr:cNvPr id="2" name="Group 1"/>
        <xdr:cNvGrpSpPr/>
      </xdr:nvGrpSpPr>
      <xdr:grpSpPr>
        <a:xfrm>
          <a:off x="28574" y="2602808"/>
          <a:ext cx="7031898" cy="86015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17</xdr:col>
      <xdr:colOff>78727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253662" cy="703632"/>
          <a:chOff x="0" y="8279"/>
          <a:chExt cx="8253662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7641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731066" y="364426"/>
            <a:ext cx="137449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Sub-Product: Overflow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3830" y="8279"/>
            <a:ext cx="175675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50062" y="8279"/>
            <a:ext cx="175550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2170" y="8279"/>
            <a:ext cx="297484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07614" y="358212"/>
            <a:ext cx="142957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 1 of 1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5481" y="358227"/>
            <a:ext cx="147320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20684" y="353251"/>
            <a:ext cx="149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 sz="1100"/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74160" y="38100"/>
            <a:ext cx="679502" cy="64008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20</xdr:row>
      <xdr:rowOff>130449</xdr:rowOff>
    </xdr:from>
    <xdr:to>
      <xdr:col>13</xdr:col>
      <xdr:colOff>358599</xdr:colOff>
      <xdr:row>25</xdr:row>
      <xdr:rowOff>57150</xdr:rowOff>
    </xdr:to>
    <xdr:grpSp>
      <xdr:nvGrpSpPr>
        <xdr:cNvPr id="2" name="Group 1"/>
        <xdr:cNvGrpSpPr/>
      </xdr:nvGrpSpPr>
      <xdr:grpSpPr>
        <a:xfrm>
          <a:off x="19049" y="4189564"/>
          <a:ext cx="7058338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  <a:endParaRPr lang="fa-IR" sz="800" b="1" baseline="0">
              <a:solidFill>
                <a:schemeClr val="tx1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a-IR" sz="800" b="1" baseline="0">
                <a:solidFill>
                  <a:schemeClr val="tx1"/>
                </a:solidFill>
              </a:rPr>
              <a:t>     </a:t>
            </a:r>
            <a:r>
              <a:rPr lang="en-US" sz="800" b="1" baseline="0">
                <a:solidFill>
                  <a:schemeClr val="tx1"/>
                </a:solidFill>
              </a:rPr>
              <a:t>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340457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282842" cy="703632"/>
          <a:chOff x="0" y="8279"/>
          <a:chExt cx="8282842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8916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" y="364439"/>
            <a:ext cx="117450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 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134941" y="364426"/>
            <a:ext cx="197600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Air Baffle</a:t>
            </a:r>
            <a:r>
              <a:rPr lang="en-US" sz="1100" baseline="0"/>
              <a:t> 4000x5000</a:t>
            </a:r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9214" y="8279"/>
            <a:ext cx="176198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7195" y="8279"/>
            <a:ext cx="17637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26274" y="8279"/>
            <a:ext cx="301459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22523" y="358212"/>
            <a:ext cx="139877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29585" y="358227"/>
            <a:ext cx="150484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36421" y="353251"/>
            <a:ext cx="150410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97.12.08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8019" y="38100"/>
            <a:ext cx="684823" cy="64008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24</xdr:row>
      <xdr:rowOff>54249</xdr:rowOff>
    </xdr:from>
    <xdr:to>
      <xdr:col>13</xdr:col>
      <xdr:colOff>349074</xdr:colOff>
      <xdr:row>28</xdr:row>
      <xdr:rowOff>171450</xdr:rowOff>
    </xdr:to>
    <xdr:grpSp>
      <xdr:nvGrpSpPr>
        <xdr:cNvPr id="2" name="Group 1"/>
        <xdr:cNvGrpSpPr/>
      </xdr:nvGrpSpPr>
      <xdr:grpSpPr>
        <a:xfrm>
          <a:off x="9524" y="4891292"/>
          <a:ext cx="699048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17</xdr:col>
      <xdr:colOff>163720</xdr:colOff>
      <xdr:row>3</xdr:row>
      <xdr:rowOff>140411</xdr:rowOff>
    </xdr:to>
    <xdr:grpSp>
      <xdr:nvGrpSpPr>
        <xdr:cNvPr id="18" name="Group 17"/>
        <xdr:cNvGrpSpPr/>
      </xdr:nvGrpSpPr>
      <xdr:grpSpPr>
        <a:xfrm>
          <a:off x="0" y="8279"/>
          <a:ext cx="8297242" cy="703632"/>
          <a:chOff x="0" y="8279"/>
          <a:chExt cx="8297242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4178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157495" y="364426"/>
            <a:ext cx="219199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Eliminator</a:t>
            </a:r>
            <a:r>
              <a:rPr lang="fa-IR" sz="1100"/>
              <a:t> </a:t>
            </a:r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5901" y="8279"/>
            <a:ext cx="17695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AC-1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50062" y="8279"/>
            <a:ext cx="175757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21050" y="8279"/>
            <a:ext cx="303061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301862" y="358212"/>
            <a:ext cx="121421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24361" y="358227"/>
            <a:ext cx="15273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53751" y="353251"/>
            <a:ext cx="14975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97.12.08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08818" y="38100"/>
            <a:ext cx="688424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19049</xdr:colOff>
      <xdr:row>55</xdr:row>
      <xdr:rowOff>130449</xdr:rowOff>
    </xdr:from>
    <xdr:to>
      <xdr:col>13</xdr:col>
      <xdr:colOff>358599</xdr:colOff>
      <xdr:row>60</xdr:row>
      <xdr:rowOff>38100</xdr:rowOff>
    </xdr:to>
    <xdr:grpSp>
      <xdr:nvGrpSpPr>
        <xdr:cNvPr id="23" name="Group 22"/>
        <xdr:cNvGrpSpPr/>
      </xdr:nvGrpSpPr>
      <xdr:grpSpPr>
        <a:xfrm>
          <a:off x="19049" y="11510753"/>
          <a:ext cx="6990485" cy="860151"/>
          <a:chOff x="19049" y="4911999"/>
          <a:chExt cx="7026100" cy="830330"/>
        </a:xfrm>
      </xdr:grpSpPr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5" name="Rounded Rectangle 2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6" name="Rounded Rectangle 2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Flowchart: Connector 3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28575</xdr:colOff>
      <xdr:row>32</xdr:row>
      <xdr:rowOff>36852</xdr:rowOff>
    </xdr:from>
    <xdr:to>
      <xdr:col>17</xdr:col>
      <xdr:colOff>217143</xdr:colOff>
      <xdr:row>35</xdr:row>
      <xdr:rowOff>168984</xdr:rowOff>
    </xdr:to>
    <xdr:grpSp>
      <xdr:nvGrpSpPr>
        <xdr:cNvPr id="15" name="Group 14"/>
        <xdr:cNvGrpSpPr/>
      </xdr:nvGrpSpPr>
      <xdr:grpSpPr>
        <a:xfrm>
          <a:off x="28575" y="6397895"/>
          <a:ext cx="8322090" cy="703632"/>
          <a:chOff x="28575" y="6538705"/>
          <a:chExt cx="8297242" cy="703632"/>
        </a:xfrm>
      </xdr:grpSpPr>
      <xdr:sp macro="" textlink="">
        <xdr:nvSpPr>
          <xdr:cNvPr id="32" name="TextBox 31"/>
          <xdr:cNvSpPr txBox="1"/>
        </xdr:nvSpPr>
        <xdr:spPr>
          <a:xfrm>
            <a:off x="28575" y="6538707"/>
            <a:ext cx="1341783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1184413" y="6904377"/>
            <a:ext cx="1951794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Sub-Product:Eliminator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3144476" y="6538705"/>
            <a:ext cx="1769596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AC-1</a:t>
            </a:r>
            <a:endParaRPr lang="en-US" sz="11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378637" y="6538705"/>
            <a:ext cx="175757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4549625" y="6538705"/>
            <a:ext cx="3030618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3147785" y="6898163"/>
            <a:ext cx="1396862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2</a:t>
            </a:r>
            <a:endParaRPr lang="en-US" sz="1050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4552936" y="6898178"/>
            <a:ext cx="152739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 00</a:t>
            </a:r>
          </a:p>
        </xdr:txBody>
      </xdr:sp>
      <xdr:sp macro="" textlink="">
        <xdr:nvSpPr>
          <xdr:cNvPr id="40" name="TextBox 39"/>
          <xdr:cNvSpPr txBox="1">
            <a:spLocks/>
          </xdr:cNvSpPr>
        </xdr:nvSpPr>
        <xdr:spPr>
          <a:xfrm>
            <a:off x="6082326" y="6893202"/>
            <a:ext cx="14975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 97.12.08</a:t>
            </a:r>
          </a:p>
        </xdr:txBody>
      </xdr:sp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37393" y="6568526"/>
            <a:ext cx="688424" cy="640080"/>
          </a:xfrm>
          <a:prstGeom prst="rect">
            <a:avLst/>
          </a:prstGeom>
        </xdr:spPr>
      </xdr:pic>
      <xdr:sp macro="" textlink="">
        <xdr:nvSpPr>
          <xdr:cNvPr id="33" name="TextBox 32"/>
          <xdr:cNvSpPr txBox="1"/>
        </xdr:nvSpPr>
        <xdr:spPr>
          <a:xfrm>
            <a:off x="28576" y="6904390"/>
            <a:ext cx="1213815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18</xdr:row>
      <xdr:rowOff>130449</xdr:rowOff>
    </xdr:from>
    <xdr:to>
      <xdr:col>13</xdr:col>
      <xdr:colOff>358599</xdr:colOff>
      <xdr:row>23</xdr:row>
      <xdr:rowOff>57150</xdr:rowOff>
    </xdr:to>
    <xdr:grpSp>
      <xdr:nvGrpSpPr>
        <xdr:cNvPr id="2" name="Group 1"/>
        <xdr:cNvGrpSpPr/>
      </xdr:nvGrpSpPr>
      <xdr:grpSpPr>
        <a:xfrm>
          <a:off x="19049" y="3791362"/>
          <a:ext cx="7056746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17</xdr:col>
      <xdr:colOff>62034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286664" cy="703632"/>
          <a:chOff x="0" y="8279"/>
          <a:chExt cx="8282842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8916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" y="364439"/>
            <a:ext cx="148686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Fan</a:t>
            </a:r>
            <a:r>
              <a:rPr lang="en-US" sz="1000" baseline="0"/>
              <a:t> Case 1400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427739" y="364426"/>
            <a:ext cx="168320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9214" y="8279"/>
            <a:ext cx="176198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7195" y="8279"/>
            <a:ext cx="17637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26274" y="8279"/>
            <a:ext cx="301459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22523" y="358212"/>
            <a:ext cx="139877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</a:t>
            </a:r>
            <a:r>
              <a:rPr lang="fa-IR" sz="1050" baseline="0"/>
              <a:t>2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29585" y="358227"/>
            <a:ext cx="150484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36421" y="353251"/>
            <a:ext cx="150410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97.12.08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8019" y="38100"/>
            <a:ext cx="684823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17</xdr:col>
      <xdr:colOff>62034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327913"/>
          <a:ext cx="8286664" cy="703632"/>
          <a:chOff x="0" y="8279"/>
          <a:chExt cx="8282842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8916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1" y="364439"/>
            <a:ext cx="148686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Fan</a:t>
            </a:r>
            <a:r>
              <a:rPr lang="en-US" sz="1000" baseline="0"/>
              <a:t> Case 1400</a:t>
            </a:r>
            <a:endParaRPr lang="en-US" sz="1050"/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427739" y="364426"/>
            <a:ext cx="168320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19214" y="8279"/>
            <a:ext cx="176198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AC-1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7195" y="8279"/>
            <a:ext cx="17637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26274" y="8279"/>
            <a:ext cx="301459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22523" y="358212"/>
            <a:ext cx="139877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</a:t>
            </a:r>
            <a:r>
              <a:rPr lang="fa-IR" sz="1050" baseline="0"/>
              <a:t>2</a:t>
            </a:r>
            <a:r>
              <a:rPr lang="en-US" sz="1050" baseline="0"/>
              <a:t> of </a:t>
            </a:r>
            <a:r>
              <a:rPr lang="fa-IR" sz="1050" baseline="0"/>
              <a:t>2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29585" y="358227"/>
            <a:ext cx="150484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36421" y="353251"/>
            <a:ext cx="150410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97.12.08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8019" y="38100"/>
            <a:ext cx="684823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21981</xdr:colOff>
      <xdr:row>49</xdr:row>
      <xdr:rowOff>146537</xdr:rowOff>
    </xdr:from>
    <xdr:to>
      <xdr:col>13</xdr:col>
      <xdr:colOff>361531</xdr:colOff>
      <xdr:row>54</xdr:row>
      <xdr:rowOff>73242</xdr:rowOff>
    </xdr:to>
    <xdr:grpSp>
      <xdr:nvGrpSpPr>
        <xdr:cNvPr id="33" name="Group 32"/>
        <xdr:cNvGrpSpPr/>
      </xdr:nvGrpSpPr>
      <xdr:grpSpPr>
        <a:xfrm>
          <a:off x="21981" y="10151928"/>
          <a:ext cx="7056746" cy="879205"/>
          <a:chOff x="19049" y="4911999"/>
          <a:chExt cx="7026100" cy="830334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7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11</xdr:row>
      <xdr:rowOff>35199</xdr:rowOff>
    </xdr:from>
    <xdr:to>
      <xdr:col>13</xdr:col>
      <xdr:colOff>368124</xdr:colOff>
      <xdr:row>15</xdr:row>
      <xdr:rowOff>133350</xdr:rowOff>
    </xdr:to>
    <xdr:grpSp>
      <xdr:nvGrpSpPr>
        <xdr:cNvPr id="2" name="Group 1"/>
        <xdr:cNvGrpSpPr/>
      </xdr:nvGrpSpPr>
      <xdr:grpSpPr>
        <a:xfrm>
          <a:off x="28574" y="2420590"/>
          <a:ext cx="7412898" cy="86015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4184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253662" cy="703632"/>
          <a:chOff x="0" y="8279"/>
          <a:chExt cx="8253662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7641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Instrument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731066" y="364426"/>
            <a:ext cx="137449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3830" y="8279"/>
            <a:ext cx="175675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50062" y="8279"/>
            <a:ext cx="175550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2170" y="8279"/>
            <a:ext cx="297484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07614" y="358212"/>
            <a:ext cx="142957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 1 of 1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5481" y="358227"/>
            <a:ext cx="147320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20684" y="353251"/>
            <a:ext cx="149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 sz="1100"/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74160" y="38100"/>
            <a:ext cx="679502" cy="6400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11</xdr:row>
      <xdr:rowOff>35199</xdr:rowOff>
    </xdr:from>
    <xdr:to>
      <xdr:col>13</xdr:col>
      <xdr:colOff>368124</xdr:colOff>
      <xdr:row>15</xdr:row>
      <xdr:rowOff>133350</xdr:rowOff>
    </xdr:to>
    <xdr:grpSp>
      <xdr:nvGrpSpPr>
        <xdr:cNvPr id="2" name="Group 1"/>
        <xdr:cNvGrpSpPr/>
      </xdr:nvGrpSpPr>
      <xdr:grpSpPr>
        <a:xfrm>
          <a:off x="28574" y="2420590"/>
          <a:ext cx="7098159" cy="86015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309048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260352" cy="703632"/>
          <a:chOff x="0" y="8279"/>
          <a:chExt cx="8260352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 </a:t>
            </a:r>
            <a:r>
              <a:rPr lang="fa-IR" sz="1100"/>
              <a:t>10122</a:t>
            </a:r>
            <a:endParaRPr lang="en-US" sz="1100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4178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</a:t>
            </a:r>
            <a:r>
              <a:rPr lang="en-US" sz="1000" baseline="0"/>
              <a:t> 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50062" y="364426"/>
            <a:ext cx="175549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Pumping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09052" y="8279"/>
            <a:ext cx="17615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50062" y="8279"/>
            <a:ext cx="175550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2170" y="8279"/>
            <a:ext cx="297484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07614" y="358212"/>
            <a:ext cx="142957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 1 of 1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5481" y="358227"/>
            <a:ext cx="147320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20684" y="353251"/>
            <a:ext cx="149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 sz="1100"/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74160" y="38100"/>
            <a:ext cx="686192" cy="64008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36857</xdr:colOff>
      <xdr:row>26</xdr:row>
      <xdr:rowOff>51759</xdr:rowOff>
    </xdr:from>
    <xdr:to>
      <xdr:col>13</xdr:col>
      <xdr:colOff>376407</xdr:colOff>
      <xdr:row>30</xdr:row>
      <xdr:rowOff>158193</xdr:rowOff>
    </xdr:to>
    <xdr:grpSp>
      <xdr:nvGrpSpPr>
        <xdr:cNvPr id="2" name="Group 1"/>
        <xdr:cNvGrpSpPr/>
      </xdr:nvGrpSpPr>
      <xdr:grpSpPr>
        <a:xfrm>
          <a:off x="36857" y="5286368"/>
          <a:ext cx="6866246" cy="868434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18</xdr:col>
      <xdr:colOff>23278</xdr:colOff>
      <xdr:row>3</xdr:row>
      <xdr:rowOff>140411</xdr:rowOff>
    </xdr:to>
    <xdr:grpSp>
      <xdr:nvGrpSpPr>
        <xdr:cNvPr id="81" name="Group 80"/>
        <xdr:cNvGrpSpPr/>
      </xdr:nvGrpSpPr>
      <xdr:grpSpPr>
        <a:xfrm>
          <a:off x="0" y="8279"/>
          <a:ext cx="8289321" cy="703632"/>
          <a:chOff x="0" y="8279"/>
          <a:chExt cx="8289321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4178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Damper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50062" y="364426"/>
            <a:ext cx="1775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3709" y="8279"/>
            <a:ext cx="173480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50062" y="8279"/>
            <a:ext cx="177537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38857" y="8279"/>
            <a:ext cx="301985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37018" y="358212"/>
            <a:ext cx="139686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5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2168" y="358227"/>
            <a:ext cx="151455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58720" y="353251"/>
            <a:ext cx="149964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97.12.08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5859" y="38100"/>
            <a:ext cx="673462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28574</xdr:colOff>
      <xdr:row>130</xdr:row>
      <xdr:rowOff>35199</xdr:rowOff>
    </xdr:from>
    <xdr:to>
      <xdr:col>13</xdr:col>
      <xdr:colOff>368124</xdr:colOff>
      <xdr:row>134</xdr:row>
      <xdr:rowOff>133350</xdr:rowOff>
    </xdr:to>
    <xdr:grpSp>
      <xdr:nvGrpSpPr>
        <xdr:cNvPr id="21" name="Group 20"/>
        <xdr:cNvGrpSpPr/>
      </xdr:nvGrpSpPr>
      <xdr:grpSpPr>
        <a:xfrm>
          <a:off x="28574" y="27964156"/>
          <a:ext cx="6866246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29817</xdr:colOff>
      <xdr:row>61</xdr:row>
      <xdr:rowOff>28568</xdr:rowOff>
    </xdr:from>
    <xdr:to>
      <xdr:col>18</xdr:col>
      <xdr:colOff>53095</xdr:colOff>
      <xdr:row>64</xdr:row>
      <xdr:rowOff>160700</xdr:rowOff>
    </xdr:to>
    <xdr:grpSp>
      <xdr:nvGrpSpPr>
        <xdr:cNvPr id="59" name="Group 58"/>
        <xdr:cNvGrpSpPr/>
      </xdr:nvGrpSpPr>
      <xdr:grpSpPr>
        <a:xfrm>
          <a:off x="29817" y="12717525"/>
          <a:ext cx="8289321" cy="703632"/>
          <a:chOff x="38100" y="6538705"/>
          <a:chExt cx="8289321" cy="703632"/>
        </a:xfrm>
      </xdr:grpSpPr>
      <xdr:sp macro="" textlink="">
        <xdr:nvSpPr>
          <xdr:cNvPr id="30" name="TextBox 29"/>
          <xdr:cNvSpPr txBox="1"/>
        </xdr:nvSpPr>
        <xdr:spPr>
          <a:xfrm>
            <a:off x="38100" y="6538707"/>
            <a:ext cx="1341783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10122</a:t>
            </a:r>
            <a:endParaRPr lang="en-US" sz="110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8100" y="6904390"/>
            <a:ext cx="1341784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Damper</a:t>
            </a:r>
            <a:endParaRPr lang="en-US" sz="105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88162" y="6904377"/>
            <a:ext cx="1775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3171809" y="6538705"/>
            <a:ext cx="1734808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AC-1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1388162" y="6538705"/>
            <a:ext cx="1775379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76957" y="6538705"/>
            <a:ext cx="3019852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75118" y="6898163"/>
            <a:ext cx="1396861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5</a:t>
            </a:r>
            <a:endParaRPr lang="en-US" sz="105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4580268" y="6898178"/>
            <a:ext cx="1514558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8" name="TextBox 37"/>
          <xdr:cNvSpPr txBox="1">
            <a:spLocks/>
          </xdr:cNvSpPr>
        </xdr:nvSpPr>
        <xdr:spPr>
          <a:xfrm>
            <a:off x="6096820" y="6893202"/>
            <a:ext cx="1499649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 sz="1100"/>
          </a:p>
        </xdr:txBody>
      </xdr:sp>
      <xdr:pic>
        <xdr:nvPicPr>
          <xdr:cNvPr id="39" name="Picture 3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53959" y="6568526"/>
            <a:ext cx="673462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119</xdr:row>
      <xdr:rowOff>33132</xdr:rowOff>
    </xdr:from>
    <xdr:to>
      <xdr:col>18</xdr:col>
      <xdr:colOff>5756</xdr:colOff>
      <xdr:row>122</xdr:row>
      <xdr:rowOff>149527</xdr:rowOff>
    </xdr:to>
    <xdr:grpSp>
      <xdr:nvGrpSpPr>
        <xdr:cNvPr id="60" name="Group 59"/>
        <xdr:cNvGrpSpPr/>
      </xdr:nvGrpSpPr>
      <xdr:grpSpPr>
        <a:xfrm>
          <a:off x="0" y="25195697"/>
          <a:ext cx="8271799" cy="687895"/>
          <a:chOff x="0" y="13331759"/>
          <a:chExt cx="8271799" cy="687895"/>
        </a:xfrm>
      </xdr:grpSpPr>
      <xdr:sp macro="" textlink="">
        <xdr:nvSpPr>
          <xdr:cNvPr id="40" name="TextBox 39"/>
          <xdr:cNvSpPr txBox="1"/>
        </xdr:nvSpPr>
        <xdr:spPr>
          <a:xfrm>
            <a:off x="0" y="1333176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10122</a:t>
            </a:r>
            <a:endParaRPr lang="en-US" sz="11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2887" y="13678394"/>
            <a:ext cx="1341784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Damper</a:t>
            </a:r>
            <a:endParaRPr lang="en-US" sz="1050"/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1353424" y="13678381"/>
            <a:ext cx="1775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Bird Screen</a:t>
            </a:r>
          </a:p>
        </xdr:txBody>
      </xdr:sp>
      <xdr:sp macro="" textlink="">
        <xdr:nvSpPr>
          <xdr:cNvPr id="43" name="TextBox 42"/>
          <xdr:cNvSpPr txBox="1"/>
        </xdr:nvSpPr>
        <xdr:spPr>
          <a:xfrm>
            <a:off x="3079921" y="13331759"/>
            <a:ext cx="173480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AC-1</a:t>
            </a:r>
            <a:endParaRPr lang="en-US" sz="1100"/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1305799" y="13331759"/>
            <a:ext cx="177537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4551744" y="13331759"/>
            <a:ext cx="301985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3083230" y="13681692"/>
            <a:ext cx="1396861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5</a:t>
            </a:r>
            <a:endParaRPr lang="en-US" sz="1050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4459805" y="13681707"/>
            <a:ext cx="1514558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48" name="TextBox 47"/>
          <xdr:cNvSpPr txBox="1">
            <a:spLocks/>
          </xdr:cNvSpPr>
        </xdr:nvSpPr>
        <xdr:spPr>
          <a:xfrm>
            <a:off x="5967901" y="13683863"/>
            <a:ext cx="1600333" cy="33183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 sz="1100"/>
          </a:p>
        </xdr:txBody>
      </xdr:sp>
      <xdr:pic>
        <xdr:nvPicPr>
          <xdr:cNvPr id="49" name="Picture 4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5281" y="13345281"/>
            <a:ext cx="676518" cy="63055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119684</xdr:colOff>
      <xdr:row>85</xdr:row>
      <xdr:rowOff>35198</xdr:rowOff>
    </xdr:from>
    <xdr:to>
      <xdr:col>14</xdr:col>
      <xdr:colOff>53387</xdr:colOff>
      <xdr:row>89</xdr:row>
      <xdr:rowOff>141632</xdr:rowOff>
    </xdr:to>
    <xdr:grpSp>
      <xdr:nvGrpSpPr>
        <xdr:cNvPr id="50" name="Group 49"/>
        <xdr:cNvGrpSpPr/>
      </xdr:nvGrpSpPr>
      <xdr:grpSpPr>
        <a:xfrm>
          <a:off x="119684" y="17875937"/>
          <a:ext cx="6866246" cy="868434"/>
          <a:chOff x="19049" y="4911999"/>
          <a:chExt cx="7026100" cy="830330"/>
        </a:xfrm>
      </xdr:grpSpPr>
      <xdr:sp macro="" textlink="">
        <xdr:nvSpPr>
          <xdr:cNvPr id="51" name="Rounded Rectangle 5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2" name="Rounded Rectangle 5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3" name="Rounded Rectangle 5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54" name="Flowchart: Connector 5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Flowchart: Connector 5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Flowchart: Connector 5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Flowchart: Connector 5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Flowchart: Connector 5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33130</xdr:colOff>
      <xdr:row>90</xdr:row>
      <xdr:rowOff>33131</xdr:rowOff>
    </xdr:from>
    <xdr:to>
      <xdr:col>18</xdr:col>
      <xdr:colOff>56408</xdr:colOff>
      <xdr:row>93</xdr:row>
      <xdr:rowOff>165263</xdr:rowOff>
    </xdr:to>
    <xdr:grpSp>
      <xdr:nvGrpSpPr>
        <xdr:cNvPr id="61" name="Group 60"/>
        <xdr:cNvGrpSpPr/>
      </xdr:nvGrpSpPr>
      <xdr:grpSpPr>
        <a:xfrm>
          <a:off x="33130" y="18892631"/>
          <a:ext cx="8289321" cy="703632"/>
          <a:chOff x="38100" y="6538705"/>
          <a:chExt cx="8289321" cy="703632"/>
        </a:xfrm>
      </xdr:grpSpPr>
      <xdr:sp macro="" textlink="">
        <xdr:nvSpPr>
          <xdr:cNvPr id="62" name="TextBox 61"/>
          <xdr:cNvSpPr txBox="1"/>
        </xdr:nvSpPr>
        <xdr:spPr>
          <a:xfrm>
            <a:off x="38100" y="6538707"/>
            <a:ext cx="1341783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10122</a:t>
            </a:r>
            <a:endParaRPr lang="en-US" sz="1100"/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38100" y="6904390"/>
            <a:ext cx="1341784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Damper</a:t>
            </a:r>
            <a:endParaRPr lang="en-US" sz="1050"/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1388162" y="6904377"/>
            <a:ext cx="17753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65" name="TextBox 64"/>
          <xdr:cNvSpPr txBox="1"/>
        </xdr:nvSpPr>
        <xdr:spPr>
          <a:xfrm>
            <a:off x="3171809" y="6538705"/>
            <a:ext cx="1734808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AC-1</a:t>
            </a:r>
            <a:endParaRPr lang="en-US" sz="1100"/>
          </a:p>
        </xdr:txBody>
      </xdr:sp>
      <xdr:sp macro="" textlink="">
        <xdr:nvSpPr>
          <xdr:cNvPr id="66" name="TextBox 65"/>
          <xdr:cNvSpPr txBox="1"/>
        </xdr:nvSpPr>
        <xdr:spPr>
          <a:xfrm>
            <a:off x="1388162" y="6538705"/>
            <a:ext cx="1775379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Savin</a:t>
            </a:r>
            <a:r>
              <a:rPr lang="en-US" sz="1100"/>
              <a:t>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7" name="TextBox 66"/>
          <xdr:cNvSpPr txBox="1"/>
        </xdr:nvSpPr>
        <xdr:spPr>
          <a:xfrm>
            <a:off x="4576957" y="6538705"/>
            <a:ext cx="3019852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68" name="TextBox 67"/>
          <xdr:cNvSpPr txBox="1"/>
        </xdr:nvSpPr>
        <xdr:spPr>
          <a:xfrm>
            <a:off x="3175118" y="6898163"/>
            <a:ext cx="1396861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5</a:t>
            </a:r>
            <a:endParaRPr lang="en-US" sz="1050"/>
          </a:p>
        </xdr:txBody>
      </xdr:sp>
      <xdr:sp macro="" textlink="">
        <xdr:nvSpPr>
          <xdr:cNvPr id="69" name="TextBox 68"/>
          <xdr:cNvSpPr txBox="1"/>
        </xdr:nvSpPr>
        <xdr:spPr>
          <a:xfrm>
            <a:off x="4580268" y="6898178"/>
            <a:ext cx="1514558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70" name="TextBox 69"/>
          <xdr:cNvSpPr txBox="1">
            <a:spLocks/>
          </xdr:cNvSpPr>
        </xdr:nvSpPr>
        <xdr:spPr>
          <a:xfrm>
            <a:off x="6096820" y="6893202"/>
            <a:ext cx="1499649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 sz="1100"/>
          </a:p>
        </xdr:txBody>
      </xdr:sp>
      <xdr:pic>
        <xdr:nvPicPr>
          <xdr:cNvPr id="71" name="Picture 7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53959" y="6568526"/>
            <a:ext cx="673462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33131</xdr:colOff>
      <xdr:row>114</xdr:row>
      <xdr:rowOff>49697</xdr:rowOff>
    </xdr:from>
    <xdr:to>
      <xdr:col>13</xdr:col>
      <xdr:colOff>372681</xdr:colOff>
      <xdr:row>118</xdr:row>
      <xdr:rowOff>147849</xdr:rowOff>
    </xdr:to>
    <xdr:grpSp>
      <xdr:nvGrpSpPr>
        <xdr:cNvPr id="72" name="Group 71"/>
        <xdr:cNvGrpSpPr/>
      </xdr:nvGrpSpPr>
      <xdr:grpSpPr>
        <a:xfrm>
          <a:off x="33131" y="24259762"/>
          <a:ext cx="6866246" cy="860152"/>
          <a:chOff x="19049" y="4911999"/>
          <a:chExt cx="7026100" cy="830331"/>
        </a:xfrm>
      </xdr:grpSpPr>
      <xdr:sp macro="" textlink="">
        <xdr:nvSpPr>
          <xdr:cNvPr id="73" name="Rounded Rectangle 72"/>
          <xdr:cNvSpPr>
            <a:spLocks noChangeAspect="1"/>
          </xdr:cNvSpPr>
        </xdr:nvSpPr>
        <xdr:spPr>
          <a:xfrm>
            <a:off x="19049" y="4921524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4" name="Rounded Rectangle 7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5" name="Rounded Rectangle 7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Flowchart: Connector 7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Flowchart: Connector 7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Flowchart: Connector 7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23278</xdr:colOff>
      <xdr:row>35</xdr:row>
      <xdr:rowOff>132132</xdr:rowOff>
    </xdr:to>
    <xdr:grpSp>
      <xdr:nvGrpSpPr>
        <xdr:cNvPr id="82" name="Group 81"/>
        <xdr:cNvGrpSpPr/>
      </xdr:nvGrpSpPr>
      <xdr:grpSpPr>
        <a:xfrm>
          <a:off x="0" y="6377609"/>
          <a:ext cx="8289321" cy="703632"/>
          <a:chOff x="0" y="8279"/>
          <a:chExt cx="8289321" cy="703632"/>
        </a:xfrm>
      </xdr:grpSpPr>
      <xdr:sp macro="" textlink="">
        <xdr:nvSpPr>
          <xdr:cNvPr id="83" name="TextBox 82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10122</a:t>
            </a:r>
            <a:endParaRPr lang="en-US" sz="1100"/>
          </a:p>
        </xdr:txBody>
      </xdr:sp>
      <xdr:sp macro="" textlink="">
        <xdr:nvSpPr>
          <xdr:cNvPr id="84" name="TextBox 83"/>
          <xdr:cNvSpPr txBox="1"/>
        </xdr:nvSpPr>
        <xdr:spPr>
          <a:xfrm>
            <a:off x="0" y="364439"/>
            <a:ext cx="134178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Damper</a:t>
            </a:r>
            <a:endParaRPr lang="en-US" sz="1050"/>
          </a:p>
        </xdr:txBody>
      </xdr:sp>
      <xdr:sp macro="" textlink="">
        <xdr:nvSpPr>
          <xdr:cNvPr id="85" name="TextBox 84"/>
          <xdr:cNvSpPr txBox="1"/>
        </xdr:nvSpPr>
        <xdr:spPr>
          <a:xfrm>
            <a:off x="1350062" y="364426"/>
            <a:ext cx="1775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86" name="TextBox 85"/>
          <xdr:cNvSpPr txBox="1"/>
        </xdr:nvSpPr>
        <xdr:spPr>
          <a:xfrm>
            <a:off x="3133709" y="8279"/>
            <a:ext cx="173480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AC1</a:t>
            </a:r>
            <a:endParaRPr lang="en-US" sz="1100"/>
          </a:p>
        </xdr:txBody>
      </xdr:sp>
      <xdr:sp macro="" textlink="">
        <xdr:nvSpPr>
          <xdr:cNvPr id="87" name="TextBox 86"/>
          <xdr:cNvSpPr txBox="1"/>
        </xdr:nvSpPr>
        <xdr:spPr>
          <a:xfrm>
            <a:off x="1350062" y="8279"/>
            <a:ext cx="177537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8" name="TextBox 87"/>
          <xdr:cNvSpPr txBox="1"/>
        </xdr:nvSpPr>
        <xdr:spPr>
          <a:xfrm>
            <a:off x="4538857" y="8279"/>
            <a:ext cx="301985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89" name="TextBox 88"/>
          <xdr:cNvSpPr txBox="1"/>
        </xdr:nvSpPr>
        <xdr:spPr>
          <a:xfrm>
            <a:off x="3137018" y="358212"/>
            <a:ext cx="139686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5</a:t>
            </a:r>
            <a:endParaRPr lang="en-US" sz="1050"/>
          </a:p>
        </xdr:txBody>
      </xdr:sp>
      <xdr:sp macro="" textlink="">
        <xdr:nvSpPr>
          <xdr:cNvPr id="90" name="TextBox 89"/>
          <xdr:cNvSpPr txBox="1"/>
        </xdr:nvSpPr>
        <xdr:spPr>
          <a:xfrm>
            <a:off x="4542168" y="358227"/>
            <a:ext cx="151455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91" name="TextBox 90"/>
          <xdr:cNvSpPr txBox="1">
            <a:spLocks/>
          </xdr:cNvSpPr>
        </xdr:nvSpPr>
        <xdr:spPr>
          <a:xfrm>
            <a:off x="6058720" y="353251"/>
            <a:ext cx="149964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 sz="1100"/>
          </a:p>
        </xdr:txBody>
      </xdr:sp>
      <xdr:pic>
        <xdr:nvPicPr>
          <xdr:cNvPr id="92" name="Picture 9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5859" y="38100"/>
            <a:ext cx="673462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24849</xdr:colOff>
      <xdr:row>56</xdr:row>
      <xdr:rowOff>57981</xdr:rowOff>
    </xdr:from>
    <xdr:to>
      <xdr:col>13</xdr:col>
      <xdr:colOff>364399</xdr:colOff>
      <xdr:row>60</xdr:row>
      <xdr:rowOff>139567</xdr:rowOff>
    </xdr:to>
    <xdr:grpSp>
      <xdr:nvGrpSpPr>
        <xdr:cNvPr id="93" name="Group 92"/>
        <xdr:cNvGrpSpPr/>
      </xdr:nvGrpSpPr>
      <xdr:grpSpPr>
        <a:xfrm>
          <a:off x="24849" y="11786155"/>
          <a:ext cx="6866246" cy="851869"/>
          <a:chOff x="19049" y="4911999"/>
          <a:chExt cx="7026100" cy="830330"/>
        </a:xfrm>
      </xdr:grpSpPr>
      <xdr:sp macro="" textlink="">
        <xdr:nvSpPr>
          <xdr:cNvPr id="94" name="Rounded Rectangle 9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5" name="Rounded Rectangle 9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6" name="Rounded Rectangle 9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7" name="Flowchart: Connector 9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Flowchart: Connector 9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" name="Flowchart: Connector 9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0" name="Flowchart: Connector 9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1" name="Flowchart: Connector 10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19</xdr:row>
      <xdr:rowOff>130449</xdr:rowOff>
    </xdr:from>
    <xdr:to>
      <xdr:col>13</xdr:col>
      <xdr:colOff>358599</xdr:colOff>
      <xdr:row>24</xdr:row>
      <xdr:rowOff>85725</xdr:rowOff>
    </xdr:to>
    <xdr:grpSp>
      <xdr:nvGrpSpPr>
        <xdr:cNvPr id="2" name="Group 1"/>
        <xdr:cNvGrpSpPr/>
      </xdr:nvGrpSpPr>
      <xdr:grpSpPr>
        <a:xfrm>
          <a:off x="19049" y="3973579"/>
          <a:ext cx="7114724" cy="90777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301723</xdr:colOff>
      <xdr:row>3</xdr:row>
      <xdr:rowOff>140411</xdr:rowOff>
    </xdr:to>
    <xdr:grpSp>
      <xdr:nvGrpSpPr>
        <xdr:cNvPr id="24" name="Group 23"/>
        <xdr:cNvGrpSpPr/>
      </xdr:nvGrpSpPr>
      <xdr:grpSpPr>
        <a:xfrm>
          <a:off x="0" y="8279"/>
          <a:ext cx="8269593" cy="703632"/>
          <a:chOff x="0" y="8279"/>
          <a:chExt cx="8269593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8859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26017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 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231600" y="364426"/>
            <a:ext cx="187517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Sub-Product: Static Water Filter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5048" y="8279"/>
            <a:ext cx="17695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7138" y="8279"/>
            <a:ext cx="175964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56226" y="8279"/>
            <a:ext cx="301115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18357" y="358212"/>
            <a:ext cx="143289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59537" y="358227"/>
            <a:ext cx="147334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 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34871" y="353251"/>
            <a:ext cx="153217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 sz="1100"/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83118" y="38100"/>
            <a:ext cx="686475" cy="64008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27</xdr:row>
      <xdr:rowOff>22770</xdr:rowOff>
    </xdr:from>
    <xdr:to>
      <xdr:col>13</xdr:col>
      <xdr:colOff>358599</xdr:colOff>
      <xdr:row>31</xdr:row>
      <xdr:rowOff>91100</xdr:rowOff>
    </xdr:to>
    <xdr:grpSp>
      <xdr:nvGrpSpPr>
        <xdr:cNvPr id="2" name="Group 1"/>
        <xdr:cNvGrpSpPr/>
      </xdr:nvGrpSpPr>
      <xdr:grpSpPr>
        <a:xfrm>
          <a:off x="19049" y="5472727"/>
          <a:ext cx="7089876" cy="83033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361896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288353" cy="703632"/>
          <a:chOff x="0" y="8279"/>
          <a:chExt cx="8288353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97167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Product:Inspection Door 800x800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895475" y="364426"/>
            <a:ext cx="121422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50"/>
              <a:t>Sub-Product: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7972" y="8279"/>
            <a:ext cx="176959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50062" y="8279"/>
            <a:ext cx="175964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59150" y="8279"/>
            <a:ext cx="298184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21281" y="358212"/>
            <a:ext cx="143289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64531" y="358227"/>
            <a:ext cx="147448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1008" y="353251"/>
            <a:ext cx="149964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 sz="1100"/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7191" y="38100"/>
            <a:ext cx="691162" cy="64008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17</xdr:col>
      <xdr:colOff>53975</xdr:colOff>
      <xdr:row>5</xdr:row>
      <xdr:rowOff>16586</xdr:rowOff>
    </xdr:to>
    <xdr:grpSp>
      <xdr:nvGrpSpPr>
        <xdr:cNvPr id="21" name="Group 20"/>
        <xdr:cNvGrpSpPr/>
      </xdr:nvGrpSpPr>
      <xdr:grpSpPr>
        <a:xfrm>
          <a:off x="0" y="8279"/>
          <a:ext cx="8278605" cy="687481"/>
          <a:chOff x="0" y="8279"/>
          <a:chExt cx="8278605" cy="687481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1783" cy="34828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853"/>
            <a:ext cx="1577423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Door 800x2100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567898" y="364840"/>
            <a:ext cx="1539733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5901" y="8279"/>
            <a:ext cx="1769596" cy="34788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50062" y="8279"/>
            <a:ext cx="1757571" cy="34788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21050" y="8279"/>
            <a:ext cx="3035174" cy="34788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19210" y="358626"/>
            <a:ext cx="1396862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24361" y="358641"/>
            <a:ext cx="1508345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Rev.:00 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34700" y="353665"/>
            <a:ext cx="1521184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/>
              <a:t>Date: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97.12.08</a:t>
            </a:r>
            <a:endParaRPr lang="en-US">
              <a:effectLst/>
            </a:endParaRP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839" y="38100"/>
            <a:ext cx="686766" cy="62765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16566</xdr:colOff>
      <xdr:row>33</xdr:row>
      <xdr:rowOff>0</xdr:rowOff>
    </xdr:from>
    <xdr:to>
      <xdr:col>17</xdr:col>
      <xdr:colOff>70541</xdr:colOff>
      <xdr:row>36</xdr:row>
      <xdr:rowOff>115981</xdr:rowOff>
    </xdr:to>
    <xdr:grpSp>
      <xdr:nvGrpSpPr>
        <xdr:cNvPr id="22" name="Group 21"/>
        <xdr:cNvGrpSpPr/>
      </xdr:nvGrpSpPr>
      <xdr:grpSpPr>
        <a:xfrm>
          <a:off x="16566" y="6369326"/>
          <a:ext cx="8278605" cy="687481"/>
          <a:chOff x="0" y="8279"/>
          <a:chExt cx="8278605" cy="687481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41783" cy="34828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853"/>
            <a:ext cx="1577423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Door 800x2100</a:t>
            </a:r>
            <a:endParaRPr lang="en-US" sz="1050"/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567898" y="364840"/>
            <a:ext cx="1539733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15901" y="8279"/>
            <a:ext cx="1769596" cy="34788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AC-1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50062" y="8279"/>
            <a:ext cx="1757571" cy="34788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21050" y="8279"/>
            <a:ext cx="3035174" cy="34788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19210" y="358626"/>
            <a:ext cx="1396862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2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24361" y="358641"/>
            <a:ext cx="1508345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Rev.:00 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34700" y="353665"/>
            <a:ext cx="1521184" cy="3309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97.12.08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839" y="38100"/>
            <a:ext cx="686766" cy="62765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33132</xdr:colOff>
      <xdr:row>27</xdr:row>
      <xdr:rowOff>0</xdr:rowOff>
    </xdr:from>
    <xdr:to>
      <xdr:col>14</xdr:col>
      <xdr:colOff>16563</xdr:colOff>
      <xdr:row>31</xdr:row>
      <xdr:rowOff>173935</xdr:rowOff>
    </xdr:to>
    <xdr:grpSp>
      <xdr:nvGrpSpPr>
        <xdr:cNvPr id="33" name="Group 32"/>
        <xdr:cNvGrpSpPr/>
      </xdr:nvGrpSpPr>
      <xdr:grpSpPr>
        <a:xfrm>
          <a:off x="33132" y="5226326"/>
          <a:ext cx="7139605" cy="935935"/>
          <a:chOff x="19049" y="4911998"/>
          <a:chExt cx="7075382" cy="880594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6" y="4911998"/>
            <a:ext cx="1161595" cy="880594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</a:t>
            </a:r>
            <a:r>
              <a:rPr lang="en-US" sz="900" b="1" baseline="0">
                <a:solidFill>
                  <a:schemeClr val="tx1"/>
                </a:solidFill>
              </a:rPr>
              <a:t>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 baseline="0">
                <a:solidFill>
                  <a:schemeClr val="tx1"/>
                </a:solidFill>
              </a:rPr>
              <a:t>       Planning Dept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 baseline="0">
                <a:solidFill>
                  <a:schemeClr val="tx1"/>
                </a:solidFill>
              </a:rPr>
              <a:t>       Production</a:t>
            </a:r>
            <a:endParaRPr lang="en-US" sz="9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6780" y="5501743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24849</xdr:colOff>
      <xdr:row>45</xdr:row>
      <xdr:rowOff>0</xdr:rowOff>
    </xdr:from>
    <xdr:to>
      <xdr:col>14</xdr:col>
      <xdr:colOff>8280</xdr:colOff>
      <xdr:row>49</xdr:row>
      <xdr:rowOff>173935</xdr:rowOff>
    </xdr:to>
    <xdr:grpSp>
      <xdr:nvGrpSpPr>
        <xdr:cNvPr id="42" name="Group 41"/>
        <xdr:cNvGrpSpPr/>
      </xdr:nvGrpSpPr>
      <xdr:grpSpPr>
        <a:xfrm>
          <a:off x="24849" y="9326217"/>
          <a:ext cx="7139605" cy="935935"/>
          <a:chOff x="19049" y="4911998"/>
          <a:chExt cx="7075382" cy="880594"/>
        </a:xfrm>
      </xdr:grpSpPr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4" name="Rounded Rectangle 4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5" name="Rounded Rectangle 44"/>
          <xdr:cNvSpPr>
            <a:spLocks noChangeAspect="1"/>
          </xdr:cNvSpPr>
        </xdr:nvSpPr>
        <xdr:spPr>
          <a:xfrm>
            <a:off x="5932836" y="4911998"/>
            <a:ext cx="1161595" cy="880594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</a:t>
            </a:r>
            <a:r>
              <a:rPr lang="en-US" sz="900" b="1" baseline="0">
                <a:solidFill>
                  <a:schemeClr val="tx1"/>
                </a:solidFill>
              </a:rPr>
              <a:t>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 baseline="0">
                <a:solidFill>
                  <a:schemeClr val="tx1"/>
                </a:solidFill>
              </a:rPr>
              <a:t>       Planning Dept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 baseline="0">
                <a:solidFill>
                  <a:schemeClr val="tx1"/>
                </a:solidFill>
              </a:rPr>
              <a:t>       Production</a:t>
            </a:r>
            <a:endParaRPr lang="en-US" sz="900">
              <a:effectLst/>
            </a:endParaRPr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Flowchart: Connector 4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Flowchart: Connector 49"/>
          <xdr:cNvSpPr>
            <a:spLocks noChangeAspect="1"/>
          </xdr:cNvSpPr>
        </xdr:nvSpPr>
        <xdr:spPr>
          <a:xfrm>
            <a:off x="6056780" y="5501743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19</xdr:row>
      <xdr:rowOff>130449</xdr:rowOff>
    </xdr:from>
    <xdr:to>
      <xdr:col>13</xdr:col>
      <xdr:colOff>358599</xdr:colOff>
      <xdr:row>24</xdr:row>
      <xdr:rowOff>47625</xdr:rowOff>
    </xdr:to>
    <xdr:grpSp>
      <xdr:nvGrpSpPr>
        <xdr:cNvPr id="2" name="Group 1"/>
        <xdr:cNvGrpSpPr/>
      </xdr:nvGrpSpPr>
      <xdr:grpSpPr>
        <a:xfrm>
          <a:off x="19049" y="3959499"/>
          <a:ext cx="6873700" cy="86967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17</xdr:col>
      <xdr:colOff>262212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272737" cy="703632"/>
          <a:chOff x="0" y="8279"/>
          <a:chExt cx="8272737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62877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Coil</a:t>
            </a:r>
            <a:r>
              <a:rPr lang="fa-IR" sz="1000"/>
              <a:t> </a:t>
            </a:r>
            <a:r>
              <a:rPr lang="en-US" sz="1000"/>
              <a:t> 1174x1904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590675" y="364426"/>
            <a:ext cx="152026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Sub-Product:-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921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6668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21878" y="8279"/>
            <a:ext cx="302192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2252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25189" y="358227"/>
            <a:ext cx="151290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97.12.08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00950" y="38100"/>
            <a:ext cx="671787" cy="64008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26</xdr:row>
      <xdr:rowOff>44724</xdr:rowOff>
    </xdr:from>
    <xdr:to>
      <xdr:col>13</xdr:col>
      <xdr:colOff>377649</xdr:colOff>
      <xdr:row>30</xdr:row>
      <xdr:rowOff>103529</xdr:rowOff>
    </xdr:to>
    <xdr:grpSp>
      <xdr:nvGrpSpPr>
        <xdr:cNvPr id="2" name="Group 1"/>
        <xdr:cNvGrpSpPr/>
      </xdr:nvGrpSpPr>
      <xdr:grpSpPr>
        <a:xfrm>
          <a:off x="38099" y="5279333"/>
          <a:ext cx="6965637" cy="82080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17</xdr:col>
      <xdr:colOff>155436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272393" cy="703632"/>
          <a:chOff x="0" y="8279"/>
          <a:chExt cx="8272393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10122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4178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 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50062" y="364426"/>
            <a:ext cx="1757569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Nozzle Bank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5901" y="8279"/>
            <a:ext cx="17695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AC-1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50062" y="8279"/>
            <a:ext cx="175757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Savin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21050" y="8279"/>
            <a:ext cx="301322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19210" y="358212"/>
            <a:ext cx="139686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24361" y="358227"/>
            <a:ext cx="151414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498" y="353251"/>
            <a:ext cx="149343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97.12.08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680968" cy="6400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3"/>
  <sheetViews>
    <sheetView view="pageLayout" topLeftCell="E1" zoomScale="115" zoomScaleNormal="100" zoomScalePageLayoutView="115" workbookViewId="0">
      <selection activeCell="L8" sqref="L8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8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2.8554687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28515625" customWidth="1"/>
    <col min="18" max="18" width="5" customWidth="1"/>
    <col min="19" max="19" width="5.425781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178</v>
      </c>
      <c r="R7" s="18" t="s">
        <v>179</v>
      </c>
      <c r="S7" s="3" t="s">
        <v>186</v>
      </c>
    </row>
    <row r="8" spans="1:19" ht="14.25" customHeight="1" x14ac:dyDescent="0.25">
      <c r="A8" s="114"/>
      <c r="B8" s="105">
        <v>1</v>
      </c>
      <c r="C8" s="114"/>
      <c r="D8" s="108" t="s">
        <v>216</v>
      </c>
      <c r="E8" s="108">
        <v>1</v>
      </c>
      <c r="F8" s="111">
        <v>1</v>
      </c>
      <c r="G8" s="22"/>
      <c r="H8" s="44"/>
      <c r="I8" s="34"/>
      <c r="J8" s="34"/>
      <c r="K8" s="43" t="s">
        <v>38</v>
      </c>
      <c r="L8" s="41" t="s">
        <v>211</v>
      </c>
      <c r="M8" s="42" t="s">
        <v>66</v>
      </c>
      <c r="N8" s="31">
        <v>1</v>
      </c>
      <c r="O8" s="31">
        <v>1</v>
      </c>
      <c r="P8" s="32">
        <v>1</v>
      </c>
      <c r="Q8" s="32"/>
      <c r="R8" s="32"/>
      <c r="S8" s="32"/>
    </row>
    <row r="9" spans="1:19" ht="14.25" customHeight="1" x14ac:dyDescent="0.25">
      <c r="A9" s="115"/>
      <c r="B9" s="106"/>
      <c r="C9" s="115"/>
      <c r="D9" s="109"/>
      <c r="E9" s="109"/>
      <c r="F9" s="112"/>
      <c r="G9" s="22"/>
      <c r="H9" s="44"/>
      <c r="I9" s="34"/>
      <c r="J9" s="34"/>
      <c r="K9" s="43" t="s">
        <v>39</v>
      </c>
      <c r="L9" s="41" t="s">
        <v>212</v>
      </c>
      <c r="M9" s="31" t="s">
        <v>66</v>
      </c>
      <c r="N9" s="31">
        <v>1</v>
      </c>
      <c r="O9" s="31">
        <v>1</v>
      </c>
      <c r="P9" s="31">
        <v>1</v>
      </c>
      <c r="Q9" s="32"/>
      <c r="R9" s="32"/>
      <c r="S9" s="32"/>
    </row>
    <row r="10" spans="1:19" ht="14.25" customHeight="1" x14ac:dyDescent="0.25">
      <c r="A10" s="115"/>
      <c r="B10" s="106"/>
      <c r="C10" s="115"/>
      <c r="D10" s="109"/>
      <c r="E10" s="109"/>
      <c r="F10" s="112"/>
      <c r="G10" s="22"/>
      <c r="H10" s="44"/>
      <c r="I10" s="34"/>
      <c r="J10" s="34"/>
      <c r="K10" s="43" t="s">
        <v>41</v>
      </c>
      <c r="L10" s="41" t="s">
        <v>213</v>
      </c>
      <c r="M10" s="31" t="s">
        <v>66</v>
      </c>
      <c r="N10" s="31">
        <v>1</v>
      </c>
      <c r="O10" s="31">
        <v>1</v>
      </c>
      <c r="P10" s="31">
        <v>1</v>
      </c>
      <c r="Q10" s="32"/>
      <c r="R10" s="32"/>
      <c r="S10" s="32"/>
    </row>
    <row r="11" spans="1:19" ht="14.25" customHeight="1" x14ac:dyDescent="0.25">
      <c r="A11" s="115"/>
      <c r="B11" s="106"/>
      <c r="C11" s="115"/>
      <c r="D11" s="109"/>
      <c r="E11" s="109"/>
      <c r="F11" s="112"/>
      <c r="G11" s="22"/>
      <c r="H11" s="44"/>
      <c r="I11" s="34"/>
      <c r="J11" s="34"/>
      <c r="K11" s="43" t="s">
        <v>42</v>
      </c>
      <c r="L11" s="26" t="s">
        <v>20</v>
      </c>
      <c r="M11" s="26"/>
      <c r="N11" s="31">
        <v>2</v>
      </c>
      <c r="O11" s="31">
        <v>2</v>
      </c>
      <c r="P11" s="31">
        <v>2</v>
      </c>
      <c r="Q11" s="32"/>
      <c r="R11" s="32"/>
      <c r="S11" s="32"/>
    </row>
    <row r="12" spans="1:19" ht="14.25" customHeight="1" x14ac:dyDescent="0.25">
      <c r="A12" s="116"/>
      <c r="B12" s="107"/>
      <c r="C12" s="116"/>
      <c r="D12" s="110"/>
      <c r="E12" s="110"/>
      <c r="F12" s="113"/>
      <c r="G12" s="22"/>
      <c r="H12" s="44"/>
      <c r="I12" s="34"/>
      <c r="J12" s="34"/>
      <c r="K12" s="43" t="s">
        <v>43</v>
      </c>
      <c r="L12" s="26" t="s">
        <v>81</v>
      </c>
      <c r="M12" s="31"/>
      <c r="N12" s="31">
        <v>6</v>
      </c>
      <c r="O12" s="31">
        <v>6</v>
      </c>
      <c r="P12" s="32">
        <v>6</v>
      </c>
      <c r="Q12" s="32"/>
      <c r="R12" s="32"/>
      <c r="S12" s="32"/>
    </row>
    <row r="13" spans="1:19" x14ac:dyDescent="0.25">
      <c r="I13" s="5"/>
      <c r="J13" s="5"/>
    </row>
  </sheetData>
  <mergeCells count="7">
    <mergeCell ref="A6:B6"/>
    <mergeCell ref="B8:B12"/>
    <mergeCell ref="D8:D12"/>
    <mergeCell ref="E8:E12"/>
    <mergeCell ref="F8:F12"/>
    <mergeCell ref="C8:C12"/>
    <mergeCell ref="A8:A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S21"/>
  <sheetViews>
    <sheetView view="pageLayout" topLeftCell="A19" zoomScale="130" zoomScaleNormal="100" zoomScalePageLayoutView="130" workbookViewId="0">
      <selection activeCell="M28" sqref="M28"/>
    </sheetView>
  </sheetViews>
  <sheetFormatPr defaultRowHeight="15" x14ac:dyDescent="0.25"/>
  <cols>
    <col min="1" max="1" width="5" customWidth="1"/>
    <col min="2" max="2" width="5.5703125" customWidth="1"/>
    <col min="3" max="3" width="6.140625" customWidth="1"/>
    <col min="4" max="4" width="6.285156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" customWidth="1"/>
    <col min="13" max="13" width="10.42578125" customWidth="1"/>
    <col min="14" max="14" width="5.7109375" customWidth="1"/>
    <col min="15" max="15" width="5.5703125" customWidth="1"/>
    <col min="16" max="16" width="5.7109375" customWidth="1"/>
    <col min="17" max="17" width="5" customWidth="1"/>
    <col min="18" max="18" width="4" customWidth="1"/>
    <col min="19" max="19" width="4.710937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183</v>
      </c>
      <c r="R7" s="18" t="s">
        <v>179</v>
      </c>
      <c r="S7" s="3" t="s">
        <v>184</v>
      </c>
    </row>
    <row r="8" spans="1:19" ht="14.25" customHeight="1" x14ac:dyDescent="0.25">
      <c r="A8" s="11"/>
      <c r="B8" s="6"/>
      <c r="C8" s="11"/>
      <c r="D8" s="145" t="s">
        <v>170</v>
      </c>
      <c r="E8" s="9"/>
      <c r="F8" s="10"/>
      <c r="G8" s="12"/>
      <c r="H8" s="21"/>
      <c r="I8" s="34"/>
      <c r="J8" s="34"/>
      <c r="K8" s="33" t="s">
        <v>38</v>
      </c>
      <c r="L8" s="52" t="s">
        <v>72</v>
      </c>
      <c r="M8" s="61" t="s">
        <v>297</v>
      </c>
      <c r="N8" s="71">
        <v>2</v>
      </c>
      <c r="O8" s="71">
        <v>2</v>
      </c>
      <c r="P8" s="78">
        <v>2</v>
      </c>
      <c r="Q8" s="68"/>
      <c r="R8" s="32" t="s">
        <v>180</v>
      </c>
      <c r="S8" s="7" t="s">
        <v>66</v>
      </c>
    </row>
    <row r="9" spans="1:19" ht="14.25" customHeight="1" x14ac:dyDescent="0.25">
      <c r="A9" s="4"/>
      <c r="B9" s="10"/>
      <c r="C9" s="9"/>
      <c r="D9" s="146"/>
      <c r="E9" s="9"/>
      <c r="F9" s="10"/>
      <c r="G9" s="12"/>
      <c r="H9" s="21"/>
      <c r="I9" s="34"/>
      <c r="J9" s="34"/>
      <c r="K9" s="33" t="s">
        <v>39</v>
      </c>
      <c r="L9" s="56" t="s">
        <v>73</v>
      </c>
      <c r="M9" s="61" t="s">
        <v>298</v>
      </c>
      <c r="N9" s="71">
        <v>14</v>
      </c>
      <c r="O9" s="71">
        <v>14</v>
      </c>
      <c r="P9" s="78">
        <v>14</v>
      </c>
      <c r="Q9" s="68"/>
      <c r="R9" s="32" t="s">
        <v>180</v>
      </c>
      <c r="S9" s="7" t="s">
        <v>66</v>
      </c>
    </row>
    <row r="10" spans="1:19" ht="14.25" customHeight="1" x14ac:dyDescent="0.25">
      <c r="A10" s="10"/>
      <c r="B10" s="10"/>
      <c r="C10" s="10"/>
      <c r="D10" s="146"/>
      <c r="E10" s="10"/>
      <c r="F10" s="10"/>
      <c r="G10" s="12"/>
      <c r="H10" s="21"/>
      <c r="I10" s="34"/>
      <c r="J10" s="34"/>
      <c r="K10" s="33" t="s">
        <v>41</v>
      </c>
      <c r="L10" s="56" t="s">
        <v>74</v>
      </c>
      <c r="M10" s="74" t="s">
        <v>61</v>
      </c>
      <c r="N10" s="73">
        <v>30</v>
      </c>
      <c r="O10" s="73">
        <v>30</v>
      </c>
      <c r="P10" s="78">
        <v>30</v>
      </c>
      <c r="Q10" s="68"/>
      <c r="R10" s="32" t="s">
        <v>181</v>
      </c>
      <c r="S10" s="7" t="s">
        <v>66</v>
      </c>
    </row>
    <row r="11" spans="1:19" ht="14.25" customHeight="1" x14ac:dyDescent="0.25">
      <c r="A11" s="4"/>
      <c r="B11" s="10"/>
      <c r="C11" s="9"/>
      <c r="D11" s="146"/>
      <c r="E11" s="9"/>
      <c r="F11" s="10"/>
      <c r="G11" s="12"/>
      <c r="H11" s="21"/>
      <c r="I11" s="34"/>
      <c r="J11" s="34"/>
      <c r="K11" s="33" t="s">
        <v>42</v>
      </c>
      <c r="L11" s="56" t="s">
        <v>75</v>
      </c>
      <c r="M11" s="72" t="s">
        <v>146</v>
      </c>
      <c r="N11" s="73">
        <v>30</v>
      </c>
      <c r="O11" s="73">
        <v>30</v>
      </c>
      <c r="P11" s="78">
        <v>30</v>
      </c>
      <c r="Q11" s="68"/>
      <c r="R11" s="32" t="s">
        <v>181</v>
      </c>
      <c r="S11" s="7" t="s">
        <v>66</v>
      </c>
    </row>
    <row r="12" spans="1:19" ht="14.25" customHeight="1" x14ac:dyDescent="0.25">
      <c r="A12" s="4"/>
      <c r="B12" s="10"/>
      <c r="C12" s="9"/>
      <c r="D12" s="146"/>
      <c r="E12" s="9"/>
      <c r="F12" s="10"/>
      <c r="G12" s="12"/>
      <c r="H12" s="21"/>
      <c r="I12" s="34"/>
      <c r="J12" s="34"/>
      <c r="K12" s="33" t="s">
        <v>43</v>
      </c>
      <c r="L12" s="60" t="s">
        <v>76</v>
      </c>
      <c r="M12" s="74" t="s">
        <v>77</v>
      </c>
      <c r="N12" s="73">
        <v>170</v>
      </c>
      <c r="O12" s="73">
        <v>170</v>
      </c>
      <c r="P12" s="78">
        <v>170</v>
      </c>
      <c r="Q12" s="68"/>
      <c r="R12" s="32" t="s">
        <v>181</v>
      </c>
      <c r="S12" s="7" t="s">
        <v>66</v>
      </c>
    </row>
    <row r="13" spans="1:19" ht="14.25" customHeight="1" x14ac:dyDescent="0.25">
      <c r="A13" s="4"/>
      <c r="B13" s="10"/>
      <c r="C13" s="9"/>
      <c r="D13" s="146"/>
      <c r="E13" s="9"/>
      <c r="F13" s="10"/>
      <c r="G13" s="12"/>
      <c r="H13" s="21"/>
      <c r="I13" s="34"/>
      <c r="J13" s="34"/>
      <c r="K13" s="33" t="s">
        <v>44</v>
      </c>
      <c r="L13" s="56" t="s">
        <v>78</v>
      </c>
      <c r="M13" s="74" t="s">
        <v>58</v>
      </c>
      <c r="N13" s="73">
        <v>170</v>
      </c>
      <c r="O13" s="73">
        <v>170</v>
      </c>
      <c r="P13" s="78">
        <v>170</v>
      </c>
      <c r="Q13" s="68"/>
      <c r="R13" s="32" t="s">
        <v>181</v>
      </c>
      <c r="S13" s="7" t="s">
        <v>66</v>
      </c>
    </row>
    <row r="14" spans="1:19" ht="14.25" customHeight="1" x14ac:dyDescent="0.25">
      <c r="A14" s="4"/>
      <c r="B14" s="10"/>
      <c r="C14" s="9"/>
      <c r="D14" s="146"/>
      <c r="E14" s="9"/>
      <c r="F14" s="10"/>
      <c r="G14" s="12"/>
      <c r="H14" s="21"/>
      <c r="I14" s="34"/>
      <c r="J14" s="34"/>
      <c r="K14" s="33" t="s">
        <v>45</v>
      </c>
      <c r="L14" s="56" t="s">
        <v>79</v>
      </c>
      <c r="M14" s="74" t="s">
        <v>58</v>
      </c>
      <c r="N14" s="73">
        <v>170</v>
      </c>
      <c r="O14" s="73">
        <v>170</v>
      </c>
      <c r="P14" s="78">
        <v>170</v>
      </c>
      <c r="Q14" s="68"/>
      <c r="R14" s="32" t="s">
        <v>181</v>
      </c>
      <c r="S14" s="7" t="s">
        <v>66</v>
      </c>
    </row>
    <row r="15" spans="1:19" ht="14.25" customHeight="1" x14ac:dyDescent="0.25">
      <c r="A15" s="4"/>
      <c r="B15" s="10"/>
      <c r="C15" s="9"/>
      <c r="D15" s="146"/>
      <c r="E15" s="9"/>
      <c r="F15" s="10"/>
      <c r="G15" s="12"/>
      <c r="H15" s="21"/>
      <c r="I15" s="34"/>
      <c r="J15" s="34"/>
      <c r="K15" s="33" t="s">
        <v>46</v>
      </c>
      <c r="L15" s="56" t="s">
        <v>20</v>
      </c>
      <c r="M15" s="61" t="s">
        <v>80</v>
      </c>
      <c r="N15" s="73">
        <v>170</v>
      </c>
      <c r="O15" s="73">
        <v>170</v>
      </c>
      <c r="P15" s="78">
        <v>170</v>
      </c>
      <c r="Q15" s="68"/>
      <c r="R15" s="32" t="s">
        <v>181</v>
      </c>
      <c r="S15" s="7" t="s">
        <v>66</v>
      </c>
    </row>
    <row r="16" spans="1:19" ht="14.25" customHeight="1" x14ac:dyDescent="0.25">
      <c r="A16" s="4"/>
      <c r="B16" s="10"/>
      <c r="C16" s="9"/>
      <c r="D16" s="146"/>
      <c r="E16" s="9"/>
      <c r="F16" s="10"/>
      <c r="G16" s="12"/>
      <c r="H16" s="21"/>
      <c r="I16" s="34"/>
      <c r="J16" s="34"/>
      <c r="K16" s="33" t="s">
        <v>47</v>
      </c>
      <c r="L16" s="56" t="s">
        <v>81</v>
      </c>
      <c r="M16" s="61" t="s">
        <v>36</v>
      </c>
      <c r="N16" s="73">
        <v>170</v>
      </c>
      <c r="O16" s="73">
        <v>170</v>
      </c>
      <c r="P16" s="78">
        <v>170</v>
      </c>
      <c r="Q16" s="68"/>
      <c r="R16" s="32" t="s">
        <v>181</v>
      </c>
      <c r="S16" s="7" t="s">
        <v>66</v>
      </c>
    </row>
    <row r="17" spans="1:19" ht="14.25" customHeight="1" x14ac:dyDescent="0.25">
      <c r="A17" s="4"/>
      <c r="B17" s="10"/>
      <c r="C17" s="9"/>
      <c r="D17" s="146"/>
      <c r="E17" s="9"/>
      <c r="F17" s="10"/>
      <c r="G17" s="22"/>
      <c r="H17" s="97"/>
      <c r="I17" s="34"/>
      <c r="J17" s="34"/>
      <c r="K17" s="33" t="s">
        <v>48</v>
      </c>
      <c r="L17" s="56" t="s">
        <v>82</v>
      </c>
      <c r="M17" s="61" t="s">
        <v>299</v>
      </c>
      <c r="N17" s="71">
        <v>2</v>
      </c>
      <c r="O17" s="71">
        <v>2</v>
      </c>
      <c r="P17" s="78">
        <v>2</v>
      </c>
      <c r="Q17" s="68"/>
      <c r="R17" s="32" t="s">
        <v>180</v>
      </c>
      <c r="S17" s="7" t="s">
        <v>66</v>
      </c>
    </row>
    <row r="18" spans="1:19" ht="14.25" customHeight="1" x14ac:dyDescent="0.25">
      <c r="A18" s="4"/>
      <c r="B18" s="10"/>
      <c r="C18" s="9"/>
      <c r="D18" s="146"/>
      <c r="E18" s="9"/>
      <c r="F18" s="10"/>
      <c r="G18" s="22"/>
      <c r="H18" s="97"/>
      <c r="I18" s="34"/>
      <c r="J18" s="34"/>
      <c r="K18" s="33" t="s">
        <v>49</v>
      </c>
      <c r="L18" s="56" t="s">
        <v>83</v>
      </c>
      <c r="M18" s="61" t="s">
        <v>245</v>
      </c>
      <c r="N18" s="71">
        <v>2</v>
      </c>
      <c r="O18" s="71">
        <v>2</v>
      </c>
      <c r="P18" s="78">
        <v>2</v>
      </c>
      <c r="Q18" s="68"/>
      <c r="R18" s="32" t="s">
        <v>180</v>
      </c>
      <c r="S18" s="20" t="s">
        <v>66</v>
      </c>
    </row>
    <row r="19" spans="1:19" ht="14.25" customHeight="1" x14ac:dyDescent="0.25">
      <c r="A19" s="4"/>
      <c r="B19" s="10"/>
      <c r="C19" s="9"/>
      <c r="D19" s="146"/>
      <c r="E19" s="9"/>
      <c r="F19" s="10"/>
      <c r="G19" s="22"/>
      <c r="H19" s="97"/>
      <c r="I19" s="34"/>
      <c r="J19" s="34"/>
      <c r="K19" s="33" t="s">
        <v>50</v>
      </c>
      <c r="L19" s="56" t="s">
        <v>84</v>
      </c>
      <c r="M19" s="61" t="s">
        <v>299</v>
      </c>
      <c r="N19" s="71">
        <v>2</v>
      </c>
      <c r="O19" s="71">
        <v>2</v>
      </c>
      <c r="P19" s="78">
        <v>2</v>
      </c>
      <c r="Q19" s="68"/>
      <c r="R19" s="32" t="s">
        <v>180</v>
      </c>
      <c r="S19" s="7" t="s">
        <v>66</v>
      </c>
    </row>
    <row r="20" spans="1:19" ht="15.75" x14ac:dyDescent="0.25">
      <c r="A20" s="4"/>
      <c r="B20" s="10"/>
      <c r="C20" s="9"/>
      <c r="D20" s="147"/>
      <c r="E20" s="9"/>
      <c r="F20" s="10"/>
      <c r="G20" s="22"/>
      <c r="H20" s="97"/>
      <c r="I20" s="34"/>
      <c r="J20" s="34"/>
      <c r="K20" s="33" t="s">
        <v>51</v>
      </c>
      <c r="L20" s="56" t="s">
        <v>85</v>
      </c>
      <c r="M20" s="61" t="s">
        <v>245</v>
      </c>
      <c r="N20" s="71">
        <v>2</v>
      </c>
      <c r="O20" s="71">
        <v>2</v>
      </c>
      <c r="P20" s="78">
        <v>2</v>
      </c>
      <c r="Q20" s="68"/>
      <c r="R20" s="32" t="s">
        <v>180</v>
      </c>
      <c r="S20" s="7" t="s">
        <v>66</v>
      </c>
    </row>
    <row r="21" spans="1:19" x14ac:dyDescent="0.25">
      <c r="I21" s="5"/>
      <c r="J21" s="5"/>
    </row>
  </sheetData>
  <mergeCells count="2">
    <mergeCell ref="A6:B6"/>
    <mergeCell ref="D8:D20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4:S56"/>
  <sheetViews>
    <sheetView view="pageLayout" zoomScale="115" zoomScaleNormal="100" zoomScalePageLayoutView="115" workbookViewId="0">
      <selection activeCell="G6" sqref="G6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.285156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3.14062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28515625" customWidth="1"/>
    <col min="18" max="18" width="3.7109375" customWidth="1"/>
    <col min="19" max="19" width="5.710937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178</v>
      </c>
      <c r="R7" s="18" t="s">
        <v>179</v>
      </c>
      <c r="S7" s="2" t="s">
        <v>16</v>
      </c>
    </row>
    <row r="8" spans="1:19" ht="14.25" customHeight="1" x14ac:dyDescent="0.25">
      <c r="A8" s="11"/>
      <c r="B8" s="6"/>
      <c r="C8" s="11"/>
      <c r="D8" s="148" t="s">
        <v>182</v>
      </c>
      <c r="E8" s="9"/>
      <c r="F8" s="10"/>
      <c r="G8" s="120"/>
      <c r="H8" s="117" t="s">
        <v>56</v>
      </c>
      <c r="I8" s="123">
        <v>1</v>
      </c>
      <c r="J8" s="123">
        <v>1</v>
      </c>
      <c r="K8" s="33" t="s">
        <v>38</v>
      </c>
      <c r="L8" s="56" t="s">
        <v>17</v>
      </c>
      <c r="M8" s="61" t="s">
        <v>300</v>
      </c>
      <c r="N8" s="61">
        <v>6</v>
      </c>
      <c r="O8" s="61">
        <v>6</v>
      </c>
      <c r="P8" s="85">
        <v>6</v>
      </c>
      <c r="Q8" s="68"/>
      <c r="R8" s="32" t="s">
        <v>180</v>
      </c>
      <c r="S8" s="32" t="s">
        <v>66</v>
      </c>
    </row>
    <row r="9" spans="1:19" ht="14.25" customHeight="1" x14ac:dyDescent="0.25">
      <c r="A9" s="4"/>
      <c r="B9" s="10"/>
      <c r="C9" s="9"/>
      <c r="D9" s="149"/>
      <c r="E9" s="9"/>
      <c r="F9" s="10"/>
      <c r="G9" s="121"/>
      <c r="H9" s="118"/>
      <c r="I9" s="124"/>
      <c r="J9" s="124"/>
      <c r="K9" s="33" t="s">
        <v>39</v>
      </c>
      <c r="L9" s="56" t="s">
        <v>18</v>
      </c>
      <c r="M9" s="61" t="s">
        <v>301</v>
      </c>
      <c r="N9" s="61">
        <v>12</v>
      </c>
      <c r="O9" s="61">
        <v>12</v>
      </c>
      <c r="P9" s="85">
        <v>12</v>
      </c>
      <c r="Q9" s="68"/>
      <c r="R9" s="32" t="s">
        <v>180</v>
      </c>
      <c r="S9" s="32" t="s">
        <v>66</v>
      </c>
    </row>
    <row r="10" spans="1:19" ht="14.25" customHeight="1" x14ac:dyDescent="0.25">
      <c r="A10" s="10"/>
      <c r="B10" s="10"/>
      <c r="C10" s="10"/>
      <c r="D10" s="149"/>
      <c r="E10" s="10"/>
      <c r="F10" s="10"/>
      <c r="G10" s="121"/>
      <c r="H10" s="118"/>
      <c r="I10" s="124"/>
      <c r="J10" s="124"/>
      <c r="K10" s="33" t="s">
        <v>41</v>
      </c>
      <c r="L10" s="59" t="s">
        <v>19</v>
      </c>
      <c r="M10" s="74" t="s">
        <v>302</v>
      </c>
      <c r="N10" s="72">
        <v>7</v>
      </c>
      <c r="O10" s="72">
        <v>7</v>
      </c>
      <c r="P10" s="85">
        <v>7</v>
      </c>
      <c r="Q10" s="68"/>
      <c r="R10" s="32" t="s">
        <v>180</v>
      </c>
      <c r="S10" s="32" t="s">
        <v>66</v>
      </c>
    </row>
    <row r="11" spans="1:19" ht="14.25" customHeight="1" x14ac:dyDescent="0.25">
      <c r="A11" s="4"/>
      <c r="B11" s="10"/>
      <c r="C11" s="9"/>
      <c r="D11" s="149"/>
      <c r="E11" s="9"/>
      <c r="F11" s="10"/>
      <c r="G11" s="121"/>
      <c r="H11" s="118"/>
      <c r="I11" s="124"/>
      <c r="J11" s="124"/>
      <c r="K11" s="33" t="s">
        <v>42</v>
      </c>
      <c r="L11" s="59" t="s">
        <v>20</v>
      </c>
      <c r="M11" s="74" t="s">
        <v>21</v>
      </c>
      <c r="N11" s="72">
        <v>24</v>
      </c>
      <c r="O11" s="72">
        <v>24</v>
      </c>
      <c r="P11" s="85">
        <v>24</v>
      </c>
      <c r="Q11" s="68"/>
      <c r="R11" s="32" t="s">
        <v>181</v>
      </c>
      <c r="S11" s="32" t="s">
        <v>66</v>
      </c>
    </row>
    <row r="12" spans="1:19" ht="14.25" customHeight="1" x14ac:dyDescent="0.25">
      <c r="A12" s="4"/>
      <c r="B12" s="10"/>
      <c r="C12" s="9"/>
      <c r="D12" s="149"/>
      <c r="E12" s="9"/>
      <c r="F12" s="10"/>
      <c r="G12" s="122"/>
      <c r="H12" s="119"/>
      <c r="I12" s="125"/>
      <c r="J12" s="125"/>
      <c r="K12" s="33" t="s">
        <v>43</v>
      </c>
      <c r="L12" s="59" t="s">
        <v>22</v>
      </c>
      <c r="M12" s="74" t="s">
        <v>23</v>
      </c>
      <c r="N12" s="72">
        <v>24</v>
      </c>
      <c r="O12" s="72">
        <v>24</v>
      </c>
      <c r="P12" s="85">
        <v>24</v>
      </c>
      <c r="Q12" s="68"/>
      <c r="R12" s="32" t="s">
        <v>181</v>
      </c>
      <c r="S12" s="32" t="s">
        <v>66</v>
      </c>
    </row>
    <row r="13" spans="1:19" ht="14.25" customHeight="1" x14ac:dyDescent="0.25">
      <c r="A13" s="4"/>
      <c r="B13" s="10"/>
      <c r="C13" s="9"/>
      <c r="D13" s="149"/>
      <c r="E13" s="9"/>
      <c r="F13" s="10"/>
      <c r="G13" s="120"/>
      <c r="H13" s="117" t="s">
        <v>57</v>
      </c>
      <c r="I13" s="123">
        <v>4</v>
      </c>
      <c r="J13" s="123">
        <v>4</v>
      </c>
      <c r="K13" s="33" t="s">
        <v>44</v>
      </c>
      <c r="L13" s="59" t="s">
        <v>24</v>
      </c>
      <c r="M13" s="72" t="s">
        <v>303</v>
      </c>
      <c r="N13" s="72">
        <v>8</v>
      </c>
      <c r="O13" s="72">
        <v>8</v>
      </c>
      <c r="P13" s="85">
        <v>8</v>
      </c>
      <c r="Q13" s="68"/>
      <c r="R13" s="32" t="s">
        <v>180</v>
      </c>
      <c r="S13" s="32" t="s">
        <v>66</v>
      </c>
    </row>
    <row r="14" spans="1:19" ht="14.25" customHeight="1" x14ac:dyDescent="0.25">
      <c r="A14" s="4"/>
      <c r="B14" s="10"/>
      <c r="C14" s="9"/>
      <c r="D14" s="149"/>
      <c r="E14" s="9"/>
      <c r="F14" s="10"/>
      <c r="G14" s="122"/>
      <c r="H14" s="119"/>
      <c r="I14" s="125"/>
      <c r="J14" s="125"/>
      <c r="K14" s="33" t="s">
        <v>45</v>
      </c>
      <c r="L14" s="59" t="s">
        <v>25</v>
      </c>
      <c r="M14" s="74" t="s">
        <v>26</v>
      </c>
      <c r="N14" s="72">
        <v>30</v>
      </c>
      <c r="O14" s="72">
        <v>30</v>
      </c>
      <c r="P14" s="85">
        <v>30</v>
      </c>
      <c r="Q14" s="68"/>
      <c r="R14" s="32" t="s">
        <v>180</v>
      </c>
      <c r="S14" s="32" t="s">
        <v>66</v>
      </c>
    </row>
    <row r="15" spans="1:19" ht="14.25" customHeight="1" x14ac:dyDescent="0.25">
      <c r="A15" s="4"/>
      <c r="B15" s="10"/>
      <c r="C15" s="9"/>
      <c r="D15" s="149"/>
      <c r="E15" s="9"/>
      <c r="F15" s="10"/>
      <c r="G15" s="12"/>
      <c r="H15" s="21"/>
      <c r="I15" s="34"/>
      <c r="J15" s="34"/>
      <c r="K15" s="33" t="s">
        <v>46</v>
      </c>
      <c r="L15" s="59" t="s">
        <v>27</v>
      </c>
      <c r="M15" s="72" t="s">
        <v>304</v>
      </c>
      <c r="N15" s="72">
        <v>2</v>
      </c>
      <c r="O15" s="72">
        <v>2</v>
      </c>
      <c r="P15" s="85">
        <v>2</v>
      </c>
      <c r="Q15" s="68"/>
      <c r="R15" s="32" t="s">
        <v>180</v>
      </c>
      <c r="S15" s="32" t="s">
        <v>66</v>
      </c>
    </row>
    <row r="16" spans="1:19" ht="14.25" customHeight="1" x14ac:dyDescent="0.25">
      <c r="A16" s="4"/>
      <c r="B16" s="10"/>
      <c r="C16" s="9"/>
      <c r="D16" s="149"/>
      <c r="E16" s="9"/>
      <c r="F16" s="10"/>
      <c r="G16" s="12"/>
      <c r="H16" s="21"/>
      <c r="I16" s="34"/>
      <c r="J16" s="34"/>
      <c r="K16" s="33" t="s">
        <v>47</v>
      </c>
      <c r="L16" s="59" t="s">
        <v>28</v>
      </c>
      <c r="M16" s="72" t="s">
        <v>305</v>
      </c>
      <c r="N16" s="72">
        <v>4</v>
      </c>
      <c r="O16" s="72">
        <v>4</v>
      </c>
      <c r="P16" s="85">
        <v>4</v>
      </c>
      <c r="Q16" s="68"/>
      <c r="R16" s="32" t="s">
        <v>180</v>
      </c>
      <c r="S16" s="32" t="s">
        <v>66</v>
      </c>
    </row>
    <row r="17" spans="1:19" ht="14.25" customHeight="1" x14ac:dyDescent="0.25">
      <c r="A17" s="4"/>
      <c r="B17" s="10"/>
      <c r="C17" s="9"/>
      <c r="D17" s="149"/>
      <c r="E17" s="9"/>
      <c r="F17" s="10"/>
      <c r="G17" s="12"/>
      <c r="H17" s="21"/>
      <c r="I17" s="34"/>
      <c r="J17" s="34"/>
      <c r="K17" s="33" t="s">
        <v>48</v>
      </c>
      <c r="L17" s="59" t="s">
        <v>29</v>
      </c>
      <c r="M17" s="72" t="s">
        <v>306</v>
      </c>
      <c r="N17" s="72">
        <v>8</v>
      </c>
      <c r="O17" s="72">
        <v>8</v>
      </c>
      <c r="P17" s="85">
        <v>8</v>
      </c>
      <c r="Q17" s="68"/>
      <c r="R17" s="32" t="s">
        <v>180</v>
      </c>
      <c r="S17" s="32" t="s">
        <v>66</v>
      </c>
    </row>
    <row r="18" spans="1:19" ht="14.25" customHeight="1" x14ac:dyDescent="0.25">
      <c r="A18" s="4"/>
      <c r="B18" s="10"/>
      <c r="C18" s="9"/>
      <c r="D18" s="149"/>
      <c r="E18" s="9"/>
      <c r="F18" s="10"/>
      <c r="G18" s="11"/>
      <c r="H18" s="11"/>
      <c r="I18" s="35"/>
      <c r="J18" s="35"/>
      <c r="K18" s="33" t="s">
        <v>49</v>
      </c>
      <c r="L18" s="59" t="s">
        <v>30</v>
      </c>
      <c r="M18" s="72" t="s">
        <v>307</v>
      </c>
      <c r="N18" s="72">
        <v>8</v>
      </c>
      <c r="O18" s="72">
        <v>8</v>
      </c>
      <c r="P18" s="85">
        <v>8</v>
      </c>
      <c r="Q18" s="102"/>
      <c r="R18" s="32" t="s">
        <v>180</v>
      </c>
      <c r="S18" s="32" t="s">
        <v>66</v>
      </c>
    </row>
    <row r="19" spans="1:19" ht="14.25" customHeight="1" x14ac:dyDescent="0.25">
      <c r="A19" s="4"/>
      <c r="B19" s="10"/>
      <c r="C19" s="9"/>
      <c r="D19" s="149"/>
      <c r="E19" s="9"/>
      <c r="F19" s="10"/>
      <c r="G19" s="11"/>
      <c r="H19" s="11"/>
      <c r="I19" s="35"/>
      <c r="J19" s="35"/>
      <c r="K19" s="33" t="s">
        <v>50</v>
      </c>
      <c r="L19" s="59" t="s">
        <v>31</v>
      </c>
      <c r="M19" s="72" t="s">
        <v>308</v>
      </c>
      <c r="N19" s="72">
        <v>1</v>
      </c>
      <c r="O19" s="72">
        <v>1</v>
      </c>
      <c r="P19" s="85">
        <v>1</v>
      </c>
      <c r="Q19" s="68"/>
      <c r="R19" s="32" t="s">
        <v>180</v>
      </c>
      <c r="S19" s="32" t="s">
        <v>66</v>
      </c>
    </row>
    <row r="20" spans="1:19" ht="15.75" x14ac:dyDescent="0.25">
      <c r="A20" s="4"/>
      <c r="B20" s="10"/>
      <c r="C20" s="9"/>
      <c r="D20" s="149"/>
      <c r="E20" s="9"/>
      <c r="F20" s="10"/>
      <c r="G20" s="153"/>
      <c r="H20" s="152" t="s">
        <v>40</v>
      </c>
      <c r="I20" s="151">
        <v>1</v>
      </c>
      <c r="J20" s="151">
        <v>1</v>
      </c>
      <c r="K20" s="33" t="s">
        <v>51</v>
      </c>
      <c r="L20" s="59" t="s">
        <v>32</v>
      </c>
      <c r="M20" s="72" t="s">
        <v>309</v>
      </c>
      <c r="N20" s="72">
        <v>2</v>
      </c>
      <c r="O20" s="72">
        <v>2</v>
      </c>
      <c r="P20" s="85">
        <v>2</v>
      </c>
      <c r="Q20" s="68"/>
      <c r="R20" s="32" t="s">
        <v>180</v>
      </c>
      <c r="S20" s="32" t="s">
        <v>66</v>
      </c>
    </row>
    <row r="21" spans="1:19" ht="15.75" x14ac:dyDescent="0.25">
      <c r="A21" s="4"/>
      <c r="B21" s="10"/>
      <c r="C21" s="9"/>
      <c r="D21" s="149"/>
      <c r="E21" s="9"/>
      <c r="F21" s="10"/>
      <c r="G21" s="153"/>
      <c r="H21" s="152"/>
      <c r="I21" s="151"/>
      <c r="J21" s="151"/>
      <c r="K21" s="33" t="s">
        <v>52</v>
      </c>
      <c r="L21" s="59" t="s">
        <v>33</v>
      </c>
      <c r="M21" s="72" t="s">
        <v>34</v>
      </c>
      <c r="N21" s="72">
        <v>2</v>
      </c>
      <c r="O21" s="72">
        <v>2</v>
      </c>
      <c r="P21" s="85">
        <v>2</v>
      </c>
      <c r="Q21" s="68"/>
      <c r="R21" s="32" t="s">
        <v>180</v>
      </c>
      <c r="S21" s="32" t="s">
        <v>66</v>
      </c>
    </row>
    <row r="22" spans="1:19" ht="15.75" x14ac:dyDescent="0.25">
      <c r="A22" s="4"/>
      <c r="B22" s="10"/>
      <c r="C22" s="9"/>
      <c r="D22" s="149"/>
      <c r="E22" s="9"/>
      <c r="F22" s="10"/>
      <c r="G22" s="153"/>
      <c r="H22" s="152"/>
      <c r="I22" s="151"/>
      <c r="J22" s="151"/>
      <c r="K22" s="33" t="s">
        <v>53</v>
      </c>
      <c r="L22" s="59" t="s">
        <v>20</v>
      </c>
      <c r="M22" s="72" t="s">
        <v>35</v>
      </c>
      <c r="N22" s="72">
        <v>35</v>
      </c>
      <c r="O22" s="72">
        <v>35</v>
      </c>
      <c r="P22" s="85">
        <v>35</v>
      </c>
      <c r="Q22" s="68"/>
      <c r="R22" s="32" t="s">
        <v>181</v>
      </c>
      <c r="S22" s="32" t="s">
        <v>66</v>
      </c>
    </row>
    <row r="23" spans="1:19" ht="15.75" x14ac:dyDescent="0.25">
      <c r="A23" s="4"/>
      <c r="B23" s="10"/>
      <c r="C23" s="9"/>
      <c r="D23" s="149"/>
      <c r="E23" s="9"/>
      <c r="F23" s="10"/>
      <c r="G23" s="153"/>
      <c r="H23" s="152"/>
      <c r="I23" s="151"/>
      <c r="J23" s="151"/>
      <c r="K23" s="33" t="s">
        <v>54</v>
      </c>
      <c r="L23" s="59" t="s">
        <v>22</v>
      </c>
      <c r="M23" s="72" t="s">
        <v>36</v>
      </c>
      <c r="N23" s="72">
        <v>35</v>
      </c>
      <c r="O23" s="72">
        <v>35</v>
      </c>
      <c r="P23" s="85">
        <v>35</v>
      </c>
      <c r="Q23" s="68"/>
      <c r="R23" s="32" t="s">
        <v>181</v>
      </c>
      <c r="S23" s="32" t="s">
        <v>66</v>
      </c>
    </row>
    <row r="24" spans="1:19" ht="15.75" x14ac:dyDescent="0.25">
      <c r="A24" s="4"/>
      <c r="B24" s="10"/>
      <c r="C24" s="9"/>
      <c r="D24" s="150"/>
      <c r="E24" s="9"/>
      <c r="F24" s="10"/>
      <c r="G24" s="153"/>
      <c r="H24" s="152"/>
      <c r="I24" s="151"/>
      <c r="J24" s="151"/>
      <c r="K24" s="33" t="s">
        <v>55</v>
      </c>
      <c r="L24" s="59" t="s">
        <v>37</v>
      </c>
      <c r="M24" s="74" t="s">
        <v>58</v>
      </c>
      <c r="N24" s="72">
        <v>2</v>
      </c>
      <c r="O24" s="72">
        <v>2</v>
      </c>
      <c r="P24" s="85">
        <v>2</v>
      </c>
      <c r="Q24" s="68"/>
      <c r="R24" s="32" t="s">
        <v>181</v>
      </c>
      <c r="S24" s="32" t="s">
        <v>66</v>
      </c>
    </row>
    <row r="25" spans="1:19" x14ac:dyDescent="0.25">
      <c r="I25" s="5"/>
      <c r="J25" s="5"/>
    </row>
    <row r="37" spans="1:19" ht="5.25" customHeight="1" x14ac:dyDescent="0.25"/>
    <row r="38" spans="1:19" ht="19.5" x14ac:dyDescent="0.25">
      <c r="A38" s="103" t="s">
        <v>0</v>
      </c>
      <c r="B38" s="104"/>
      <c r="C38" s="13"/>
      <c r="D38" s="14"/>
      <c r="E38" s="14" t="s">
        <v>14</v>
      </c>
      <c r="F38" s="15"/>
      <c r="G38" s="14"/>
      <c r="H38" s="14" t="s">
        <v>13</v>
      </c>
      <c r="I38" s="14"/>
      <c r="J38" s="15"/>
      <c r="K38" s="13"/>
      <c r="L38" s="14"/>
      <c r="M38" s="8" t="s">
        <v>1</v>
      </c>
      <c r="N38" s="14"/>
      <c r="O38" s="14"/>
      <c r="P38" s="14"/>
      <c r="Q38" s="30"/>
      <c r="R38" s="30"/>
      <c r="S38" s="19" t="s">
        <v>15</v>
      </c>
    </row>
    <row r="39" spans="1:19" ht="60" x14ac:dyDescent="0.25">
      <c r="A39" s="23" t="s">
        <v>2</v>
      </c>
      <c r="B39" s="3" t="s">
        <v>3</v>
      </c>
      <c r="C39" s="16" t="s">
        <v>4</v>
      </c>
      <c r="D39" s="17" t="s">
        <v>5</v>
      </c>
      <c r="E39" s="16" t="s">
        <v>6</v>
      </c>
      <c r="F39" s="16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8" t="s">
        <v>3</v>
      </c>
      <c r="Q39" s="18" t="s">
        <v>178</v>
      </c>
      <c r="R39" s="18" t="s">
        <v>179</v>
      </c>
      <c r="S39" s="2" t="s">
        <v>16</v>
      </c>
    </row>
    <row r="40" spans="1:19" ht="15.75" x14ac:dyDescent="0.25">
      <c r="A40" s="11"/>
      <c r="B40" s="6"/>
      <c r="C40" s="11"/>
      <c r="D40" s="148" t="s">
        <v>182</v>
      </c>
      <c r="E40" s="9"/>
      <c r="F40" s="10"/>
      <c r="G40" s="22"/>
      <c r="H40" s="24"/>
      <c r="I40" s="34"/>
      <c r="J40" s="34"/>
      <c r="K40" s="33" t="s">
        <v>38</v>
      </c>
      <c r="L40" s="59" t="s">
        <v>310</v>
      </c>
      <c r="M40" s="74" t="s">
        <v>311</v>
      </c>
      <c r="N40" s="72">
        <v>4</v>
      </c>
      <c r="O40" s="72">
        <v>4</v>
      </c>
      <c r="P40" s="85">
        <v>4</v>
      </c>
      <c r="Q40" s="68"/>
      <c r="R40" s="32" t="s">
        <v>180</v>
      </c>
      <c r="S40" s="32" t="s">
        <v>66</v>
      </c>
    </row>
    <row r="41" spans="1:19" ht="15.75" x14ac:dyDescent="0.25">
      <c r="A41" s="4"/>
      <c r="B41" s="10"/>
      <c r="C41" s="9"/>
      <c r="D41" s="149"/>
      <c r="E41" s="9"/>
      <c r="F41" s="10"/>
      <c r="G41" s="22"/>
      <c r="H41" s="24"/>
      <c r="I41" s="34"/>
      <c r="J41" s="34"/>
      <c r="K41" s="33" t="s">
        <v>39</v>
      </c>
      <c r="L41" s="59" t="s">
        <v>312</v>
      </c>
      <c r="M41" s="74" t="s">
        <v>313</v>
      </c>
      <c r="N41" s="72">
        <v>8</v>
      </c>
      <c r="O41" s="72">
        <v>8</v>
      </c>
      <c r="P41" s="85">
        <v>8</v>
      </c>
      <c r="Q41" s="68"/>
      <c r="R41" s="32" t="s">
        <v>180</v>
      </c>
      <c r="S41" s="32" t="s">
        <v>66</v>
      </c>
    </row>
    <row r="42" spans="1:19" ht="15.75" x14ac:dyDescent="0.25">
      <c r="A42" s="10"/>
      <c r="B42" s="10"/>
      <c r="C42" s="10"/>
      <c r="D42" s="149"/>
      <c r="E42" s="10"/>
      <c r="F42" s="10"/>
      <c r="G42" s="22"/>
      <c r="H42" s="24"/>
      <c r="I42" s="34"/>
      <c r="J42" s="34"/>
      <c r="K42" s="33" t="s">
        <v>41</v>
      </c>
      <c r="L42" s="56" t="s">
        <v>314</v>
      </c>
      <c r="M42" s="75" t="s">
        <v>315</v>
      </c>
      <c r="N42" s="61">
        <v>2</v>
      </c>
      <c r="O42" s="61">
        <v>2</v>
      </c>
      <c r="P42" s="85">
        <v>2</v>
      </c>
      <c r="Q42" s="68"/>
      <c r="R42" s="32" t="s">
        <v>180</v>
      </c>
      <c r="S42" s="32" t="s">
        <v>66</v>
      </c>
    </row>
    <row r="43" spans="1:19" ht="15.75" x14ac:dyDescent="0.25">
      <c r="A43" s="4"/>
      <c r="B43" s="10"/>
      <c r="C43" s="9"/>
      <c r="D43" s="149"/>
      <c r="E43" s="9"/>
      <c r="F43" s="10"/>
      <c r="G43" s="120"/>
      <c r="H43" s="135" t="s">
        <v>71</v>
      </c>
      <c r="I43" s="123">
        <v>1</v>
      </c>
      <c r="J43" s="123">
        <v>1</v>
      </c>
      <c r="K43" s="33" t="s">
        <v>42</v>
      </c>
      <c r="L43" s="56" t="s">
        <v>20</v>
      </c>
      <c r="M43" s="61" t="s">
        <v>21</v>
      </c>
      <c r="N43" s="61">
        <v>64</v>
      </c>
      <c r="O43" s="61">
        <v>64</v>
      </c>
      <c r="P43" s="85">
        <v>64</v>
      </c>
      <c r="Q43" s="68"/>
      <c r="R43" s="32" t="s">
        <v>181</v>
      </c>
      <c r="S43" s="32" t="s">
        <v>66</v>
      </c>
    </row>
    <row r="44" spans="1:19" ht="15.75" x14ac:dyDescent="0.25">
      <c r="A44" s="4"/>
      <c r="B44" s="10"/>
      <c r="C44" s="9"/>
      <c r="D44" s="149"/>
      <c r="E44" s="9"/>
      <c r="F44" s="10"/>
      <c r="G44" s="121"/>
      <c r="H44" s="136"/>
      <c r="I44" s="124"/>
      <c r="J44" s="124"/>
      <c r="K44" s="33" t="s">
        <v>43</v>
      </c>
      <c r="L44" s="56" t="s">
        <v>22</v>
      </c>
      <c r="M44" s="61" t="s">
        <v>23</v>
      </c>
      <c r="N44" s="61">
        <v>64</v>
      </c>
      <c r="O44" s="61">
        <v>64</v>
      </c>
      <c r="P44" s="85">
        <v>64</v>
      </c>
      <c r="Q44" s="68"/>
      <c r="R44" s="32" t="s">
        <v>181</v>
      </c>
      <c r="S44" s="32" t="s">
        <v>66</v>
      </c>
    </row>
    <row r="45" spans="1:19" ht="15.75" x14ac:dyDescent="0.25">
      <c r="A45" s="4"/>
      <c r="B45" s="10"/>
      <c r="C45" s="9"/>
      <c r="D45" s="149"/>
      <c r="E45" s="9"/>
      <c r="F45" s="10"/>
      <c r="G45" s="121"/>
      <c r="H45" s="136"/>
      <c r="I45" s="124"/>
      <c r="J45" s="124"/>
      <c r="K45" s="33" t="s">
        <v>44</v>
      </c>
      <c r="L45" s="56" t="s">
        <v>20</v>
      </c>
      <c r="M45" s="61" t="s">
        <v>59</v>
      </c>
      <c r="N45" s="61">
        <v>20</v>
      </c>
      <c r="O45" s="61">
        <v>20</v>
      </c>
      <c r="P45" s="85">
        <v>20</v>
      </c>
      <c r="Q45" s="68"/>
      <c r="R45" s="32" t="s">
        <v>181</v>
      </c>
      <c r="S45" s="32" t="s">
        <v>66</v>
      </c>
    </row>
    <row r="46" spans="1:19" ht="15.75" x14ac:dyDescent="0.25">
      <c r="A46" s="4"/>
      <c r="B46" s="10"/>
      <c r="C46" s="9"/>
      <c r="D46" s="149"/>
      <c r="E46" s="9"/>
      <c r="F46" s="10"/>
      <c r="G46" s="121"/>
      <c r="H46" s="136"/>
      <c r="I46" s="124"/>
      <c r="J46" s="124"/>
      <c r="K46" s="33" t="s">
        <v>45</v>
      </c>
      <c r="L46" s="56" t="s">
        <v>20</v>
      </c>
      <c r="M46" s="61" t="s">
        <v>35</v>
      </c>
      <c r="N46" s="61">
        <v>35</v>
      </c>
      <c r="O46" s="61">
        <v>35</v>
      </c>
      <c r="P46" s="85">
        <v>35</v>
      </c>
      <c r="Q46" s="68"/>
      <c r="R46" s="32" t="s">
        <v>181</v>
      </c>
      <c r="S46" s="32" t="s">
        <v>66</v>
      </c>
    </row>
    <row r="47" spans="1:19" ht="15.75" x14ac:dyDescent="0.25">
      <c r="A47" s="4"/>
      <c r="B47" s="10"/>
      <c r="C47" s="9"/>
      <c r="D47" s="149"/>
      <c r="E47" s="9"/>
      <c r="F47" s="10"/>
      <c r="G47" s="121"/>
      <c r="H47" s="136"/>
      <c r="I47" s="124"/>
      <c r="J47" s="124"/>
      <c r="K47" s="33" t="s">
        <v>46</v>
      </c>
      <c r="L47" s="56" t="s">
        <v>22</v>
      </c>
      <c r="M47" s="61" t="s">
        <v>36</v>
      </c>
      <c r="N47" s="61">
        <v>55</v>
      </c>
      <c r="O47" s="61">
        <v>55</v>
      </c>
      <c r="P47" s="85">
        <v>55</v>
      </c>
      <c r="Q47" s="68"/>
      <c r="R47" s="32" t="s">
        <v>181</v>
      </c>
      <c r="S47" s="32" t="s">
        <v>66</v>
      </c>
    </row>
    <row r="48" spans="1:19" ht="15.75" x14ac:dyDescent="0.25">
      <c r="A48" s="4"/>
      <c r="B48" s="10"/>
      <c r="C48" s="9"/>
      <c r="D48" s="149"/>
      <c r="E48" s="9"/>
      <c r="F48" s="10"/>
      <c r="G48" s="121"/>
      <c r="H48" s="136"/>
      <c r="I48" s="124"/>
      <c r="J48" s="124"/>
      <c r="K48" s="33" t="s">
        <v>47</v>
      </c>
      <c r="L48" s="56" t="s">
        <v>60</v>
      </c>
      <c r="M48" s="75" t="s">
        <v>61</v>
      </c>
      <c r="N48" s="61">
        <v>30</v>
      </c>
      <c r="O48" s="61">
        <v>30</v>
      </c>
      <c r="P48" s="85">
        <v>30</v>
      </c>
      <c r="Q48" s="68"/>
      <c r="R48" s="32" t="s">
        <v>181</v>
      </c>
      <c r="S48" s="32" t="s">
        <v>66</v>
      </c>
    </row>
    <row r="49" spans="1:19" ht="15.75" x14ac:dyDescent="0.25">
      <c r="A49" s="4"/>
      <c r="B49" s="10"/>
      <c r="C49" s="9"/>
      <c r="D49" s="149"/>
      <c r="E49" s="9"/>
      <c r="F49" s="10"/>
      <c r="G49" s="122"/>
      <c r="H49" s="137"/>
      <c r="I49" s="125"/>
      <c r="J49" s="125"/>
      <c r="K49" s="33" t="s">
        <v>48</v>
      </c>
      <c r="L49" s="56" t="s">
        <v>62</v>
      </c>
      <c r="M49" s="75" t="s">
        <v>63</v>
      </c>
      <c r="N49" s="61">
        <v>30</v>
      </c>
      <c r="O49" s="61">
        <v>30</v>
      </c>
      <c r="P49" s="85">
        <v>30</v>
      </c>
      <c r="Q49" s="68"/>
      <c r="R49" s="32" t="s">
        <v>181</v>
      </c>
      <c r="S49" s="32" t="s">
        <v>66</v>
      </c>
    </row>
    <row r="50" spans="1:19" ht="15.75" x14ac:dyDescent="0.25">
      <c r="A50" s="4"/>
      <c r="B50" s="10"/>
      <c r="C50" s="9"/>
      <c r="D50" s="149"/>
      <c r="E50" s="9"/>
      <c r="F50" s="10"/>
      <c r="G50" s="11"/>
      <c r="H50" s="11"/>
      <c r="I50" s="35"/>
      <c r="J50" s="35"/>
      <c r="K50" s="38" t="s">
        <v>49</v>
      </c>
      <c r="L50" s="56" t="s">
        <v>64</v>
      </c>
      <c r="M50" s="75">
        <v>2546</v>
      </c>
      <c r="N50" s="61">
        <v>540</v>
      </c>
      <c r="O50" s="61">
        <v>540</v>
      </c>
      <c r="P50" s="85">
        <v>540</v>
      </c>
      <c r="Q50" s="68"/>
      <c r="R50" s="32" t="s">
        <v>181</v>
      </c>
      <c r="S50" s="32" t="s">
        <v>66</v>
      </c>
    </row>
    <row r="51" spans="1:19" ht="15.75" x14ac:dyDescent="0.25">
      <c r="A51" s="4"/>
      <c r="B51" s="10"/>
      <c r="C51" s="9"/>
      <c r="D51" s="149"/>
      <c r="E51" s="9"/>
      <c r="F51" s="10"/>
      <c r="G51" s="12"/>
      <c r="H51" s="12"/>
      <c r="I51" s="39"/>
      <c r="J51" s="39"/>
      <c r="K51" s="33" t="s">
        <v>50</v>
      </c>
      <c r="L51" s="56" t="s">
        <v>65</v>
      </c>
      <c r="M51" s="75" t="s">
        <v>58</v>
      </c>
      <c r="N51" s="61">
        <v>608</v>
      </c>
      <c r="O51" s="61">
        <v>608</v>
      </c>
      <c r="P51" s="61">
        <v>608</v>
      </c>
      <c r="Q51" s="68"/>
      <c r="R51" s="32" t="s">
        <v>181</v>
      </c>
      <c r="S51" s="32" t="s">
        <v>66</v>
      </c>
    </row>
    <row r="52" spans="1:19" ht="15.75" x14ac:dyDescent="0.25">
      <c r="A52" s="4"/>
      <c r="B52" s="10"/>
      <c r="C52" s="9"/>
      <c r="D52" s="149"/>
      <c r="E52" s="9"/>
      <c r="F52" s="10"/>
      <c r="G52" s="12"/>
      <c r="H52" s="12"/>
      <c r="I52" s="39"/>
      <c r="J52" s="39"/>
      <c r="K52" s="33" t="s">
        <v>51</v>
      </c>
      <c r="L52" s="56" t="s">
        <v>22</v>
      </c>
      <c r="M52" s="75" t="s">
        <v>67</v>
      </c>
      <c r="N52" s="61">
        <v>608</v>
      </c>
      <c r="O52" s="61">
        <v>608</v>
      </c>
      <c r="P52" s="61">
        <v>608</v>
      </c>
      <c r="Q52" s="68"/>
      <c r="R52" s="32" t="s">
        <v>181</v>
      </c>
      <c r="S52" s="32" t="s">
        <v>66</v>
      </c>
    </row>
    <row r="53" spans="1:19" ht="15.75" x14ac:dyDescent="0.25">
      <c r="A53" s="4"/>
      <c r="B53" s="10"/>
      <c r="C53" s="9"/>
      <c r="D53" s="149"/>
      <c r="E53" s="9"/>
      <c r="F53" s="10"/>
      <c r="G53" s="12"/>
      <c r="H53" s="12"/>
      <c r="I53" s="39"/>
      <c r="J53" s="39"/>
      <c r="K53" s="33" t="s">
        <v>52</v>
      </c>
      <c r="L53" s="56" t="s">
        <v>68</v>
      </c>
      <c r="M53" s="75">
        <v>304</v>
      </c>
      <c r="N53" s="61">
        <v>608</v>
      </c>
      <c r="O53" s="61">
        <v>608</v>
      </c>
      <c r="P53" s="61">
        <v>608</v>
      </c>
      <c r="Q53" s="68"/>
      <c r="R53" s="32" t="s">
        <v>181</v>
      </c>
      <c r="S53" s="32" t="s">
        <v>66</v>
      </c>
    </row>
    <row r="54" spans="1:19" ht="15.75" x14ac:dyDescent="0.25">
      <c r="A54" s="4"/>
      <c r="B54" s="10"/>
      <c r="C54" s="9"/>
      <c r="D54" s="149"/>
      <c r="E54" s="9"/>
      <c r="F54" s="10"/>
      <c r="G54" s="12"/>
      <c r="H54" s="12"/>
      <c r="I54" s="39"/>
      <c r="J54" s="39"/>
      <c r="K54" s="33" t="s">
        <v>53</v>
      </c>
      <c r="L54" s="56" t="s">
        <v>69</v>
      </c>
      <c r="M54" s="75" t="s">
        <v>58</v>
      </c>
      <c r="N54" s="61">
        <v>8096</v>
      </c>
      <c r="O54" s="61">
        <v>8096</v>
      </c>
      <c r="P54" s="61">
        <v>8096</v>
      </c>
      <c r="Q54" s="68"/>
      <c r="R54" s="32" t="s">
        <v>181</v>
      </c>
      <c r="S54" s="32" t="s">
        <v>66</v>
      </c>
    </row>
    <row r="55" spans="1:19" ht="15.75" x14ac:dyDescent="0.25">
      <c r="A55" s="4"/>
      <c r="B55" s="10"/>
      <c r="C55" s="9"/>
      <c r="D55" s="150"/>
      <c r="E55" s="9"/>
      <c r="F55" s="10"/>
      <c r="G55" s="12"/>
      <c r="H55" s="12"/>
      <c r="I55" s="39"/>
      <c r="J55" s="39"/>
      <c r="K55" s="33" t="s">
        <v>54</v>
      </c>
      <c r="L55" s="56" t="s">
        <v>70</v>
      </c>
      <c r="M55" s="75" t="s">
        <v>58</v>
      </c>
      <c r="N55" s="61">
        <v>640</v>
      </c>
      <c r="O55" s="61">
        <v>640</v>
      </c>
      <c r="P55" s="61">
        <v>640</v>
      </c>
      <c r="Q55" s="68"/>
      <c r="R55" s="32" t="s">
        <v>181</v>
      </c>
      <c r="S55" s="32" t="s">
        <v>66</v>
      </c>
    </row>
    <row r="56" spans="1:19" x14ac:dyDescent="0.25">
      <c r="I56" s="5"/>
      <c r="J56" s="5"/>
    </row>
  </sheetData>
  <mergeCells count="20">
    <mergeCell ref="A6:B6"/>
    <mergeCell ref="G8:G12"/>
    <mergeCell ref="H8:H12"/>
    <mergeCell ref="I8:I12"/>
    <mergeCell ref="J8:J12"/>
    <mergeCell ref="D8:D24"/>
    <mergeCell ref="G13:G14"/>
    <mergeCell ref="H13:H14"/>
    <mergeCell ref="I13:I14"/>
    <mergeCell ref="J13:J14"/>
    <mergeCell ref="J20:J24"/>
    <mergeCell ref="I20:I24"/>
    <mergeCell ref="H20:H24"/>
    <mergeCell ref="G20:G24"/>
    <mergeCell ref="G43:G49"/>
    <mergeCell ref="H43:H49"/>
    <mergeCell ref="I43:I49"/>
    <mergeCell ref="J43:J49"/>
    <mergeCell ref="A38:B38"/>
    <mergeCell ref="D40:D5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9"/>
  <sheetViews>
    <sheetView tabSelected="1" view="pageLayout" zoomScale="115" zoomScaleNormal="100" zoomScalePageLayoutView="115" workbookViewId="0">
      <selection activeCell="D38" sqref="D38"/>
    </sheetView>
  </sheetViews>
  <sheetFormatPr defaultRowHeight="15" x14ac:dyDescent="0.25"/>
  <cols>
    <col min="1" max="1" width="5" customWidth="1"/>
    <col min="2" max="2" width="5.42578125" customWidth="1"/>
    <col min="3" max="3" width="6.140625" customWidth="1"/>
    <col min="4" max="4" width="6.285156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" customWidth="1"/>
    <col min="13" max="13" width="10.42578125" customWidth="1"/>
    <col min="14" max="14" width="5.7109375" customWidth="1"/>
    <col min="15" max="15" width="5.5703125" customWidth="1"/>
    <col min="16" max="16" width="5.42578125" customWidth="1"/>
    <col min="17" max="17" width="4.42578125" customWidth="1"/>
    <col min="18" max="18" width="4" customWidth="1"/>
    <col min="19" max="19" width="4.1406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183</v>
      </c>
      <c r="R7" s="18" t="s">
        <v>179</v>
      </c>
      <c r="S7" s="3" t="s">
        <v>184</v>
      </c>
    </row>
    <row r="8" spans="1:19" ht="14.25" customHeight="1" x14ac:dyDescent="0.25">
      <c r="A8" s="29"/>
      <c r="B8" s="6"/>
      <c r="C8" s="29"/>
      <c r="D8" s="145" t="s">
        <v>316</v>
      </c>
      <c r="E8" s="9"/>
      <c r="F8" s="10"/>
      <c r="G8" s="123"/>
      <c r="H8" s="132" t="s">
        <v>318</v>
      </c>
      <c r="I8" s="123">
        <v>1</v>
      </c>
      <c r="J8" s="123">
        <v>3</v>
      </c>
      <c r="K8" s="33" t="s">
        <v>38</v>
      </c>
      <c r="L8" s="28" t="s">
        <v>187</v>
      </c>
      <c r="M8" s="68" t="s">
        <v>199</v>
      </c>
      <c r="N8" s="68">
        <v>1</v>
      </c>
      <c r="O8" s="68">
        <f>N8</f>
        <v>1</v>
      </c>
      <c r="P8" s="68">
        <v>3</v>
      </c>
      <c r="Q8" s="68"/>
      <c r="R8" s="32" t="s">
        <v>198</v>
      </c>
      <c r="S8" s="7"/>
    </row>
    <row r="9" spans="1:19" ht="14.25" customHeight="1" x14ac:dyDescent="0.25">
      <c r="A9" s="4"/>
      <c r="B9" s="10"/>
      <c r="C9" s="9"/>
      <c r="D9" s="146"/>
      <c r="E9" s="9"/>
      <c r="F9" s="10"/>
      <c r="G9" s="124"/>
      <c r="H9" s="133"/>
      <c r="I9" s="124"/>
      <c r="J9" s="124"/>
      <c r="K9" s="33" t="s">
        <v>39</v>
      </c>
      <c r="L9" s="28" t="s">
        <v>188</v>
      </c>
      <c r="M9" s="68" t="s">
        <v>200</v>
      </c>
      <c r="N9" s="68">
        <v>4</v>
      </c>
      <c r="O9" s="68">
        <f t="shared" ref="O9:O16" si="0">N9</f>
        <v>4</v>
      </c>
      <c r="P9" s="68">
        <v>12</v>
      </c>
      <c r="Q9" s="68"/>
      <c r="R9" s="32" t="s">
        <v>198</v>
      </c>
      <c r="S9" s="7"/>
    </row>
    <row r="10" spans="1:19" ht="14.25" customHeight="1" x14ac:dyDescent="0.25">
      <c r="A10" s="10"/>
      <c r="B10" s="10"/>
      <c r="C10" s="10"/>
      <c r="D10" s="146"/>
      <c r="E10" s="10"/>
      <c r="F10" s="10"/>
      <c r="G10" s="124"/>
      <c r="H10" s="133"/>
      <c r="I10" s="124"/>
      <c r="J10" s="124"/>
      <c r="K10" s="33" t="s">
        <v>41</v>
      </c>
      <c r="L10" s="28" t="s">
        <v>189</v>
      </c>
      <c r="M10" s="68" t="s">
        <v>201</v>
      </c>
      <c r="N10" s="68">
        <v>4</v>
      </c>
      <c r="O10" s="68">
        <f t="shared" si="0"/>
        <v>4</v>
      </c>
      <c r="P10" s="68">
        <v>12</v>
      </c>
      <c r="Q10" s="68"/>
      <c r="R10" s="32" t="s">
        <v>198</v>
      </c>
      <c r="S10" s="7"/>
    </row>
    <row r="11" spans="1:19" ht="14.25" customHeight="1" x14ac:dyDescent="0.25">
      <c r="A11" s="4"/>
      <c r="B11" s="10"/>
      <c r="C11" s="9"/>
      <c r="D11" s="146"/>
      <c r="E11" s="9"/>
      <c r="F11" s="10"/>
      <c r="G11" s="124"/>
      <c r="H11" s="133"/>
      <c r="I11" s="124"/>
      <c r="J11" s="124"/>
      <c r="K11" s="33" t="s">
        <v>42</v>
      </c>
      <c r="L11" s="28" t="s">
        <v>129</v>
      </c>
      <c r="M11" s="68" t="s">
        <v>193</v>
      </c>
      <c r="N11" s="68">
        <v>2</v>
      </c>
      <c r="O11" s="68">
        <f t="shared" si="0"/>
        <v>2</v>
      </c>
      <c r="P11" s="68">
        <v>6</v>
      </c>
      <c r="Q11" s="68"/>
      <c r="R11" s="32" t="s">
        <v>198</v>
      </c>
      <c r="S11" s="7"/>
    </row>
    <row r="12" spans="1:19" ht="14.25" customHeight="1" x14ac:dyDescent="0.25">
      <c r="A12" s="4"/>
      <c r="B12" s="10"/>
      <c r="C12" s="9"/>
      <c r="D12" s="146"/>
      <c r="E12" s="9"/>
      <c r="F12" s="10"/>
      <c r="G12" s="124"/>
      <c r="H12" s="133"/>
      <c r="I12" s="124"/>
      <c r="J12" s="124"/>
      <c r="K12" s="33" t="s">
        <v>43</v>
      </c>
      <c r="L12" s="27" t="s">
        <v>190</v>
      </c>
      <c r="M12" s="68" t="s">
        <v>194</v>
      </c>
      <c r="N12" s="68">
        <v>4</v>
      </c>
      <c r="O12" s="68">
        <f t="shared" si="0"/>
        <v>4</v>
      </c>
      <c r="P12" s="68">
        <v>12</v>
      </c>
      <c r="Q12" s="68"/>
      <c r="R12" s="32" t="s">
        <v>198</v>
      </c>
      <c r="S12" s="7"/>
    </row>
    <row r="13" spans="1:19" ht="14.25" customHeight="1" x14ac:dyDescent="0.25">
      <c r="A13" s="4"/>
      <c r="B13" s="10"/>
      <c r="C13" s="9"/>
      <c r="D13" s="146"/>
      <c r="E13" s="9"/>
      <c r="F13" s="10"/>
      <c r="G13" s="124"/>
      <c r="H13" s="133"/>
      <c r="I13" s="124"/>
      <c r="J13" s="124"/>
      <c r="K13" s="33" t="s">
        <v>44</v>
      </c>
      <c r="L13" s="28" t="s">
        <v>19</v>
      </c>
      <c r="M13" s="68" t="s">
        <v>202</v>
      </c>
      <c r="N13" s="68">
        <v>2</v>
      </c>
      <c r="O13" s="68">
        <f t="shared" si="0"/>
        <v>2</v>
      </c>
      <c r="P13" s="68">
        <v>6</v>
      </c>
      <c r="Q13" s="68"/>
      <c r="R13" s="32" t="s">
        <v>198</v>
      </c>
      <c r="S13" s="7"/>
    </row>
    <row r="14" spans="1:19" ht="14.25" customHeight="1" x14ac:dyDescent="0.25">
      <c r="A14" s="4"/>
      <c r="B14" s="10"/>
      <c r="C14" s="9"/>
      <c r="D14" s="146"/>
      <c r="E14" s="9"/>
      <c r="F14" s="10"/>
      <c r="G14" s="124"/>
      <c r="H14" s="133"/>
      <c r="I14" s="124"/>
      <c r="J14" s="124"/>
      <c r="K14" s="33" t="s">
        <v>45</v>
      </c>
      <c r="L14" s="28" t="s">
        <v>191</v>
      </c>
      <c r="M14" s="68" t="s">
        <v>203</v>
      </c>
      <c r="N14" s="68">
        <v>1</v>
      </c>
      <c r="O14" s="68">
        <f t="shared" si="0"/>
        <v>1</v>
      </c>
      <c r="P14" s="68">
        <v>3</v>
      </c>
      <c r="Q14" s="68"/>
      <c r="R14" s="32" t="s">
        <v>198</v>
      </c>
      <c r="S14" s="7"/>
    </row>
    <row r="15" spans="1:19" ht="14.25" customHeight="1" x14ac:dyDescent="0.25">
      <c r="A15" s="4"/>
      <c r="B15" s="10"/>
      <c r="C15" s="9"/>
      <c r="D15" s="146"/>
      <c r="E15" s="9"/>
      <c r="F15" s="10"/>
      <c r="G15" s="124"/>
      <c r="H15" s="133"/>
      <c r="I15" s="124"/>
      <c r="J15" s="124"/>
      <c r="K15" s="33" t="s">
        <v>46</v>
      </c>
      <c r="L15" s="28" t="s">
        <v>192</v>
      </c>
      <c r="M15" s="68" t="s">
        <v>195</v>
      </c>
      <c r="N15" s="68">
        <v>27</v>
      </c>
      <c r="O15" s="68">
        <f t="shared" si="0"/>
        <v>27</v>
      </c>
      <c r="P15" s="68">
        <f>O15*J8</f>
        <v>81</v>
      </c>
      <c r="Q15" s="68"/>
      <c r="R15" s="32" t="s">
        <v>197</v>
      </c>
      <c r="S15" s="7"/>
    </row>
    <row r="16" spans="1:19" ht="14.25" customHeight="1" x14ac:dyDescent="0.25">
      <c r="A16" s="4"/>
      <c r="B16" s="10"/>
      <c r="C16" s="9"/>
      <c r="D16" s="146"/>
      <c r="E16" s="9"/>
      <c r="F16" s="10"/>
      <c r="G16" s="125"/>
      <c r="H16" s="134"/>
      <c r="I16" s="125"/>
      <c r="J16" s="125"/>
      <c r="K16" s="33" t="s">
        <v>47</v>
      </c>
      <c r="L16" s="28" t="s">
        <v>81</v>
      </c>
      <c r="M16" s="68" t="s">
        <v>196</v>
      </c>
      <c r="N16" s="68">
        <v>27</v>
      </c>
      <c r="O16" s="68">
        <f t="shared" si="0"/>
        <v>27</v>
      </c>
      <c r="P16" s="68">
        <f>O16*J8</f>
        <v>81</v>
      </c>
      <c r="Q16" s="68"/>
      <c r="R16" s="32" t="s">
        <v>197</v>
      </c>
      <c r="S16" s="7"/>
    </row>
    <row r="17" spans="1:19" ht="14.25" customHeight="1" x14ac:dyDescent="0.25">
      <c r="A17" s="33"/>
      <c r="B17" s="33"/>
      <c r="C17" s="33"/>
      <c r="D17" s="146"/>
      <c r="E17" s="33"/>
      <c r="F17" s="33"/>
      <c r="G17" s="33"/>
      <c r="H17" s="33"/>
      <c r="I17" s="33"/>
      <c r="J17" s="33"/>
      <c r="K17" s="33" t="s">
        <v>48</v>
      </c>
      <c r="L17" s="41" t="s">
        <v>204</v>
      </c>
      <c r="M17" s="68" t="s">
        <v>205</v>
      </c>
      <c r="N17" s="68">
        <v>1</v>
      </c>
      <c r="O17" s="68">
        <v>1</v>
      </c>
      <c r="P17" s="68">
        <f>O17*J8</f>
        <v>3</v>
      </c>
      <c r="Q17" s="68"/>
      <c r="R17" s="32" t="s">
        <v>197</v>
      </c>
      <c r="S17" s="7"/>
    </row>
    <row r="18" spans="1:19" ht="14.25" customHeight="1" x14ac:dyDescent="0.25">
      <c r="A18" s="33"/>
      <c r="B18" s="33"/>
      <c r="C18" s="33"/>
      <c r="D18" s="147"/>
      <c r="E18" s="33"/>
      <c r="F18" s="33"/>
      <c r="G18" s="33"/>
      <c r="H18" s="33"/>
      <c r="I18" s="33"/>
      <c r="J18" s="33"/>
      <c r="K18" s="33" t="s">
        <v>49</v>
      </c>
      <c r="L18" s="41" t="s">
        <v>320</v>
      </c>
      <c r="M18" s="68"/>
      <c r="N18" s="68"/>
      <c r="O18" s="68"/>
      <c r="P18" s="68"/>
      <c r="Q18" s="68"/>
      <c r="R18" s="32" t="s">
        <v>197</v>
      </c>
      <c r="S18" s="7"/>
    </row>
    <row r="19" spans="1:19" x14ac:dyDescent="0.25">
      <c r="I19" s="5"/>
      <c r="J19" s="5"/>
    </row>
    <row r="37" spans="1:19" ht="19.5" x14ac:dyDescent="0.25">
      <c r="A37" s="103" t="s">
        <v>0</v>
      </c>
      <c r="B37" s="104"/>
      <c r="C37" s="13"/>
      <c r="D37" s="14"/>
      <c r="E37" s="14" t="s">
        <v>14</v>
      </c>
      <c r="F37" s="15"/>
      <c r="G37" s="14"/>
      <c r="H37" s="14" t="s">
        <v>13</v>
      </c>
      <c r="I37" s="14"/>
      <c r="J37" s="15"/>
      <c r="K37" s="13"/>
      <c r="L37" s="14"/>
      <c r="M37" s="8" t="s">
        <v>1</v>
      </c>
      <c r="N37" s="14"/>
      <c r="O37" s="14"/>
      <c r="P37" s="14"/>
      <c r="Q37" s="30"/>
      <c r="R37" s="30"/>
      <c r="S37" s="19" t="s">
        <v>15</v>
      </c>
    </row>
    <row r="38" spans="1:19" ht="45" x14ac:dyDescent="0.25">
      <c r="A38" s="23" t="s">
        <v>2</v>
      </c>
      <c r="B38" s="3" t="s">
        <v>3</v>
      </c>
      <c r="C38" s="16" t="s">
        <v>4</v>
      </c>
      <c r="D38" s="17" t="s">
        <v>5</v>
      </c>
      <c r="E38" s="16" t="s">
        <v>6</v>
      </c>
      <c r="F38" s="16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1" t="s">
        <v>7</v>
      </c>
      <c r="L38" s="2" t="s">
        <v>5</v>
      </c>
      <c r="M38" s="2" t="s">
        <v>9</v>
      </c>
      <c r="N38" s="3" t="s">
        <v>8</v>
      </c>
      <c r="O38" s="3" t="s">
        <v>6</v>
      </c>
      <c r="P38" s="18" t="s">
        <v>3</v>
      </c>
      <c r="Q38" s="18" t="s">
        <v>183</v>
      </c>
      <c r="R38" s="18" t="s">
        <v>179</v>
      </c>
      <c r="S38" s="3" t="s">
        <v>184</v>
      </c>
    </row>
    <row r="39" spans="1:19" x14ac:dyDescent="0.25">
      <c r="A39" s="50"/>
      <c r="B39" s="6"/>
      <c r="C39" s="50"/>
      <c r="D39" s="145" t="s">
        <v>316</v>
      </c>
      <c r="E39" s="9"/>
      <c r="F39" s="10"/>
      <c r="G39" s="123"/>
      <c r="H39" s="132" t="s">
        <v>319</v>
      </c>
      <c r="I39" s="123">
        <v>1</v>
      </c>
      <c r="J39" s="123">
        <v>3</v>
      </c>
      <c r="K39" s="33" t="s">
        <v>38</v>
      </c>
      <c r="L39" s="41" t="s">
        <v>187</v>
      </c>
      <c r="M39" s="68" t="s">
        <v>199</v>
      </c>
      <c r="N39" s="68">
        <v>1</v>
      </c>
      <c r="O39" s="68">
        <f>N39</f>
        <v>1</v>
      </c>
      <c r="P39" s="68">
        <v>3</v>
      </c>
      <c r="Q39" s="68"/>
      <c r="R39" s="32" t="s">
        <v>198</v>
      </c>
      <c r="S39" s="7"/>
    </row>
    <row r="40" spans="1:19" x14ac:dyDescent="0.25">
      <c r="A40" s="4"/>
      <c r="B40" s="10"/>
      <c r="C40" s="9"/>
      <c r="D40" s="146"/>
      <c r="E40" s="9"/>
      <c r="F40" s="10"/>
      <c r="G40" s="124"/>
      <c r="H40" s="133"/>
      <c r="I40" s="124"/>
      <c r="J40" s="124"/>
      <c r="K40" s="33" t="s">
        <v>39</v>
      </c>
      <c r="L40" s="41" t="s">
        <v>188</v>
      </c>
      <c r="M40" s="68" t="s">
        <v>200</v>
      </c>
      <c r="N40" s="68">
        <v>4</v>
      </c>
      <c r="O40" s="68">
        <f t="shared" ref="O40:O47" si="1">N40</f>
        <v>4</v>
      </c>
      <c r="P40" s="68">
        <v>12</v>
      </c>
      <c r="Q40" s="68"/>
      <c r="R40" s="32" t="s">
        <v>198</v>
      </c>
      <c r="S40" s="7"/>
    </row>
    <row r="41" spans="1:19" x14ac:dyDescent="0.25">
      <c r="A41" s="10"/>
      <c r="B41" s="10"/>
      <c r="C41" s="10"/>
      <c r="D41" s="146"/>
      <c r="E41" s="10"/>
      <c r="F41" s="10"/>
      <c r="G41" s="124"/>
      <c r="H41" s="133"/>
      <c r="I41" s="124"/>
      <c r="J41" s="124"/>
      <c r="K41" s="33" t="s">
        <v>41</v>
      </c>
      <c r="L41" s="41" t="s">
        <v>189</v>
      </c>
      <c r="M41" s="68" t="s">
        <v>201</v>
      </c>
      <c r="N41" s="68">
        <v>4</v>
      </c>
      <c r="O41" s="68">
        <f t="shared" si="1"/>
        <v>4</v>
      </c>
      <c r="P41" s="68">
        <v>12</v>
      </c>
      <c r="Q41" s="68"/>
      <c r="R41" s="32" t="s">
        <v>198</v>
      </c>
      <c r="S41" s="7"/>
    </row>
    <row r="42" spans="1:19" x14ac:dyDescent="0.25">
      <c r="A42" s="4"/>
      <c r="B42" s="10"/>
      <c r="C42" s="9"/>
      <c r="D42" s="146"/>
      <c r="E42" s="9"/>
      <c r="F42" s="10"/>
      <c r="G42" s="124"/>
      <c r="H42" s="133"/>
      <c r="I42" s="124"/>
      <c r="J42" s="124"/>
      <c r="K42" s="33" t="s">
        <v>42</v>
      </c>
      <c r="L42" s="41" t="s">
        <v>129</v>
      </c>
      <c r="M42" s="68" t="s">
        <v>193</v>
      </c>
      <c r="N42" s="68">
        <v>2</v>
      </c>
      <c r="O42" s="68">
        <f t="shared" si="1"/>
        <v>2</v>
      </c>
      <c r="P42" s="68">
        <v>6</v>
      </c>
      <c r="Q42" s="68"/>
      <c r="R42" s="32" t="s">
        <v>198</v>
      </c>
      <c r="S42" s="7"/>
    </row>
    <row r="43" spans="1:19" x14ac:dyDescent="0.25">
      <c r="A43" s="4"/>
      <c r="B43" s="10"/>
      <c r="C43" s="9"/>
      <c r="D43" s="146"/>
      <c r="E43" s="9"/>
      <c r="F43" s="10"/>
      <c r="G43" s="124"/>
      <c r="H43" s="133"/>
      <c r="I43" s="124"/>
      <c r="J43" s="124"/>
      <c r="K43" s="33" t="s">
        <v>43</v>
      </c>
      <c r="L43" s="49" t="s">
        <v>190</v>
      </c>
      <c r="M43" s="68" t="s">
        <v>194</v>
      </c>
      <c r="N43" s="68">
        <v>4</v>
      </c>
      <c r="O43" s="68">
        <f t="shared" si="1"/>
        <v>4</v>
      </c>
      <c r="P43" s="68">
        <v>12</v>
      </c>
      <c r="Q43" s="68"/>
      <c r="R43" s="32" t="s">
        <v>198</v>
      </c>
      <c r="S43" s="7"/>
    </row>
    <row r="44" spans="1:19" x14ac:dyDescent="0.25">
      <c r="A44" s="4"/>
      <c r="B44" s="10"/>
      <c r="C44" s="9"/>
      <c r="D44" s="146"/>
      <c r="E44" s="9"/>
      <c r="F44" s="10"/>
      <c r="G44" s="124"/>
      <c r="H44" s="133"/>
      <c r="I44" s="124"/>
      <c r="J44" s="124"/>
      <c r="K44" s="33" t="s">
        <v>44</v>
      </c>
      <c r="L44" s="41" t="s">
        <v>19</v>
      </c>
      <c r="M44" s="68" t="s">
        <v>202</v>
      </c>
      <c r="N44" s="68">
        <v>2</v>
      </c>
      <c r="O44" s="68">
        <f t="shared" si="1"/>
        <v>2</v>
      </c>
      <c r="P44" s="68">
        <v>6</v>
      </c>
      <c r="Q44" s="68"/>
      <c r="R44" s="32" t="s">
        <v>198</v>
      </c>
      <c r="S44" s="7"/>
    </row>
    <row r="45" spans="1:19" x14ac:dyDescent="0.25">
      <c r="A45" s="4"/>
      <c r="B45" s="10"/>
      <c r="C45" s="9"/>
      <c r="D45" s="146"/>
      <c r="E45" s="9"/>
      <c r="F45" s="10"/>
      <c r="G45" s="124"/>
      <c r="H45" s="133"/>
      <c r="I45" s="124"/>
      <c r="J45" s="124"/>
      <c r="K45" s="33" t="s">
        <v>45</v>
      </c>
      <c r="L45" s="41" t="s">
        <v>191</v>
      </c>
      <c r="M45" s="68" t="s">
        <v>203</v>
      </c>
      <c r="N45" s="68">
        <v>1</v>
      </c>
      <c r="O45" s="68">
        <f t="shared" si="1"/>
        <v>1</v>
      </c>
      <c r="P45" s="68">
        <v>3</v>
      </c>
      <c r="Q45" s="68"/>
      <c r="R45" s="32" t="s">
        <v>198</v>
      </c>
      <c r="S45" s="7"/>
    </row>
    <row r="46" spans="1:19" x14ac:dyDescent="0.25">
      <c r="A46" s="4"/>
      <c r="B46" s="10"/>
      <c r="C46" s="9"/>
      <c r="D46" s="146"/>
      <c r="E46" s="9"/>
      <c r="F46" s="10"/>
      <c r="G46" s="124"/>
      <c r="H46" s="133"/>
      <c r="I46" s="124"/>
      <c r="J46" s="124"/>
      <c r="K46" s="33" t="s">
        <v>46</v>
      </c>
      <c r="L46" s="41" t="s">
        <v>192</v>
      </c>
      <c r="M46" s="68" t="s">
        <v>195</v>
      </c>
      <c r="N46" s="68">
        <v>27</v>
      </c>
      <c r="O46" s="68">
        <f t="shared" si="1"/>
        <v>27</v>
      </c>
      <c r="P46" s="68">
        <f>O46*J39</f>
        <v>81</v>
      </c>
      <c r="Q46" s="68"/>
      <c r="R46" s="32" t="s">
        <v>197</v>
      </c>
      <c r="S46" s="7"/>
    </row>
    <row r="47" spans="1:19" x14ac:dyDescent="0.25">
      <c r="A47" s="4"/>
      <c r="B47" s="10"/>
      <c r="C47" s="9"/>
      <c r="D47" s="146"/>
      <c r="E47" s="9"/>
      <c r="F47" s="10"/>
      <c r="G47" s="125"/>
      <c r="H47" s="134"/>
      <c r="I47" s="125"/>
      <c r="J47" s="125"/>
      <c r="K47" s="33" t="s">
        <v>47</v>
      </c>
      <c r="L47" s="41" t="s">
        <v>81</v>
      </c>
      <c r="M47" s="68" t="s">
        <v>196</v>
      </c>
      <c r="N47" s="68">
        <v>27</v>
      </c>
      <c r="O47" s="68">
        <f t="shared" si="1"/>
        <v>27</v>
      </c>
      <c r="P47" s="68">
        <f>O47*J39</f>
        <v>81</v>
      </c>
      <c r="Q47" s="68"/>
      <c r="R47" s="32" t="s">
        <v>197</v>
      </c>
      <c r="S47" s="7"/>
    </row>
    <row r="48" spans="1:19" x14ac:dyDescent="0.25">
      <c r="A48" s="33"/>
      <c r="B48" s="33"/>
      <c r="C48" s="33"/>
      <c r="D48" s="146"/>
      <c r="E48" s="33"/>
      <c r="F48" s="33"/>
      <c r="G48" s="33"/>
      <c r="H48" s="33"/>
      <c r="I48" s="33"/>
      <c r="J48" s="33"/>
      <c r="K48" s="33" t="s">
        <v>48</v>
      </c>
      <c r="L48" s="41" t="s">
        <v>204</v>
      </c>
      <c r="M48" s="68" t="s">
        <v>317</v>
      </c>
      <c r="N48" s="68">
        <v>1</v>
      </c>
      <c r="O48" s="68">
        <v>1</v>
      </c>
      <c r="P48" s="68">
        <f>O48*J39</f>
        <v>3</v>
      </c>
      <c r="Q48" s="68"/>
      <c r="R48" s="32" t="s">
        <v>197</v>
      </c>
      <c r="S48" s="7"/>
    </row>
    <row r="49" spans="1:19" x14ac:dyDescent="0.25">
      <c r="A49" s="154"/>
      <c r="B49" s="154"/>
      <c r="C49" s="154"/>
      <c r="D49" s="147"/>
      <c r="E49" s="33"/>
      <c r="F49" s="33"/>
      <c r="G49" s="33"/>
      <c r="H49" s="33"/>
      <c r="I49" s="33"/>
      <c r="J49" s="33"/>
      <c r="K49" s="33" t="s">
        <v>49</v>
      </c>
      <c r="L49" s="41" t="s">
        <v>320</v>
      </c>
      <c r="M49" s="68"/>
      <c r="N49" s="68"/>
      <c r="O49" s="68"/>
      <c r="P49" s="68"/>
      <c r="Q49" s="68"/>
      <c r="R49" s="32" t="s">
        <v>197</v>
      </c>
      <c r="S49" s="7"/>
    </row>
  </sheetData>
  <mergeCells count="12">
    <mergeCell ref="J39:J47"/>
    <mergeCell ref="D8:D18"/>
    <mergeCell ref="D39:D49"/>
    <mergeCell ref="A37:B37"/>
    <mergeCell ref="G39:G47"/>
    <mergeCell ref="H39:H47"/>
    <mergeCell ref="I39:I47"/>
    <mergeCell ref="A6:B6"/>
    <mergeCell ref="G8:G16"/>
    <mergeCell ref="H8:H16"/>
    <mergeCell ref="I8:I16"/>
    <mergeCell ref="J8:J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2"/>
  <sheetViews>
    <sheetView view="pageLayout" topLeftCell="C1" zoomScale="115" zoomScaleNormal="100" zoomScalePageLayoutView="115" workbookViewId="0">
      <selection activeCell="H7" sqref="H7:H8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8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2.85546875" customWidth="1"/>
    <col min="13" max="13" width="15.7109375" customWidth="1"/>
    <col min="14" max="14" width="5.7109375" customWidth="1"/>
    <col min="15" max="15" width="5.5703125" customWidth="1"/>
    <col min="16" max="16" width="5.140625" customWidth="1"/>
    <col min="17" max="17" width="4.7109375" customWidth="1"/>
    <col min="18" max="18" width="4.140625" customWidth="1"/>
    <col min="19" max="19" width="5.425781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178</v>
      </c>
      <c r="R7" s="18" t="s">
        <v>179</v>
      </c>
      <c r="S7" s="3" t="s">
        <v>186</v>
      </c>
    </row>
    <row r="8" spans="1:19" ht="14.25" customHeight="1" x14ac:dyDescent="0.25">
      <c r="A8" s="114"/>
      <c r="B8" s="105"/>
      <c r="C8" s="114"/>
      <c r="D8" s="117" t="s">
        <v>210</v>
      </c>
      <c r="E8" s="108"/>
      <c r="F8" s="111"/>
      <c r="G8" s="22"/>
      <c r="H8" s="44"/>
      <c r="I8" s="34"/>
      <c r="J8" s="34"/>
      <c r="K8" s="43" t="s">
        <v>38</v>
      </c>
      <c r="L8" s="56" t="s">
        <v>206</v>
      </c>
      <c r="M8" s="51" t="s">
        <v>215</v>
      </c>
      <c r="N8" s="53">
        <v>1</v>
      </c>
      <c r="O8" s="53">
        <v>1</v>
      </c>
      <c r="P8" s="55">
        <v>1</v>
      </c>
      <c r="Q8" s="55">
        <v>1</v>
      </c>
      <c r="R8" s="55" t="s">
        <v>181</v>
      </c>
      <c r="S8" s="32"/>
    </row>
    <row r="9" spans="1:19" ht="14.25" customHeight="1" x14ac:dyDescent="0.25">
      <c r="A9" s="115"/>
      <c r="B9" s="106"/>
      <c r="C9" s="115"/>
      <c r="D9" s="118"/>
      <c r="E9" s="109"/>
      <c r="F9" s="112"/>
      <c r="G9" s="22"/>
      <c r="H9" s="44"/>
      <c r="I9" s="34"/>
      <c r="J9" s="34"/>
      <c r="K9" s="43" t="s">
        <v>39</v>
      </c>
      <c r="L9" s="56" t="s">
        <v>207</v>
      </c>
      <c r="M9" s="31" t="s">
        <v>66</v>
      </c>
      <c r="N9" s="53">
        <v>2</v>
      </c>
      <c r="O9" s="53">
        <v>2</v>
      </c>
      <c r="P9" s="53">
        <v>2</v>
      </c>
      <c r="Q9" s="53">
        <v>2</v>
      </c>
      <c r="R9" s="55" t="s">
        <v>181</v>
      </c>
      <c r="S9" s="32"/>
    </row>
    <row r="10" spans="1:19" ht="14.25" customHeight="1" x14ac:dyDescent="0.25">
      <c r="A10" s="115"/>
      <c r="B10" s="106"/>
      <c r="C10" s="115"/>
      <c r="D10" s="118"/>
      <c r="E10" s="109"/>
      <c r="F10" s="112"/>
      <c r="G10" s="22"/>
      <c r="H10" s="44"/>
      <c r="I10" s="34"/>
      <c r="J10" s="34"/>
      <c r="K10" s="43" t="s">
        <v>41</v>
      </c>
      <c r="L10" s="56" t="s">
        <v>208</v>
      </c>
      <c r="M10" s="31" t="s">
        <v>66</v>
      </c>
      <c r="N10" s="53">
        <v>2</v>
      </c>
      <c r="O10" s="53">
        <v>2</v>
      </c>
      <c r="P10" s="53">
        <v>2</v>
      </c>
      <c r="Q10" s="53">
        <v>2</v>
      </c>
      <c r="R10" s="55" t="s">
        <v>181</v>
      </c>
      <c r="S10" s="32"/>
    </row>
    <row r="11" spans="1:19" ht="14.25" customHeight="1" x14ac:dyDescent="0.25">
      <c r="A11" s="116"/>
      <c r="B11" s="107"/>
      <c r="C11" s="116"/>
      <c r="D11" s="119"/>
      <c r="E11" s="110"/>
      <c r="F11" s="113"/>
      <c r="G11" s="22"/>
      <c r="H11" s="44"/>
      <c r="I11" s="34"/>
      <c r="J11" s="34"/>
      <c r="K11" s="43" t="s">
        <v>42</v>
      </c>
      <c r="L11" s="52" t="s">
        <v>209</v>
      </c>
      <c r="M11" s="52" t="s">
        <v>152</v>
      </c>
      <c r="N11" s="53">
        <v>4</v>
      </c>
      <c r="O11" s="53">
        <v>4</v>
      </c>
      <c r="P11" s="53">
        <v>4</v>
      </c>
      <c r="Q11" s="53">
        <v>4</v>
      </c>
      <c r="R11" s="55" t="s">
        <v>181</v>
      </c>
      <c r="S11" s="32"/>
    </row>
    <row r="12" spans="1:19" x14ac:dyDescent="0.25">
      <c r="I12" s="5"/>
      <c r="J12" s="5"/>
    </row>
  </sheetData>
  <mergeCells count="7">
    <mergeCell ref="A6:B6"/>
    <mergeCell ref="D8:D11"/>
    <mergeCell ref="B8:B11"/>
    <mergeCell ref="F8:F11"/>
    <mergeCell ref="E8:E11"/>
    <mergeCell ref="C8:C11"/>
    <mergeCell ref="A8:A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S12"/>
  <sheetViews>
    <sheetView view="pageLayout" topLeftCell="B1" zoomScale="115" zoomScaleNormal="100" zoomScalePageLayoutView="115" workbookViewId="0">
      <selection activeCell="L9" sqref="L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8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2.85546875" customWidth="1"/>
    <col min="13" max="13" width="11.28515625" customWidth="1"/>
    <col min="14" max="14" width="5.7109375" customWidth="1"/>
    <col min="15" max="15" width="5.5703125" customWidth="1"/>
    <col min="16" max="16" width="5.42578125" customWidth="1"/>
    <col min="17" max="17" width="4.42578125" customWidth="1"/>
    <col min="18" max="18" width="4.140625" customWidth="1"/>
    <col min="19" max="19" width="5.425781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178</v>
      </c>
      <c r="R7" s="18" t="s">
        <v>179</v>
      </c>
      <c r="S7" s="3" t="s">
        <v>186</v>
      </c>
    </row>
    <row r="8" spans="1:19" ht="14.25" customHeight="1" x14ac:dyDescent="0.25">
      <c r="A8" s="11"/>
      <c r="B8" s="6"/>
      <c r="C8" s="11"/>
      <c r="D8" s="108" t="s">
        <v>175</v>
      </c>
      <c r="E8" s="9"/>
      <c r="F8" s="10"/>
      <c r="G8" s="120"/>
      <c r="H8" s="117" t="s">
        <v>220</v>
      </c>
      <c r="I8" s="123">
        <v>1</v>
      </c>
      <c r="J8" s="123">
        <v>1</v>
      </c>
      <c r="K8" s="43" t="s">
        <v>38</v>
      </c>
      <c r="L8" s="56" t="s">
        <v>166</v>
      </c>
      <c r="M8" s="54" t="s">
        <v>217</v>
      </c>
      <c r="N8" s="31">
        <v>1</v>
      </c>
      <c r="O8" s="31">
        <v>1</v>
      </c>
      <c r="P8" s="32">
        <v>1</v>
      </c>
      <c r="Q8" s="32">
        <v>1</v>
      </c>
      <c r="R8" s="32" t="s">
        <v>181</v>
      </c>
      <c r="S8" s="32"/>
    </row>
    <row r="9" spans="1:19" ht="14.25" customHeight="1" x14ac:dyDescent="0.25">
      <c r="A9" s="4"/>
      <c r="B9" s="10"/>
      <c r="C9" s="9"/>
      <c r="D9" s="109"/>
      <c r="E9" s="9"/>
      <c r="F9" s="10"/>
      <c r="G9" s="121"/>
      <c r="H9" s="118"/>
      <c r="I9" s="124"/>
      <c r="J9" s="124"/>
      <c r="K9" s="43" t="s">
        <v>39</v>
      </c>
      <c r="L9" s="56" t="s">
        <v>167</v>
      </c>
      <c r="M9" s="54" t="s">
        <v>218</v>
      </c>
      <c r="N9" s="31">
        <v>1</v>
      </c>
      <c r="O9" s="31">
        <v>1</v>
      </c>
      <c r="P9" s="32">
        <v>1</v>
      </c>
      <c r="Q9" s="32">
        <v>1</v>
      </c>
      <c r="R9" s="32" t="s">
        <v>181</v>
      </c>
      <c r="S9" s="32"/>
    </row>
    <row r="10" spans="1:19" ht="14.25" customHeight="1" x14ac:dyDescent="0.25">
      <c r="A10" s="10"/>
      <c r="B10" s="10"/>
      <c r="C10" s="10"/>
      <c r="D10" s="109"/>
      <c r="E10" s="10"/>
      <c r="F10" s="10"/>
      <c r="G10" s="121"/>
      <c r="H10" s="118"/>
      <c r="I10" s="124"/>
      <c r="J10" s="124"/>
      <c r="K10" s="43" t="s">
        <v>41</v>
      </c>
      <c r="L10" s="56" t="s">
        <v>168</v>
      </c>
      <c r="M10" s="57" t="s">
        <v>219</v>
      </c>
      <c r="N10" s="31">
        <v>1</v>
      </c>
      <c r="O10" s="31">
        <v>1</v>
      </c>
      <c r="P10" s="32">
        <v>1</v>
      </c>
      <c r="Q10" s="32">
        <v>1</v>
      </c>
      <c r="R10" s="32" t="s">
        <v>181</v>
      </c>
      <c r="S10" s="32"/>
    </row>
    <row r="11" spans="1:19" ht="14.25" customHeight="1" x14ac:dyDescent="0.25">
      <c r="A11" s="4"/>
      <c r="B11" s="10"/>
      <c r="C11" s="9"/>
      <c r="D11" s="110"/>
      <c r="E11" s="9"/>
      <c r="F11" s="10"/>
      <c r="G11" s="122"/>
      <c r="H11" s="119"/>
      <c r="I11" s="125"/>
      <c r="J11" s="125"/>
      <c r="K11" s="43" t="s">
        <v>42</v>
      </c>
      <c r="L11" s="52" t="s">
        <v>169</v>
      </c>
      <c r="M11" s="58">
        <v>140</v>
      </c>
      <c r="N11" s="31">
        <v>1</v>
      </c>
      <c r="O11" s="31">
        <v>1</v>
      </c>
      <c r="P11" s="32">
        <v>1</v>
      </c>
      <c r="Q11" s="32">
        <v>1</v>
      </c>
      <c r="R11" s="32" t="s">
        <v>181</v>
      </c>
      <c r="S11" s="32"/>
    </row>
    <row r="12" spans="1:19" x14ac:dyDescent="0.25">
      <c r="I12" s="5"/>
      <c r="J12" s="5"/>
    </row>
  </sheetData>
  <mergeCells count="6">
    <mergeCell ref="A6:B6"/>
    <mergeCell ref="G8:G11"/>
    <mergeCell ref="H8:H11"/>
    <mergeCell ref="I8:I11"/>
    <mergeCell ref="J8:J11"/>
    <mergeCell ref="D8:D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S131"/>
  <sheetViews>
    <sheetView view="pageLayout" topLeftCell="C1" zoomScale="115" zoomScaleNormal="100" zoomScalePageLayoutView="115" workbookViewId="0">
      <selection activeCell="H126" sqref="H126:H130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4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4.4257812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28515625" customWidth="1"/>
    <col min="18" max="18" width="3.5703125" customWidth="1"/>
    <col min="19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178</v>
      </c>
      <c r="R7" s="18" t="s">
        <v>179</v>
      </c>
      <c r="S7" s="2" t="s">
        <v>16</v>
      </c>
    </row>
    <row r="8" spans="1:19" ht="14.25" customHeight="1" x14ac:dyDescent="0.25">
      <c r="A8" s="11"/>
      <c r="B8" s="6"/>
      <c r="C8" s="11"/>
      <c r="D8" s="9"/>
      <c r="E8" s="9"/>
      <c r="F8" s="10"/>
      <c r="G8" s="120"/>
      <c r="H8" s="126" t="s">
        <v>231</v>
      </c>
      <c r="I8" s="123">
        <v>1</v>
      </c>
      <c r="J8" s="129">
        <v>9</v>
      </c>
      <c r="K8" s="43" t="s">
        <v>38</v>
      </c>
      <c r="L8" s="56" t="s">
        <v>117</v>
      </c>
      <c r="M8" s="61" t="s">
        <v>221</v>
      </c>
      <c r="N8" s="56">
        <v>2</v>
      </c>
      <c r="O8" s="56">
        <v>2</v>
      </c>
      <c r="P8" s="62"/>
      <c r="Q8" s="68"/>
      <c r="R8" s="32" t="s">
        <v>180</v>
      </c>
      <c r="S8" s="32"/>
    </row>
    <row r="9" spans="1:19" ht="14.25" customHeight="1" x14ac:dyDescent="0.25">
      <c r="A9" s="4"/>
      <c r="B9" s="10"/>
      <c r="C9" s="9"/>
      <c r="D9" s="9"/>
      <c r="E9" s="9"/>
      <c r="F9" s="10"/>
      <c r="G9" s="121"/>
      <c r="H9" s="127"/>
      <c r="I9" s="124"/>
      <c r="J9" s="130"/>
      <c r="K9" s="43" t="s">
        <v>39</v>
      </c>
      <c r="L9" s="56" t="s">
        <v>119</v>
      </c>
      <c r="M9" s="61" t="s">
        <v>222</v>
      </c>
      <c r="N9" s="56">
        <v>2</v>
      </c>
      <c r="O9" s="56">
        <v>2</v>
      </c>
      <c r="P9" s="62"/>
      <c r="Q9" s="68"/>
      <c r="R9" s="32" t="s">
        <v>180</v>
      </c>
      <c r="S9" s="32"/>
    </row>
    <row r="10" spans="1:19" ht="14.25" customHeight="1" x14ac:dyDescent="0.25">
      <c r="A10" s="10"/>
      <c r="B10" s="10"/>
      <c r="C10" s="10"/>
      <c r="D10" s="10"/>
      <c r="E10" s="10"/>
      <c r="F10" s="10"/>
      <c r="G10" s="121"/>
      <c r="H10" s="127"/>
      <c r="I10" s="124"/>
      <c r="J10" s="130"/>
      <c r="K10" s="43" t="s">
        <v>41</v>
      </c>
      <c r="L10" s="56" t="s">
        <v>223</v>
      </c>
      <c r="M10" s="63" t="s">
        <v>224</v>
      </c>
      <c r="N10" s="59">
        <v>2</v>
      </c>
      <c r="O10" s="59">
        <v>2</v>
      </c>
      <c r="P10" s="62"/>
      <c r="Q10" s="68"/>
      <c r="R10" s="32" t="s">
        <v>180</v>
      </c>
      <c r="S10" s="32"/>
    </row>
    <row r="11" spans="1:19" ht="14.25" customHeight="1" x14ac:dyDescent="0.25">
      <c r="A11" s="4"/>
      <c r="B11" s="10"/>
      <c r="C11" s="9"/>
      <c r="D11" s="9"/>
      <c r="E11" s="9"/>
      <c r="F11" s="10"/>
      <c r="G11" s="121"/>
      <c r="H11" s="127"/>
      <c r="I11" s="124"/>
      <c r="J11" s="130"/>
      <c r="K11" s="43" t="s">
        <v>42</v>
      </c>
      <c r="L11" s="56" t="s">
        <v>225</v>
      </c>
      <c r="M11" s="63" t="s">
        <v>226</v>
      </c>
      <c r="N11" s="59">
        <v>4</v>
      </c>
      <c r="O11" s="59">
        <v>4</v>
      </c>
      <c r="P11" s="62"/>
      <c r="Q11" s="68"/>
      <c r="R11" s="32" t="s">
        <v>180</v>
      </c>
      <c r="S11" s="32"/>
    </row>
    <row r="12" spans="1:19" ht="14.25" customHeight="1" x14ac:dyDescent="0.25">
      <c r="A12" s="4"/>
      <c r="B12" s="10"/>
      <c r="C12" s="9"/>
      <c r="D12" s="9"/>
      <c r="E12" s="9"/>
      <c r="F12" s="10"/>
      <c r="G12" s="121"/>
      <c r="H12" s="127"/>
      <c r="I12" s="124"/>
      <c r="J12" s="130"/>
      <c r="K12" s="43" t="s">
        <v>43</v>
      </c>
      <c r="L12" s="56" t="s">
        <v>149</v>
      </c>
      <c r="M12" s="64">
        <v>1520</v>
      </c>
      <c r="N12" s="59">
        <v>12</v>
      </c>
      <c r="O12" s="59">
        <v>12</v>
      </c>
      <c r="P12" s="62"/>
      <c r="Q12" s="68"/>
      <c r="R12" s="32" t="s">
        <v>180</v>
      </c>
      <c r="S12" s="32"/>
    </row>
    <row r="13" spans="1:19" ht="14.25" customHeight="1" x14ac:dyDescent="0.25">
      <c r="A13" s="4"/>
      <c r="B13" s="10"/>
      <c r="C13" s="9"/>
      <c r="D13" s="9"/>
      <c r="E13" s="9"/>
      <c r="F13" s="10"/>
      <c r="G13" s="121"/>
      <c r="H13" s="127"/>
      <c r="I13" s="124"/>
      <c r="J13" s="130"/>
      <c r="K13" s="43" t="s">
        <v>44</v>
      </c>
      <c r="L13" s="56" t="s">
        <v>150</v>
      </c>
      <c r="M13" s="64" t="s">
        <v>58</v>
      </c>
      <c r="N13" s="59">
        <v>12</v>
      </c>
      <c r="O13" s="59">
        <v>12</v>
      </c>
      <c r="P13" s="62"/>
      <c r="Q13" s="68"/>
      <c r="R13" s="32" t="s">
        <v>181</v>
      </c>
      <c r="S13" s="32"/>
    </row>
    <row r="14" spans="1:19" ht="14.25" customHeight="1" x14ac:dyDescent="0.25">
      <c r="A14" s="4"/>
      <c r="B14" s="10"/>
      <c r="C14" s="9"/>
      <c r="D14" s="9"/>
      <c r="E14" s="9"/>
      <c r="F14" s="10"/>
      <c r="G14" s="121"/>
      <c r="H14" s="127"/>
      <c r="I14" s="124"/>
      <c r="J14" s="130"/>
      <c r="K14" s="43" t="s">
        <v>45</v>
      </c>
      <c r="L14" s="60" t="s">
        <v>151</v>
      </c>
      <c r="M14" s="64" t="s">
        <v>58</v>
      </c>
      <c r="N14" s="59">
        <v>12</v>
      </c>
      <c r="O14" s="59">
        <v>12</v>
      </c>
      <c r="P14" s="62"/>
      <c r="Q14" s="68"/>
      <c r="R14" s="32" t="s">
        <v>181</v>
      </c>
      <c r="S14" s="32"/>
    </row>
    <row r="15" spans="1:19" ht="14.25" customHeight="1" x14ac:dyDescent="0.25">
      <c r="A15" s="4"/>
      <c r="B15" s="10"/>
      <c r="C15" s="9"/>
      <c r="D15" s="9"/>
      <c r="E15" s="9"/>
      <c r="F15" s="10"/>
      <c r="G15" s="121"/>
      <c r="H15" s="127"/>
      <c r="I15" s="124"/>
      <c r="J15" s="130"/>
      <c r="K15" s="43" t="s">
        <v>46</v>
      </c>
      <c r="L15" s="56" t="s">
        <v>152</v>
      </c>
      <c r="M15" s="64" t="s">
        <v>58</v>
      </c>
      <c r="N15" s="59">
        <v>12</v>
      </c>
      <c r="O15" s="59">
        <v>12</v>
      </c>
      <c r="P15" s="62"/>
      <c r="Q15" s="68"/>
      <c r="R15" s="32" t="s">
        <v>181</v>
      </c>
      <c r="S15" s="32"/>
    </row>
    <row r="16" spans="1:19" ht="14.25" customHeight="1" x14ac:dyDescent="0.25">
      <c r="A16" s="4"/>
      <c r="B16" s="10"/>
      <c r="C16" s="9"/>
      <c r="D16" s="9"/>
      <c r="E16" s="9"/>
      <c r="F16" s="10"/>
      <c r="G16" s="121"/>
      <c r="H16" s="127"/>
      <c r="I16" s="124"/>
      <c r="J16" s="130"/>
      <c r="K16" s="43" t="s">
        <v>47</v>
      </c>
      <c r="L16" s="56" t="s">
        <v>153</v>
      </c>
      <c r="M16" s="65">
        <v>1832</v>
      </c>
      <c r="N16" s="56">
        <v>2</v>
      </c>
      <c r="O16" s="56">
        <v>2</v>
      </c>
      <c r="P16" s="62"/>
      <c r="Q16" s="68"/>
      <c r="R16" s="32" t="s">
        <v>180</v>
      </c>
      <c r="S16" s="32"/>
    </row>
    <row r="17" spans="1:19" ht="14.25" customHeight="1" x14ac:dyDescent="0.25">
      <c r="A17" s="4"/>
      <c r="B17" s="10"/>
      <c r="C17" s="9"/>
      <c r="D17" s="9"/>
      <c r="E17" s="9"/>
      <c r="F17" s="10"/>
      <c r="G17" s="121"/>
      <c r="H17" s="127"/>
      <c r="I17" s="124"/>
      <c r="J17" s="130"/>
      <c r="K17" s="43" t="s">
        <v>48</v>
      </c>
      <c r="L17" s="56" t="s">
        <v>154</v>
      </c>
      <c r="M17" s="65" t="s">
        <v>58</v>
      </c>
      <c r="N17" s="56">
        <v>8</v>
      </c>
      <c r="O17" s="56">
        <v>8</v>
      </c>
      <c r="P17" s="62"/>
      <c r="Q17" s="68"/>
      <c r="R17" s="32" t="s">
        <v>181</v>
      </c>
      <c r="S17" s="32"/>
    </row>
    <row r="18" spans="1:19" ht="14.25" customHeight="1" x14ac:dyDescent="0.25">
      <c r="A18" s="4"/>
      <c r="B18" s="10"/>
      <c r="C18" s="9"/>
      <c r="D18" s="9"/>
      <c r="E18" s="9"/>
      <c r="F18" s="10"/>
      <c r="G18" s="121"/>
      <c r="H18" s="127"/>
      <c r="I18" s="124"/>
      <c r="J18" s="130"/>
      <c r="K18" s="43" t="s">
        <v>49</v>
      </c>
      <c r="L18" s="56" t="s">
        <v>155</v>
      </c>
      <c r="M18" s="65" t="s">
        <v>156</v>
      </c>
      <c r="N18" s="56">
        <v>12</v>
      </c>
      <c r="O18" s="56">
        <v>12</v>
      </c>
      <c r="P18" s="62"/>
      <c r="Q18" s="68"/>
      <c r="R18" s="32" t="s">
        <v>181</v>
      </c>
      <c r="S18" s="32"/>
    </row>
    <row r="19" spans="1:19" ht="14.25" customHeight="1" x14ac:dyDescent="0.25">
      <c r="A19" s="4"/>
      <c r="B19" s="10"/>
      <c r="C19" s="9"/>
      <c r="D19" s="9"/>
      <c r="E19" s="9"/>
      <c r="F19" s="10"/>
      <c r="G19" s="121"/>
      <c r="H19" s="127"/>
      <c r="I19" s="124"/>
      <c r="J19" s="130"/>
      <c r="K19" s="43" t="s">
        <v>51</v>
      </c>
      <c r="L19" s="56" t="s">
        <v>127</v>
      </c>
      <c r="M19" s="65" t="s">
        <v>227</v>
      </c>
      <c r="N19" s="56">
        <v>12</v>
      </c>
      <c r="O19" s="56">
        <v>12</v>
      </c>
      <c r="P19" s="62"/>
      <c r="Q19" s="68"/>
      <c r="R19" s="32" t="s">
        <v>181</v>
      </c>
      <c r="S19" s="32"/>
    </row>
    <row r="20" spans="1:19" ht="15.75" x14ac:dyDescent="0.25">
      <c r="A20" s="4"/>
      <c r="B20" s="10"/>
      <c r="C20" s="9"/>
      <c r="D20" s="9"/>
      <c r="E20" s="9"/>
      <c r="F20" s="10"/>
      <c r="G20" s="121"/>
      <c r="H20" s="127"/>
      <c r="I20" s="124"/>
      <c r="J20" s="130"/>
      <c r="K20" s="43" t="s">
        <v>52</v>
      </c>
      <c r="L20" s="56" t="s">
        <v>157</v>
      </c>
      <c r="M20" s="65" t="s">
        <v>158</v>
      </c>
      <c r="N20" s="56">
        <v>12</v>
      </c>
      <c r="O20" s="56">
        <v>12</v>
      </c>
      <c r="P20" s="62"/>
      <c r="Q20" s="68"/>
      <c r="R20" s="32" t="s">
        <v>180</v>
      </c>
      <c r="S20" s="32"/>
    </row>
    <row r="21" spans="1:19" ht="15.75" x14ac:dyDescent="0.25">
      <c r="A21" s="4"/>
      <c r="B21" s="10"/>
      <c r="C21" s="9"/>
      <c r="D21" s="9"/>
      <c r="E21" s="9"/>
      <c r="F21" s="10"/>
      <c r="G21" s="121"/>
      <c r="H21" s="127"/>
      <c r="I21" s="124"/>
      <c r="J21" s="130"/>
      <c r="K21" s="43" t="s">
        <v>53</v>
      </c>
      <c r="L21" s="56" t="s">
        <v>159</v>
      </c>
      <c r="M21" s="65" t="s">
        <v>58</v>
      </c>
      <c r="N21" s="56">
        <v>24</v>
      </c>
      <c r="O21" s="56">
        <v>24</v>
      </c>
      <c r="P21" s="62"/>
      <c r="Q21" s="68"/>
      <c r="R21" s="32" t="s">
        <v>181</v>
      </c>
      <c r="S21" s="32"/>
    </row>
    <row r="22" spans="1:19" ht="15.75" x14ac:dyDescent="0.25">
      <c r="A22" s="4"/>
      <c r="B22" s="10"/>
      <c r="C22" s="9"/>
      <c r="D22" s="9"/>
      <c r="E22" s="9"/>
      <c r="F22" s="10"/>
      <c r="G22" s="121"/>
      <c r="H22" s="127"/>
      <c r="I22" s="124"/>
      <c r="J22" s="130"/>
      <c r="K22" s="43" t="s">
        <v>54</v>
      </c>
      <c r="L22" s="56" t="s">
        <v>160</v>
      </c>
      <c r="M22" s="65" t="s">
        <v>161</v>
      </c>
      <c r="N22" s="56">
        <v>12</v>
      </c>
      <c r="O22" s="56">
        <v>12</v>
      </c>
      <c r="P22" s="62"/>
      <c r="Q22" s="68"/>
      <c r="R22" s="32" t="s">
        <v>181</v>
      </c>
      <c r="S22" s="32"/>
    </row>
    <row r="23" spans="1:19" ht="15.75" x14ac:dyDescent="0.25">
      <c r="A23" s="4"/>
      <c r="B23" s="10"/>
      <c r="C23" s="9"/>
      <c r="D23" s="9"/>
      <c r="E23" s="9"/>
      <c r="F23" s="10"/>
      <c r="G23" s="121"/>
      <c r="H23" s="127"/>
      <c r="I23" s="124"/>
      <c r="J23" s="130"/>
      <c r="K23" s="43" t="s">
        <v>55</v>
      </c>
      <c r="L23" s="56" t="s">
        <v>20</v>
      </c>
      <c r="M23" s="65" t="s">
        <v>156</v>
      </c>
      <c r="N23" s="56">
        <v>32</v>
      </c>
      <c r="O23" s="56">
        <v>32</v>
      </c>
      <c r="P23" s="62"/>
      <c r="Q23" s="68"/>
      <c r="R23" s="32" t="s">
        <v>181</v>
      </c>
      <c r="S23" s="32"/>
    </row>
    <row r="24" spans="1:19" ht="15.75" x14ac:dyDescent="0.25">
      <c r="A24" s="4"/>
      <c r="B24" s="10"/>
      <c r="C24" s="9"/>
      <c r="D24" s="9"/>
      <c r="E24" s="9"/>
      <c r="F24" s="10"/>
      <c r="G24" s="122"/>
      <c r="H24" s="128"/>
      <c r="I24" s="125"/>
      <c r="J24" s="131"/>
      <c r="K24" s="43" t="s">
        <v>104</v>
      </c>
      <c r="L24" s="56" t="s">
        <v>22</v>
      </c>
      <c r="M24" s="65" t="s">
        <v>158</v>
      </c>
      <c r="N24" s="56">
        <v>32</v>
      </c>
      <c r="O24" s="56">
        <v>32</v>
      </c>
      <c r="P24" s="62"/>
      <c r="Q24" s="68"/>
      <c r="R24" s="32" t="s">
        <v>181</v>
      </c>
      <c r="S24" s="32"/>
    </row>
    <row r="25" spans="1:19" ht="15.75" x14ac:dyDescent="0.25">
      <c r="A25" s="4"/>
      <c r="B25" s="10"/>
      <c r="C25" s="9"/>
      <c r="D25" s="9"/>
      <c r="E25" s="9"/>
      <c r="F25" s="10"/>
      <c r="G25" s="22"/>
      <c r="H25" s="22"/>
      <c r="I25" s="34"/>
      <c r="J25" s="34"/>
      <c r="K25" s="43" t="s">
        <v>106</v>
      </c>
      <c r="L25" s="56" t="s">
        <v>228</v>
      </c>
      <c r="M25" s="65" t="s">
        <v>162</v>
      </c>
      <c r="N25" s="56">
        <v>4</v>
      </c>
      <c r="O25" s="56">
        <v>4</v>
      </c>
      <c r="P25" s="62"/>
      <c r="Q25" s="68"/>
      <c r="R25" s="32" t="s">
        <v>180</v>
      </c>
      <c r="S25" s="32"/>
    </row>
    <row r="26" spans="1:19" ht="15.75" x14ac:dyDescent="0.25">
      <c r="A26" s="4"/>
      <c r="B26" s="10"/>
      <c r="C26" s="9"/>
      <c r="D26" s="9"/>
      <c r="E26" s="9"/>
      <c r="F26" s="10"/>
      <c r="G26" s="67"/>
      <c r="H26" s="67"/>
      <c r="I26" s="66"/>
      <c r="J26" s="66"/>
      <c r="K26" s="43" t="s">
        <v>133</v>
      </c>
      <c r="L26" s="56" t="s">
        <v>229</v>
      </c>
      <c r="M26" s="65" t="s">
        <v>230</v>
      </c>
      <c r="N26" s="56">
        <v>1</v>
      </c>
      <c r="O26" s="56">
        <v>1</v>
      </c>
      <c r="P26" s="62"/>
      <c r="Q26" s="68"/>
      <c r="R26" s="32" t="s">
        <v>181</v>
      </c>
      <c r="S26" s="32"/>
    </row>
    <row r="37" spans="1:19" ht="19.5" x14ac:dyDescent="0.25">
      <c r="A37" s="103" t="s">
        <v>0</v>
      </c>
      <c r="B37" s="104"/>
      <c r="C37" s="13"/>
      <c r="D37" s="14"/>
      <c r="E37" s="14" t="s">
        <v>14</v>
      </c>
      <c r="F37" s="15"/>
      <c r="G37" s="14"/>
      <c r="H37" s="14" t="s">
        <v>13</v>
      </c>
      <c r="I37" s="14"/>
      <c r="J37" s="15"/>
      <c r="K37" s="13"/>
      <c r="L37" s="14"/>
      <c r="M37" s="8" t="s">
        <v>1</v>
      </c>
      <c r="N37" s="14"/>
      <c r="O37" s="14"/>
      <c r="P37" s="14"/>
      <c r="Q37" s="30"/>
      <c r="R37" s="30"/>
      <c r="S37" s="19" t="s">
        <v>15</v>
      </c>
    </row>
    <row r="38" spans="1:19" ht="60" x14ac:dyDescent="0.25">
      <c r="A38" s="23" t="s">
        <v>2</v>
      </c>
      <c r="B38" s="3" t="s">
        <v>3</v>
      </c>
      <c r="C38" s="16" t="s">
        <v>4</v>
      </c>
      <c r="D38" s="17" t="s">
        <v>5</v>
      </c>
      <c r="E38" s="16" t="s">
        <v>6</v>
      </c>
      <c r="F38" s="16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1" t="s">
        <v>7</v>
      </c>
      <c r="L38" s="2" t="s">
        <v>5</v>
      </c>
      <c r="M38" s="2" t="s">
        <v>9</v>
      </c>
      <c r="N38" s="3" t="s">
        <v>8</v>
      </c>
      <c r="O38" s="3" t="s">
        <v>6</v>
      </c>
      <c r="P38" s="18" t="s">
        <v>3</v>
      </c>
      <c r="Q38" s="18" t="s">
        <v>178</v>
      </c>
      <c r="R38" s="18" t="s">
        <v>179</v>
      </c>
      <c r="S38" s="2" t="s">
        <v>16</v>
      </c>
    </row>
    <row r="39" spans="1:19" ht="15.75" customHeight="1" x14ac:dyDescent="0.25">
      <c r="A39" s="48"/>
      <c r="B39" s="6"/>
      <c r="C39" s="48"/>
      <c r="D39" s="9"/>
      <c r="E39" s="9"/>
      <c r="F39" s="10"/>
      <c r="G39" s="120"/>
      <c r="H39" s="126" t="s">
        <v>231</v>
      </c>
      <c r="I39" s="123">
        <v>1</v>
      </c>
      <c r="J39" s="129">
        <v>9</v>
      </c>
      <c r="K39" s="43" t="s">
        <v>38</v>
      </c>
      <c r="L39" s="56" t="s">
        <v>117</v>
      </c>
      <c r="M39" s="61" t="s">
        <v>221</v>
      </c>
      <c r="N39" s="56">
        <v>2</v>
      </c>
      <c r="O39" s="56">
        <v>2</v>
      </c>
      <c r="P39" s="62"/>
      <c r="Q39" s="68"/>
      <c r="R39" s="32" t="s">
        <v>180</v>
      </c>
      <c r="S39" s="32"/>
    </row>
    <row r="40" spans="1:19" ht="15.75" x14ac:dyDescent="0.25">
      <c r="A40" s="4"/>
      <c r="B40" s="10"/>
      <c r="C40" s="9"/>
      <c r="D40" s="9"/>
      <c r="E40" s="9"/>
      <c r="F40" s="10"/>
      <c r="G40" s="121"/>
      <c r="H40" s="127"/>
      <c r="I40" s="124"/>
      <c r="J40" s="130"/>
      <c r="K40" s="43" t="s">
        <v>39</v>
      </c>
      <c r="L40" s="56" t="s">
        <v>119</v>
      </c>
      <c r="M40" s="61" t="s">
        <v>222</v>
      </c>
      <c r="N40" s="56">
        <v>2</v>
      </c>
      <c r="O40" s="56">
        <v>2</v>
      </c>
      <c r="P40" s="62"/>
      <c r="Q40" s="68"/>
      <c r="R40" s="32" t="s">
        <v>180</v>
      </c>
      <c r="S40" s="32"/>
    </row>
    <row r="41" spans="1:19" ht="15.75" x14ac:dyDescent="0.25">
      <c r="A41" s="10"/>
      <c r="B41" s="10"/>
      <c r="C41" s="10"/>
      <c r="D41" s="10"/>
      <c r="E41" s="10"/>
      <c r="F41" s="10"/>
      <c r="G41" s="121"/>
      <c r="H41" s="127"/>
      <c r="I41" s="124"/>
      <c r="J41" s="130"/>
      <c r="K41" s="43" t="s">
        <v>41</v>
      </c>
      <c r="L41" s="56" t="s">
        <v>223</v>
      </c>
      <c r="M41" s="72" t="s">
        <v>224</v>
      </c>
      <c r="N41" s="59">
        <v>2</v>
      </c>
      <c r="O41" s="59">
        <v>2</v>
      </c>
      <c r="P41" s="62"/>
      <c r="Q41" s="68"/>
      <c r="R41" s="32" t="s">
        <v>180</v>
      </c>
      <c r="S41" s="32"/>
    </row>
    <row r="42" spans="1:19" ht="15.75" x14ac:dyDescent="0.25">
      <c r="A42" s="4"/>
      <c r="B42" s="10"/>
      <c r="C42" s="9"/>
      <c r="D42" s="9"/>
      <c r="E42" s="9"/>
      <c r="F42" s="10"/>
      <c r="G42" s="121"/>
      <c r="H42" s="127"/>
      <c r="I42" s="124"/>
      <c r="J42" s="130"/>
      <c r="K42" s="43" t="s">
        <v>42</v>
      </c>
      <c r="L42" s="56" t="s">
        <v>225</v>
      </c>
      <c r="M42" s="72" t="s">
        <v>226</v>
      </c>
      <c r="N42" s="59">
        <v>4</v>
      </c>
      <c r="O42" s="59">
        <v>4</v>
      </c>
      <c r="P42" s="62"/>
      <c r="Q42" s="68"/>
      <c r="R42" s="32" t="s">
        <v>180</v>
      </c>
      <c r="S42" s="32"/>
    </row>
    <row r="43" spans="1:19" ht="15.75" x14ac:dyDescent="0.25">
      <c r="A43" s="4"/>
      <c r="B43" s="10"/>
      <c r="C43" s="9"/>
      <c r="D43" s="9"/>
      <c r="E43" s="9"/>
      <c r="F43" s="10"/>
      <c r="G43" s="121"/>
      <c r="H43" s="127"/>
      <c r="I43" s="124"/>
      <c r="J43" s="130"/>
      <c r="K43" s="43" t="s">
        <v>43</v>
      </c>
      <c r="L43" s="56" t="s">
        <v>149</v>
      </c>
      <c r="M43" s="74">
        <v>1520</v>
      </c>
      <c r="N43" s="59">
        <v>12</v>
      </c>
      <c r="O43" s="59">
        <v>12</v>
      </c>
      <c r="P43" s="62"/>
      <c r="Q43" s="68"/>
      <c r="R43" s="32" t="s">
        <v>180</v>
      </c>
      <c r="S43" s="32"/>
    </row>
    <row r="44" spans="1:19" ht="15.75" x14ac:dyDescent="0.25">
      <c r="A44" s="4"/>
      <c r="B44" s="10"/>
      <c r="C44" s="9"/>
      <c r="D44" s="9"/>
      <c r="E44" s="9"/>
      <c r="F44" s="10"/>
      <c r="G44" s="121"/>
      <c r="H44" s="127"/>
      <c r="I44" s="124"/>
      <c r="J44" s="130"/>
      <c r="K44" s="43" t="s">
        <v>44</v>
      </c>
      <c r="L44" s="56" t="s">
        <v>150</v>
      </c>
      <c r="M44" s="74" t="s">
        <v>58</v>
      </c>
      <c r="N44" s="59">
        <v>12</v>
      </c>
      <c r="O44" s="59">
        <v>12</v>
      </c>
      <c r="P44" s="62"/>
      <c r="Q44" s="68"/>
      <c r="R44" s="32" t="s">
        <v>181</v>
      </c>
      <c r="S44" s="32"/>
    </row>
    <row r="45" spans="1:19" ht="15.75" x14ac:dyDescent="0.25">
      <c r="A45" s="4"/>
      <c r="B45" s="10"/>
      <c r="C45" s="9"/>
      <c r="D45" s="9"/>
      <c r="E45" s="9"/>
      <c r="F45" s="10"/>
      <c r="G45" s="121"/>
      <c r="H45" s="127"/>
      <c r="I45" s="124"/>
      <c r="J45" s="130"/>
      <c r="K45" s="43" t="s">
        <v>45</v>
      </c>
      <c r="L45" s="60" t="s">
        <v>151</v>
      </c>
      <c r="M45" s="74" t="s">
        <v>58</v>
      </c>
      <c r="N45" s="59">
        <v>12</v>
      </c>
      <c r="O45" s="59">
        <v>12</v>
      </c>
      <c r="P45" s="62"/>
      <c r="Q45" s="68"/>
      <c r="R45" s="32" t="s">
        <v>181</v>
      </c>
      <c r="S45" s="32"/>
    </row>
    <row r="46" spans="1:19" ht="15.75" x14ac:dyDescent="0.25">
      <c r="A46" s="4"/>
      <c r="B46" s="10"/>
      <c r="C46" s="9"/>
      <c r="D46" s="9"/>
      <c r="E46" s="9"/>
      <c r="F46" s="10"/>
      <c r="G46" s="121"/>
      <c r="H46" s="127"/>
      <c r="I46" s="124"/>
      <c r="J46" s="130"/>
      <c r="K46" s="43" t="s">
        <v>46</v>
      </c>
      <c r="L46" s="56" t="s">
        <v>152</v>
      </c>
      <c r="M46" s="74" t="s">
        <v>58</v>
      </c>
      <c r="N46" s="59">
        <v>12</v>
      </c>
      <c r="O46" s="59">
        <v>12</v>
      </c>
      <c r="P46" s="62"/>
      <c r="Q46" s="68"/>
      <c r="R46" s="32" t="s">
        <v>181</v>
      </c>
      <c r="S46" s="32"/>
    </row>
    <row r="47" spans="1:19" ht="15.75" x14ac:dyDescent="0.25">
      <c r="A47" s="4"/>
      <c r="B47" s="10"/>
      <c r="C47" s="9"/>
      <c r="D47" s="9"/>
      <c r="E47" s="9"/>
      <c r="F47" s="10"/>
      <c r="G47" s="121"/>
      <c r="H47" s="127"/>
      <c r="I47" s="124"/>
      <c r="J47" s="130"/>
      <c r="K47" s="43" t="s">
        <v>47</v>
      </c>
      <c r="L47" s="56" t="s">
        <v>153</v>
      </c>
      <c r="M47" s="75">
        <v>1832</v>
      </c>
      <c r="N47" s="56">
        <v>2</v>
      </c>
      <c r="O47" s="56">
        <v>2</v>
      </c>
      <c r="P47" s="62"/>
      <c r="Q47" s="68"/>
      <c r="R47" s="32" t="s">
        <v>180</v>
      </c>
      <c r="S47" s="32"/>
    </row>
    <row r="48" spans="1:19" ht="15.75" x14ac:dyDescent="0.25">
      <c r="A48" s="4"/>
      <c r="B48" s="10"/>
      <c r="C48" s="9"/>
      <c r="D48" s="9"/>
      <c r="E48" s="9"/>
      <c r="F48" s="10"/>
      <c r="G48" s="121"/>
      <c r="H48" s="127"/>
      <c r="I48" s="124"/>
      <c r="J48" s="130"/>
      <c r="K48" s="43" t="s">
        <v>48</v>
      </c>
      <c r="L48" s="56" t="s">
        <v>154</v>
      </c>
      <c r="M48" s="75" t="s">
        <v>58</v>
      </c>
      <c r="N48" s="56">
        <v>8</v>
      </c>
      <c r="O48" s="56">
        <v>8</v>
      </c>
      <c r="P48" s="62"/>
      <c r="Q48" s="68"/>
      <c r="R48" s="32" t="s">
        <v>181</v>
      </c>
      <c r="S48" s="32"/>
    </row>
    <row r="49" spans="1:19" ht="15.75" x14ac:dyDescent="0.25">
      <c r="A49" s="4"/>
      <c r="B49" s="10"/>
      <c r="C49" s="9"/>
      <c r="D49" s="9"/>
      <c r="E49" s="9"/>
      <c r="F49" s="10"/>
      <c r="G49" s="121"/>
      <c r="H49" s="127"/>
      <c r="I49" s="124"/>
      <c r="J49" s="130"/>
      <c r="K49" s="43" t="s">
        <v>49</v>
      </c>
      <c r="L49" s="56" t="s">
        <v>155</v>
      </c>
      <c r="M49" s="75" t="s">
        <v>156</v>
      </c>
      <c r="N49" s="56">
        <v>12</v>
      </c>
      <c r="O49" s="56">
        <v>12</v>
      </c>
      <c r="P49" s="62"/>
      <c r="Q49" s="68"/>
      <c r="R49" s="32" t="s">
        <v>181</v>
      </c>
      <c r="S49" s="32"/>
    </row>
    <row r="50" spans="1:19" ht="15.75" x14ac:dyDescent="0.25">
      <c r="A50" s="4"/>
      <c r="B50" s="10"/>
      <c r="C50" s="9"/>
      <c r="D50" s="9"/>
      <c r="E50" s="9"/>
      <c r="F50" s="10"/>
      <c r="G50" s="121"/>
      <c r="H50" s="127"/>
      <c r="I50" s="124"/>
      <c r="J50" s="130"/>
      <c r="K50" s="43" t="s">
        <v>51</v>
      </c>
      <c r="L50" s="56" t="s">
        <v>127</v>
      </c>
      <c r="M50" s="75" t="s">
        <v>227</v>
      </c>
      <c r="N50" s="56">
        <v>12</v>
      </c>
      <c r="O50" s="56">
        <v>12</v>
      </c>
      <c r="P50" s="62"/>
      <c r="Q50" s="68"/>
      <c r="R50" s="32" t="s">
        <v>181</v>
      </c>
      <c r="S50" s="32"/>
    </row>
    <row r="51" spans="1:19" ht="15.75" x14ac:dyDescent="0.25">
      <c r="A51" s="4"/>
      <c r="B51" s="10"/>
      <c r="C51" s="9"/>
      <c r="D51" s="9"/>
      <c r="E51" s="9"/>
      <c r="F51" s="10"/>
      <c r="G51" s="121"/>
      <c r="H51" s="127"/>
      <c r="I51" s="124"/>
      <c r="J51" s="130"/>
      <c r="K51" s="43" t="s">
        <v>52</v>
      </c>
      <c r="L51" s="56" t="s">
        <v>157</v>
      </c>
      <c r="M51" s="75" t="s">
        <v>158</v>
      </c>
      <c r="N51" s="56">
        <v>12</v>
      </c>
      <c r="O51" s="56">
        <v>12</v>
      </c>
      <c r="P51" s="62"/>
      <c r="Q51" s="68"/>
      <c r="R51" s="32" t="s">
        <v>180</v>
      </c>
      <c r="S51" s="32"/>
    </row>
    <row r="52" spans="1:19" ht="15.75" x14ac:dyDescent="0.25">
      <c r="A52" s="4"/>
      <c r="B52" s="10"/>
      <c r="C52" s="9"/>
      <c r="D52" s="9"/>
      <c r="E52" s="9"/>
      <c r="F52" s="10"/>
      <c r="G52" s="121"/>
      <c r="H52" s="127"/>
      <c r="I52" s="124"/>
      <c r="J52" s="130"/>
      <c r="K52" s="43" t="s">
        <v>53</v>
      </c>
      <c r="L52" s="56" t="s">
        <v>159</v>
      </c>
      <c r="M52" s="75" t="s">
        <v>58</v>
      </c>
      <c r="N52" s="56">
        <v>24</v>
      </c>
      <c r="O52" s="56">
        <v>24</v>
      </c>
      <c r="P52" s="62"/>
      <c r="Q52" s="68"/>
      <c r="R52" s="32" t="s">
        <v>181</v>
      </c>
      <c r="S52" s="32"/>
    </row>
    <row r="53" spans="1:19" ht="15.75" x14ac:dyDescent="0.25">
      <c r="A53" s="4"/>
      <c r="B53" s="10"/>
      <c r="C53" s="9"/>
      <c r="D53" s="9"/>
      <c r="E53" s="9"/>
      <c r="F53" s="10"/>
      <c r="G53" s="121"/>
      <c r="H53" s="127"/>
      <c r="I53" s="124"/>
      <c r="J53" s="130"/>
      <c r="K53" s="43" t="s">
        <v>54</v>
      </c>
      <c r="L53" s="56" t="s">
        <v>160</v>
      </c>
      <c r="M53" s="75" t="s">
        <v>161</v>
      </c>
      <c r="N53" s="56">
        <v>12</v>
      </c>
      <c r="O53" s="56">
        <v>12</v>
      </c>
      <c r="P53" s="62"/>
      <c r="Q53" s="68"/>
      <c r="R53" s="32" t="s">
        <v>181</v>
      </c>
      <c r="S53" s="32"/>
    </row>
    <row r="54" spans="1:19" ht="15.75" x14ac:dyDescent="0.25">
      <c r="A54" s="4"/>
      <c r="B54" s="10"/>
      <c r="C54" s="9"/>
      <c r="D54" s="9"/>
      <c r="E54" s="9"/>
      <c r="F54" s="10"/>
      <c r="G54" s="121"/>
      <c r="H54" s="127"/>
      <c r="I54" s="124"/>
      <c r="J54" s="130"/>
      <c r="K54" s="43" t="s">
        <v>55</v>
      </c>
      <c r="L54" s="56" t="s">
        <v>20</v>
      </c>
      <c r="M54" s="75" t="s">
        <v>156</v>
      </c>
      <c r="N54" s="56">
        <v>32</v>
      </c>
      <c r="O54" s="56">
        <v>32</v>
      </c>
      <c r="P54" s="62"/>
      <c r="Q54" s="68"/>
      <c r="R54" s="32" t="s">
        <v>181</v>
      </c>
      <c r="S54" s="32"/>
    </row>
    <row r="55" spans="1:19" ht="15.75" x14ac:dyDescent="0.25">
      <c r="A55" s="4"/>
      <c r="B55" s="10"/>
      <c r="C55" s="9"/>
      <c r="D55" s="9"/>
      <c r="E55" s="9"/>
      <c r="F55" s="10"/>
      <c r="G55" s="122"/>
      <c r="H55" s="128"/>
      <c r="I55" s="125"/>
      <c r="J55" s="131"/>
      <c r="K55" s="43" t="s">
        <v>104</v>
      </c>
      <c r="L55" s="56" t="s">
        <v>22</v>
      </c>
      <c r="M55" s="75" t="s">
        <v>158</v>
      </c>
      <c r="N55" s="56">
        <v>32</v>
      </c>
      <c r="O55" s="56">
        <v>32</v>
      </c>
      <c r="P55" s="62"/>
      <c r="Q55" s="68"/>
      <c r="R55" s="32" t="s">
        <v>181</v>
      </c>
      <c r="S55" s="32"/>
    </row>
    <row r="56" spans="1:19" ht="15.75" x14ac:dyDescent="0.25">
      <c r="A56" s="4"/>
      <c r="B56" s="10"/>
      <c r="C56" s="9"/>
      <c r="D56" s="9"/>
      <c r="E56" s="9"/>
      <c r="F56" s="10"/>
      <c r="G56" s="22"/>
      <c r="H56" s="22"/>
      <c r="I56" s="34"/>
      <c r="J56" s="34"/>
      <c r="K56" s="43" t="s">
        <v>106</v>
      </c>
      <c r="L56" s="56" t="s">
        <v>228</v>
      </c>
      <c r="M56" s="75" t="s">
        <v>162</v>
      </c>
      <c r="N56" s="56">
        <v>4</v>
      </c>
      <c r="O56" s="56">
        <v>4</v>
      </c>
      <c r="P56" s="62"/>
      <c r="Q56" s="68"/>
      <c r="R56" s="32" t="s">
        <v>180</v>
      </c>
      <c r="S56" s="32"/>
    </row>
    <row r="57" spans="1:19" ht="15.75" customHeight="1" x14ac:dyDescent="0.25"/>
    <row r="66" spans="1:19" ht="19.5" x14ac:dyDescent="0.25">
      <c r="A66" s="104" t="s">
        <v>0</v>
      </c>
      <c r="B66" s="138"/>
      <c r="C66" s="13"/>
      <c r="D66" s="14"/>
      <c r="E66" s="14" t="s">
        <v>14</v>
      </c>
      <c r="F66" s="15"/>
      <c r="G66" s="14"/>
      <c r="H66" s="14" t="s">
        <v>13</v>
      </c>
      <c r="I66" s="14"/>
      <c r="J66" s="15"/>
      <c r="K66" s="13"/>
      <c r="L66" s="14"/>
      <c r="M66" s="8" t="s">
        <v>1</v>
      </c>
      <c r="N66" s="14"/>
      <c r="O66" s="14"/>
      <c r="P66" s="14"/>
      <c r="Q66" s="30"/>
      <c r="R66" s="30"/>
      <c r="S66" s="19" t="s">
        <v>15</v>
      </c>
    </row>
    <row r="67" spans="1:19" ht="45" customHeight="1" x14ac:dyDescent="0.25">
      <c r="A67" s="23" t="s">
        <v>2</v>
      </c>
      <c r="B67" s="3" t="s">
        <v>3</v>
      </c>
      <c r="C67" s="16" t="s">
        <v>4</v>
      </c>
      <c r="D67" s="17" t="s">
        <v>5</v>
      </c>
      <c r="E67" s="16" t="s">
        <v>6</v>
      </c>
      <c r="F67" s="16" t="s">
        <v>3</v>
      </c>
      <c r="G67" s="3" t="s">
        <v>10</v>
      </c>
      <c r="H67" s="3" t="s">
        <v>5</v>
      </c>
      <c r="I67" s="3" t="s">
        <v>12</v>
      </c>
      <c r="J67" s="3" t="s">
        <v>11</v>
      </c>
      <c r="K67" s="1" t="s">
        <v>7</v>
      </c>
      <c r="L67" s="2" t="s">
        <v>5</v>
      </c>
      <c r="M67" s="2" t="s">
        <v>9</v>
      </c>
      <c r="N67" s="3" t="s">
        <v>8</v>
      </c>
      <c r="O67" s="3" t="s">
        <v>6</v>
      </c>
      <c r="P67" s="18" t="s">
        <v>3</v>
      </c>
      <c r="Q67" s="18" t="s">
        <v>178</v>
      </c>
      <c r="R67" s="18" t="s">
        <v>179</v>
      </c>
      <c r="S67" s="2" t="s">
        <v>16</v>
      </c>
    </row>
    <row r="68" spans="1:19" ht="15.75" x14ac:dyDescent="0.25">
      <c r="A68" s="11"/>
      <c r="B68" s="6"/>
      <c r="C68" s="11"/>
      <c r="D68" s="9" t="s">
        <v>174</v>
      </c>
      <c r="E68" s="9"/>
      <c r="F68" s="10"/>
      <c r="G68" s="120"/>
      <c r="H68" s="132" t="s">
        <v>239</v>
      </c>
      <c r="I68" s="123">
        <v>1</v>
      </c>
      <c r="J68" s="123">
        <v>2</v>
      </c>
      <c r="K68" s="43" t="s">
        <v>38</v>
      </c>
      <c r="L68" s="56" t="s">
        <v>117</v>
      </c>
      <c r="M68" s="61" t="s">
        <v>221</v>
      </c>
      <c r="N68" s="71">
        <v>2</v>
      </c>
      <c r="O68" s="71">
        <v>2</v>
      </c>
      <c r="P68" s="32"/>
      <c r="Q68" s="32"/>
      <c r="R68" s="32"/>
      <c r="S68" s="32"/>
    </row>
    <row r="69" spans="1:19" ht="15.75" x14ac:dyDescent="0.25">
      <c r="A69" s="4"/>
      <c r="B69" s="10"/>
      <c r="C69" s="9"/>
      <c r="D69" s="9"/>
      <c r="E69" s="9"/>
      <c r="F69" s="10"/>
      <c r="G69" s="121"/>
      <c r="H69" s="133"/>
      <c r="I69" s="124"/>
      <c r="J69" s="124"/>
      <c r="K69" s="43" t="s">
        <v>39</v>
      </c>
      <c r="L69" s="56" t="s">
        <v>119</v>
      </c>
      <c r="M69" s="61" t="s">
        <v>222</v>
      </c>
      <c r="N69" s="71">
        <v>2</v>
      </c>
      <c r="O69" s="71">
        <v>2</v>
      </c>
      <c r="P69" s="32"/>
      <c r="Q69" s="32"/>
      <c r="R69" s="32"/>
      <c r="S69" s="32"/>
    </row>
    <row r="70" spans="1:19" ht="15.75" x14ac:dyDescent="0.25">
      <c r="A70" s="10"/>
      <c r="B70" s="10"/>
      <c r="C70" s="10"/>
      <c r="D70" s="10"/>
      <c r="E70" s="10"/>
      <c r="F70" s="10"/>
      <c r="G70" s="121"/>
      <c r="H70" s="133"/>
      <c r="I70" s="124"/>
      <c r="J70" s="124"/>
      <c r="K70" s="43" t="s">
        <v>41</v>
      </c>
      <c r="L70" s="56" t="s">
        <v>223</v>
      </c>
      <c r="M70" s="72" t="s">
        <v>224</v>
      </c>
      <c r="N70" s="73">
        <v>2</v>
      </c>
      <c r="O70" s="73">
        <v>2</v>
      </c>
      <c r="P70" s="32"/>
      <c r="Q70" s="32"/>
      <c r="R70" s="32"/>
      <c r="S70" s="32"/>
    </row>
    <row r="71" spans="1:19" ht="15.75" x14ac:dyDescent="0.25">
      <c r="A71" s="4"/>
      <c r="B71" s="10"/>
      <c r="C71" s="9"/>
      <c r="D71" s="9"/>
      <c r="E71" s="9"/>
      <c r="F71" s="10"/>
      <c r="G71" s="121"/>
      <c r="H71" s="133"/>
      <c r="I71" s="124"/>
      <c r="J71" s="124"/>
      <c r="K71" s="43" t="s">
        <v>42</v>
      </c>
      <c r="L71" s="56" t="s">
        <v>225</v>
      </c>
      <c r="M71" s="72" t="s">
        <v>226</v>
      </c>
      <c r="N71" s="73">
        <v>4</v>
      </c>
      <c r="O71" s="73">
        <v>4</v>
      </c>
      <c r="P71" s="32"/>
      <c r="Q71" s="32"/>
      <c r="R71" s="32"/>
      <c r="S71" s="32"/>
    </row>
    <row r="72" spans="1:19" ht="15.75" x14ac:dyDescent="0.25">
      <c r="A72" s="4"/>
      <c r="B72" s="10"/>
      <c r="C72" s="9"/>
      <c r="D72" s="9"/>
      <c r="E72" s="9"/>
      <c r="F72" s="10"/>
      <c r="G72" s="121"/>
      <c r="H72" s="133"/>
      <c r="I72" s="124"/>
      <c r="J72" s="124"/>
      <c r="K72" s="43" t="s">
        <v>43</v>
      </c>
      <c r="L72" s="56" t="s">
        <v>149</v>
      </c>
      <c r="M72" s="74">
        <v>1520</v>
      </c>
      <c r="N72" s="73">
        <v>12</v>
      </c>
      <c r="O72" s="73">
        <v>12</v>
      </c>
      <c r="P72" s="32"/>
      <c r="Q72" s="32"/>
      <c r="R72" s="32"/>
      <c r="S72" s="32"/>
    </row>
    <row r="73" spans="1:19" ht="15.75" x14ac:dyDescent="0.25">
      <c r="A73" s="4"/>
      <c r="B73" s="10"/>
      <c r="C73" s="9"/>
      <c r="D73" s="9"/>
      <c r="E73" s="9"/>
      <c r="F73" s="10"/>
      <c r="G73" s="121"/>
      <c r="H73" s="133"/>
      <c r="I73" s="124"/>
      <c r="J73" s="124"/>
      <c r="K73" s="43" t="s">
        <v>44</v>
      </c>
      <c r="L73" s="56" t="s">
        <v>150</v>
      </c>
      <c r="M73" s="74" t="s">
        <v>58</v>
      </c>
      <c r="N73" s="73">
        <v>12</v>
      </c>
      <c r="O73" s="73">
        <v>12</v>
      </c>
      <c r="P73" s="32"/>
      <c r="Q73" s="32"/>
      <c r="R73" s="32"/>
      <c r="S73" s="32"/>
    </row>
    <row r="74" spans="1:19" ht="15.75" x14ac:dyDescent="0.25">
      <c r="A74" s="4"/>
      <c r="B74" s="10"/>
      <c r="C74" s="9"/>
      <c r="D74" s="9"/>
      <c r="E74" s="9"/>
      <c r="F74" s="10"/>
      <c r="G74" s="121"/>
      <c r="H74" s="133"/>
      <c r="I74" s="124"/>
      <c r="J74" s="124"/>
      <c r="K74" s="43" t="s">
        <v>45</v>
      </c>
      <c r="L74" s="60" t="s">
        <v>151</v>
      </c>
      <c r="M74" s="74" t="s">
        <v>58</v>
      </c>
      <c r="N74" s="73">
        <v>12</v>
      </c>
      <c r="O74" s="73">
        <v>12</v>
      </c>
      <c r="P74" s="32"/>
      <c r="Q74" s="32"/>
      <c r="R74" s="32"/>
      <c r="S74" s="32"/>
    </row>
    <row r="75" spans="1:19" ht="15.75" x14ac:dyDescent="0.25">
      <c r="A75" s="4"/>
      <c r="B75" s="10"/>
      <c r="C75" s="9"/>
      <c r="D75" s="9"/>
      <c r="E75" s="9"/>
      <c r="F75" s="10"/>
      <c r="G75" s="121"/>
      <c r="H75" s="133"/>
      <c r="I75" s="124"/>
      <c r="J75" s="124"/>
      <c r="K75" s="43" t="s">
        <v>46</v>
      </c>
      <c r="L75" s="56" t="s">
        <v>152</v>
      </c>
      <c r="M75" s="74" t="s">
        <v>58</v>
      </c>
      <c r="N75" s="73">
        <v>12</v>
      </c>
      <c r="O75" s="73">
        <v>12</v>
      </c>
      <c r="P75" s="32"/>
      <c r="Q75" s="32"/>
      <c r="R75" s="32"/>
      <c r="S75" s="32"/>
    </row>
    <row r="76" spans="1:19" ht="15" customHeight="1" x14ac:dyDescent="0.25">
      <c r="A76" s="4"/>
      <c r="B76" s="10"/>
      <c r="C76" s="9"/>
      <c r="D76" s="9"/>
      <c r="E76" s="9"/>
      <c r="F76" s="10"/>
      <c r="G76" s="121"/>
      <c r="H76" s="133"/>
      <c r="I76" s="124"/>
      <c r="J76" s="124"/>
      <c r="K76" s="43" t="s">
        <v>47</v>
      </c>
      <c r="L76" s="56" t="s">
        <v>153</v>
      </c>
      <c r="M76" s="75">
        <v>1832</v>
      </c>
      <c r="N76" s="71">
        <v>2</v>
      </c>
      <c r="O76" s="71">
        <v>2</v>
      </c>
      <c r="P76" s="32"/>
      <c r="Q76" s="32"/>
      <c r="R76" s="32"/>
      <c r="S76" s="32"/>
    </row>
    <row r="77" spans="1:19" ht="15.75" x14ac:dyDescent="0.25">
      <c r="A77" s="4"/>
      <c r="B77" s="10"/>
      <c r="C77" s="9"/>
      <c r="D77" s="9"/>
      <c r="E77" s="9"/>
      <c r="F77" s="10"/>
      <c r="G77" s="121"/>
      <c r="H77" s="133"/>
      <c r="I77" s="124"/>
      <c r="J77" s="124"/>
      <c r="K77" s="43" t="s">
        <v>48</v>
      </c>
      <c r="L77" s="56" t="s">
        <v>154</v>
      </c>
      <c r="M77" s="75" t="s">
        <v>58</v>
      </c>
      <c r="N77" s="71">
        <v>8</v>
      </c>
      <c r="O77" s="71">
        <v>8</v>
      </c>
      <c r="P77" s="32"/>
      <c r="Q77" s="32"/>
      <c r="R77" s="32"/>
      <c r="S77" s="32"/>
    </row>
    <row r="78" spans="1:19" ht="15.75" x14ac:dyDescent="0.25">
      <c r="A78" s="4"/>
      <c r="B78" s="10"/>
      <c r="C78" s="9"/>
      <c r="D78" s="9"/>
      <c r="E78" s="9"/>
      <c r="F78" s="10"/>
      <c r="G78" s="121"/>
      <c r="H78" s="133"/>
      <c r="I78" s="124"/>
      <c r="J78" s="124"/>
      <c r="K78" s="43" t="s">
        <v>49</v>
      </c>
      <c r="L78" s="56" t="s">
        <v>155</v>
      </c>
      <c r="M78" s="75" t="s">
        <v>156</v>
      </c>
      <c r="N78" s="71">
        <v>12</v>
      </c>
      <c r="O78" s="71">
        <v>12</v>
      </c>
      <c r="P78" s="32"/>
      <c r="Q78" s="32"/>
      <c r="R78" s="32"/>
      <c r="S78" s="32"/>
    </row>
    <row r="79" spans="1:19" ht="15.75" x14ac:dyDescent="0.25">
      <c r="A79" s="4"/>
      <c r="B79" s="10"/>
      <c r="C79" s="9"/>
      <c r="D79" s="9"/>
      <c r="E79" s="9"/>
      <c r="F79" s="10"/>
      <c r="G79" s="121"/>
      <c r="H79" s="133"/>
      <c r="I79" s="124"/>
      <c r="J79" s="124"/>
      <c r="K79" s="43" t="s">
        <v>51</v>
      </c>
      <c r="L79" s="56" t="s">
        <v>127</v>
      </c>
      <c r="M79" s="75" t="s">
        <v>227</v>
      </c>
      <c r="N79" s="71">
        <v>12</v>
      </c>
      <c r="O79" s="71">
        <v>12</v>
      </c>
      <c r="P79" s="32"/>
      <c r="Q79" s="32"/>
      <c r="R79" s="32"/>
      <c r="S79" s="32"/>
    </row>
    <row r="80" spans="1:19" ht="15.75" x14ac:dyDescent="0.25">
      <c r="A80" s="4"/>
      <c r="B80" s="10"/>
      <c r="C80" s="9"/>
      <c r="D80" s="9"/>
      <c r="E80" s="9"/>
      <c r="F80" s="10"/>
      <c r="G80" s="121"/>
      <c r="H80" s="133"/>
      <c r="I80" s="124"/>
      <c r="J80" s="124"/>
      <c r="K80" s="43" t="s">
        <v>52</v>
      </c>
      <c r="L80" s="56" t="s">
        <v>157</v>
      </c>
      <c r="M80" s="75" t="s">
        <v>158</v>
      </c>
      <c r="N80" s="71">
        <v>12</v>
      </c>
      <c r="O80" s="71">
        <v>12</v>
      </c>
      <c r="P80" s="32"/>
      <c r="Q80" s="32"/>
      <c r="R80" s="32"/>
      <c r="S80" s="32"/>
    </row>
    <row r="81" spans="1:19" ht="15.75" x14ac:dyDescent="0.25">
      <c r="A81" s="4"/>
      <c r="B81" s="10"/>
      <c r="C81" s="9"/>
      <c r="D81" s="9"/>
      <c r="E81" s="9"/>
      <c r="F81" s="10"/>
      <c r="G81" s="121"/>
      <c r="H81" s="133"/>
      <c r="I81" s="124"/>
      <c r="J81" s="124"/>
      <c r="K81" s="43" t="s">
        <v>53</v>
      </c>
      <c r="L81" s="56" t="s">
        <v>159</v>
      </c>
      <c r="M81" s="75" t="s">
        <v>58</v>
      </c>
      <c r="N81" s="71">
        <v>24</v>
      </c>
      <c r="O81" s="71">
        <v>24</v>
      </c>
      <c r="P81" s="32"/>
      <c r="Q81" s="32"/>
      <c r="R81" s="32"/>
      <c r="S81" s="32"/>
    </row>
    <row r="82" spans="1:19" ht="15.75" x14ac:dyDescent="0.25">
      <c r="A82" s="4"/>
      <c r="B82" s="10"/>
      <c r="C82" s="9"/>
      <c r="D82" s="9"/>
      <c r="E82" s="9"/>
      <c r="F82" s="10"/>
      <c r="G82" s="121"/>
      <c r="H82" s="133"/>
      <c r="I82" s="124"/>
      <c r="J82" s="124"/>
      <c r="K82" s="43" t="s">
        <v>54</v>
      </c>
      <c r="L82" s="56" t="s">
        <v>160</v>
      </c>
      <c r="M82" s="75" t="s">
        <v>161</v>
      </c>
      <c r="N82" s="71">
        <v>12</v>
      </c>
      <c r="O82" s="71">
        <v>12</v>
      </c>
      <c r="P82" s="32"/>
      <c r="Q82" s="32"/>
      <c r="R82" s="32"/>
      <c r="S82" s="32"/>
    </row>
    <row r="83" spans="1:19" ht="15.75" x14ac:dyDescent="0.25">
      <c r="A83" s="4"/>
      <c r="B83" s="10"/>
      <c r="C83" s="9"/>
      <c r="D83" s="9"/>
      <c r="E83" s="9"/>
      <c r="F83" s="10"/>
      <c r="G83" s="121"/>
      <c r="H83" s="133"/>
      <c r="I83" s="124"/>
      <c r="J83" s="124"/>
      <c r="K83" s="43" t="s">
        <v>55</v>
      </c>
      <c r="L83" s="56" t="s">
        <v>20</v>
      </c>
      <c r="M83" s="75" t="s">
        <v>156</v>
      </c>
      <c r="N83" s="71">
        <v>32</v>
      </c>
      <c r="O83" s="71">
        <v>32</v>
      </c>
      <c r="P83" s="32"/>
      <c r="Q83" s="32"/>
      <c r="R83" s="32"/>
      <c r="S83" s="32"/>
    </row>
    <row r="84" spans="1:19" ht="15.75" x14ac:dyDescent="0.25">
      <c r="A84" s="4"/>
      <c r="B84" s="10"/>
      <c r="C84" s="9"/>
      <c r="D84" s="9"/>
      <c r="E84" s="9"/>
      <c r="F84" s="10"/>
      <c r="G84" s="122"/>
      <c r="H84" s="134"/>
      <c r="I84" s="125"/>
      <c r="J84" s="125"/>
      <c r="K84" s="43" t="s">
        <v>104</v>
      </c>
      <c r="L84" s="56" t="s">
        <v>22</v>
      </c>
      <c r="M84" s="75" t="s">
        <v>158</v>
      </c>
      <c r="N84" s="71">
        <v>32</v>
      </c>
      <c r="O84" s="71">
        <v>32</v>
      </c>
      <c r="P84" s="32"/>
      <c r="Q84" s="32"/>
      <c r="R84" s="32"/>
      <c r="S84" s="32"/>
    </row>
    <row r="85" spans="1:19" ht="15.75" x14ac:dyDescent="0.25">
      <c r="A85" s="4"/>
      <c r="B85" s="10"/>
      <c r="C85" s="9"/>
      <c r="D85" s="9"/>
      <c r="E85" s="9"/>
      <c r="F85" s="10"/>
      <c r="G85" s="67"/>
      <c r="H85" s="70"/>
      <c r="I85" s="66"/>
      <c r="J85" s="66"/>
      <c r="K85" s="43" t="s">
        <v>106</v>
      </c>
      <c r="L85" s="56" t="s">
        <v>228</v>
      </c>
      <c r="M85" s="75" t="s">
        <v>162</v>
      </c>
      <c r="N85" s="71">
        <v>4</v>
      </c>
      <c r="O85" s="71">
        <v>4</v>
      </c>
      <c r="P85" s="32"/>
      <c r="Q85" s="32"/>
      <c r="R85" s="32"/>
      <c r="S85" s="32"/>
    </row>
    <row r="90" spans="1:19" ht="20.25" customHeight="1" x14ac:dyDescent="0.25"/>
    <row r="95" spans="1:19" ht="19.5" x14ac:dyDescent="0.25">
      <c r="A95" s="103" t="s">
        <v>0</v>
      </c>
      <c r="B95" s="104"/>
      <c r="C95" s="13"/>
      <c r="D95" s="14"/>
      <c r="E95" s="14" t="s">
        <v>14</v>
      </c>
      <c r="F95" s="15"/>
      <c r="G95" s="14"/>
      <c r="H95" s="14" t="s">
        <v>13</v>
      </c>
      <c r="I95" s="14"/>
      <c r="J95" s="15"/>
      <c r="K95" s="13"/>
      <c r="L95" s="14"/>
      <c r="M95" s="8" t="s">
        <v>1</v>
      </c>
      <c r="N95" s="14"/>
      <c r="O95" s="14"/>
      <c r="P95" s="14"/>
      <c r="Q95" s="30"/>
      <c r="R95" s="30"/>
      <c r="S95" s="19" t="s">
        <v>15</v>
      </c>
    </row>
    <row r="96" spans="1:19" ht="60" x14ac:dyDescent="0.25">
      <c r="A96" s="23" t="s">
        <v>2</v>
      </c>
      <c r="B96" s="3" t="s">
        <v>3</v>
      </c>
      <c r="C96" s="16" t="s">
        <v>4</v>
      </c>
      <c r="D96" s="17" t="s">
        <v>5</v>
      </c>
      <c r="E96" s="16" t="s">
        <v>6</v>
      </c>
      <c r="F96" s="16" t="s">
        <v>3</v>
      </c>
      <c r="G96" s="3" t="s">
        <v>10</v>
      </c>
      <c r="H96" s="3" t="s">
        <v>5</v>
      </c>
      <c r="I96" s="3" t="s">
        <v>12</v>
      </c>
      <c r="J96" s="3" t="s">
        <v>11</v>
      </c>
      <c r="K96" s="1" t="s">
        <v>7</v>
      </c>
      <c r="L96" s="2" t="s">
        <v>5</v>
      </c>
      <c r="M96" s="2" t="s">
        <v>9</v>
      </c>
      <c r="N96" s="3" t="s">
        <v>8</v>
      </c>
      <c r="O96" s="3" t="s">
        <v>6</v>
      </c>
      <c r="P96" s="18" t="s">
        <v>3</v>
      </c>
      <c r="Q96" s="18" t="s">
        <v>178</v>
      </c>
      <c r="R96" s="18" t="s">
        <v>179</v>
      </c>
      <c r="S96" s="2" t="s">
        <v>16</v>
      </c>
    </row>
    <row r="97" spans="1:19" ht="15.75" x14ac:dyDescent="0.25">
      <c r="A97" s="48"/>
      <c r="B97" s="105">
        <v>1</v>
      </c>
      <c r="C97" s="48"/>
      <c r="D97" s="9" t="s">
        <v>174</v>
      </c>
      <c r="E97" s="9"/>
      <c r="F97" s="10"/>
      <c r="G97" s="120"/>
      <c r="H97" s="132" t="s">
        <v>240</v>
      </c>
      <c r="I97" s="123">
        <v>1</v>
      </c>
      <c r="J97" s="123">
        <v>1</v>
      </c>
      <c r="K97" s="43" t="s">
        <v>38</v>
      </c>
      <c r="L97" s="56" t="s">
        <v>117</v>
      </c>
      <c r="M97" s="61" t="s">
        <v>221</v>
      </c>
      <c r="N97" s="71">
        <v>2</v>
      </c>
      <c r="O97" s="71">
        <v>2</v>
      </c>
      <c r="P97" s="32"/>
      <c r="Q97" s="32"/>
      <c r="R97" s="32"/>
      <c r="S97" s="32"/>
    </row>
    <row r="98" spans="1:19" ht="15.75" x14ac:dyDescent="0.25">
      <c r="A98" s="4"/>
      <c r="B98" s="106"/>
      <c r="C98" s="9"/>
      <c r="D98" s="9"/>
      <c r="E98" s="9"/>
      <c r="F98" s="10"/>
      <c r="G98" s="121"/>
      <c r="H98" s="133"/>
      <c r="I98" s="124"/>
      <c r="J98" s="124"/>
      <c r="K98" s="43" t="s">
        <v>39</v>
      </c>
      <c r="L98" s="56" t="s">
        <v>119</v>
      </c>
      <c r="M98" s="61" t="s">
        <v>222</v>
      </c>
      <c r="N98" s="71">
        <v>2</v>
      </c>
      <c r="O98" s="71">
        <v>2</v>
      </c>
      <c r="P98" s="32"/>
      <c r="Q98" s="32"/>
      <c r="R98" s="32"/>
      <c r="S98" s="32"/>
    </row>
    <row r="99" spans="1:19" ht="15.75" x14ac:dyDescent="0.25">
      <c r="A99" s="10"/>
      <c r="B99" s="106"/>
      <c r="C99" s="10"/>
      <c r="D99" s="10"/>
      <c r="E99" s="10"/>
      <c r="F99" s="10"/>
      <c r="G99" s="121"/>
      <c r="H99" s="133"/>
      <c r="I99" s="124"/>
      <c r="J99" s="124"/>
      <c r="K99" s="43" t="s">
        <v>41</v>
      </c>
      <c r="L99" s="56" t="s">
        <v>223</v>
      </c>
      <c r="M99" s="72" t="s">
        <v>224</v>
      </c>
      <c r="N99" s="73">
        <v>2</v>
      </c>
      <c r="O99" s="73">
        <v>2</v>
      </c>
      <c r="P99" s="32"/>
      <c r="Q99" s="32"/>
      <c r="R99" s="32"/>
      <c r="S99" s="32"/>
    </row>
    <row r="100" spans="1:19" ht="15.75" x14ac:dyDescent="0.25">
      <c r="A100" s="4"/>
      <c r="B100" s="106"/>
      <c r="C100" s="9"/>
      <c r="D100" s="9"/>
      <c r="E100" s="9"/>
      <c r="F100" s="10"/>
      <c r="G100" s="121"/>
      <c r="H100" s="133"/>
      <c r="I100" s="124"/>
      <c r="J100" s="124"/>
      <c r="K100" s="43" t="s">
        <v>42</v>
      </c>
      <c r="L100" s="56" t="s">
        <v>225</v>
      </c>
      <c r="M100" s="72" t="s">
        <v>226</v>
      </c>
      <c r="N100" s="73">
        <v>4</v>
      </c>
      <c r="O100" s="73">
        <v>4</v>
      </c>
      <c r="P100" s="32"/>
      <c r="Q100" s="32"/>
      <c r="R100" s="32"/>
      <c r="S100" s="32"/>
    </row>
    <row r="101" spans="1:19" ht="15.75" x14ac:dyDescent="0.25">
      <c r="A101" s="4"/>
      <c r="B101" s="106"/>
      <c r="C101" s="9"/>
      <c r="D101" s="9"/>
      <c r="E101" s="9"/>
      <c r="F101" s="10"/>
      <c r="G101" s="121"/>
      <c r="H101" s="133"/>
      <c r="I101" s="124"/>
      <c r="J101" s="124"/>
      <c r="K101" s="43" t="s">
        <v>43</v>
      </c>
      <c r="L101" s="56" t="s">
        <v>149</v>
      </c>
      <c r="M101" s="74">
        <v>1520</v>
      </c>
      <c r="N101" s="73">
        <v>12</v>
      </c>
      <c r="O101" s="73">
        <v>12</v>
      </c>
      <c r="P101" s="32"/>
      <c r="Q101" s="32"/>
      <c r="R101" s="32"/>
      <c r="S101" s="32"/>
    </row>
    <row r="102" spans="1:19" ht="15.75" x14ac:dyDescent="0.25">
      <c r="A102" s="4"/>
      <c r="B102" s="106"/>
      <c r="C102" s="9"/>
      <c r="D102" s="9"/>
      <c r="E102" s="9"/>
      <c r="F102" s="10"/>
      <c r="G102" s="121"/>
      <c r="H102" s="133"/>
      <c r="I102" s="124"/>
      <c r="J102" s="124"/>
      <c r="K102" s="43" t="s">
        <v>44</v>
      </c>
      <c r="L102" s="56" t="s">
        <v>150</v>
      </c>
      <c r="M102" s="74" t="s">
        <v>58</v>
      </c>
      <c r="N102" s="73">
        <v>12</v>
      </c>
      <c r="O102" s="73">
        <v>12</v>
      </c>
      <c r="P102" s="32"/>
      <c r="Q102" s="32"/>
      <c r="R102" s="32"/>
      <c r="S102" s="32"/>
    </row>
    <row r="103" spans="1:19" ht="15.75" x14ac:dyDescent="0.25">
      <c r="A103" s="4"/>
      <c r="B103" s="106"/>
      <c r="C103" s="9"/>
      <c r="D103" s="9"/>
      <c r="E103" s="9"/>
      <c r="F103" s="10"/>
      <c r="G103" s="121"/>
      <c r="H103" s="133"/>
      <c r="I103" s="124"/>
      <c r="J103" s="124"/>
      <c r="K103" s="43" t="s">
        <v>45</v>
      </c>
      <c r="L103" s="60" t="s">
        <v>151</v>
      </c>
      <c r="M103" s="74" t="s">
        <v>58</v>
      </c>
      <c r="N103" s="73">
        <v>12</v>
      </c>
      <c r="O103" s="73">
        <v>12</v>
      </c>
      <c r="P103" s="32"/>
      <c r="Q103" s="32"/>
      <c r="R103" s="32"/>
      <c r="S103" s="32"/>
    </row>
    <row r="104" spans="1:19" ht="15.75" x14ac:dyDescent="0.25">
      <c r="A104" s="4"/>
      <c r="B104" s="106"/>
      <c r="C104" s="9"/>
      <c r="D104" s="9"/>
      <c r="E104" s="9"/>
      <c r="F104" s="10"/>
      <c r="G104" s="121"/>
      <c r="H104" s="133"/>
      <c r="I104" s="124"/>
      <c r="J104" s="124"/>
      <c r="K104" s="43" t="s">
        <v>46</v>
      </c>
      <c r="L104" s="56" t="s">
        <v>152</v>
      </c>
      <c r="M104" s="74" t="s">
        <v>58</v>
      </c>
      <c r="N104" s="73">
        <v>12</v>
      </c>
      <c r="O104" s="73">
        <v>12</v>
      </c>
      <c r="P104" s="32"/>
      <c r="Q104" s="32"/>
      <c r="R104" s="32"/>
      <c r="S104" s="32"/>
    </row>
    <row r="105" spans="1:19" ht="15.75" x14ac:dyDescent="0.25">
      <c r="A105" s="4"/>
      <c r="B105" s="106"/>
      <c r="C105" s="9"/>
      <c r="D105" s="9"/>
      <c r="E105" s="9"/>
      <c r="F105" s="10"/>
      <c r="G105" s="121"/>
      <c r="H105" s="133"/>
      <c r="I105" s="124"/>
      <c r="J105" s="124"/>
      <c r="K105" s="43" t="s">
        <v>47</v>
      </c>
      <c r="L105" s="56" t="s">
        <v>153</v>
      </c>
      <c r="M105" s="75">
        <v>1832</v>
      </c>
      <c r="N105" s="71">
        <v>2</v>
      </c>
      <c r="O105" s="71">
        <v>2</v>
      </c>
      <c r="P105" s="32"/>
      <c r="Q105" s="32"/>
      <c r="R105" s="32"/>
      <c r="S105" s="32"/>
    </row>
    <row r="106" spans="1:19" ht="15.75" x14ac:dyDescent="0.25">
      <c r="A106" s="4"/>
      <c r="B106" s="106"/>
      <c r="C106" s="9"/>
      <c r="D106" s="9"/>
      <c r="E106" s="9"/>
      <c r="F106" s="10"/>
      <c r="G106" s="121"/>
      <c r="H106" s="133"/>
      <c r="I106" s="124"/>
      <c r="J106" s="124"/>
      <c r="K106" s="43" t="s">
        <v>48</v>
      </c>
      <c r="L106" s="56" t="s">
        <v>154</v>
      </c>
      <c r="M106" s="75" t="s">
        <v>58</v>
      </c>
      <c r="N106" s="71">
        <v>8</v>
      </c>
      <c r="O106" s="71">
        <v>8</v>
      </c>
      <c r="P106" s="32"/>
      <c r="Q106" s="32"/>
      <c r="R106" s="32"/>
      <c r="S106" s="32"/>
    </row>
    <row r="107" spans="1:19" ht="15.75" x14ac:dyDescent="0.25">
      <c r="A107" s="4"/>
      <c r="B107" s="106"/>
      <c r="C107" s="9"/>
      <c r="D107" s="9"/>
      <c r="E107" s="9"/>
      <c r="F107" s="10"/>
      <c r="G107" s="121"/>
      <c r="H107" s="133"/>
      <c r="I107" s="124"/>
      <c r="J107" s="124"/>
      <c r="K107" s="43" t="s">
        <v>49</v>
      </c>
      <c r="L107" s="56" t="s">
        <v>155</v>
      </c>
      <c r="M107" s="75" t="s">
        <v>156</v>
      </c>
      <c r="N107" s="71">
        <v>12</v>
      </c>
      <c r="O107" s="71">
        <v>12</v>
      </c>
      <c r="P107" s="32"/>
      <c r="Q107" s="32"/>
      <c r="R107" s="32"/>
      <c r="S107" s="32"/>
    </row>
    <row r="108" spans="1:19" ht="15.75" x14ac:dyDescent="0.25">
      <c r="A108" s="4"/>
      <c r="B108" s="106"/>
      <c r="C108" s="9"/>
      <c r="D108" s="9"/>
      <c r="E108" s="9"/>
      <c r="F108" s="10"/>
      <c r="G108" s="121"/>
      <c r="H108" s="133"/>
      <c r="I108" s="124"/>
      <c r="J108" s="124"/>
      <c r="K108" s="43" t="s">
        <v>51</v>
      </c>
      <c r="L108" s="56" t="s">
        <v>127</v>
      </c>
      <c r="M108" s="75" t="s">
        <v>227</v>
      </c>
      <c r="N108" s="71">
        <v>12</v>
      </c>
      <c r="O108" s="71">
        <v>12</v>
      </c>
      <c r="P108" s="32"/>
      <c r="Q108" s="32"/>
      <c r="R108" s="32"/>
      <c r="S108" s="32"/>
    </row>
    <row r="109" spans="1:19" ht="15.75" x14ac:dyDescent="0.25">
      <c r="A109" s="4"/>
      <c r="B109" s="106"/>
      <c r="C109" s="9"/>
      <c r="D109" s="9"/>
      <c r="E109" s="9"/>
      <c r="F109" s="10"/>
      <c r="G109" s="121"/>
      <c r="H109" s="133"/>
      <c r="I109" s="124"/>
      <c r="J109" s="124"/>
      <c r="K109" s="43" t="s">
        <v>52</v>
      </c>
      <c r="L109" s="56" t="s">
        <v>157</v>
      </c>
      <c r="M109" s="75" t="s">
        <v>158</v>
      </c>
      <c r="N109" s="71">
        <v>12</v>
      </c>
      <c r="O109" s="71">
        <v>12</v>
      </c>
      <c r="P109" s="32"/>
      <c r="Q109" s="32"/>
      <c r="R109" s="32"/>
      <c r="S109" s="32"/>
    </row>
    <row r="110" spans="1:19" ht="15.75" x14ac:dyDescent="0.25">
      <c r="A110" s="4"/>
      <c r="B110" s="106"/>
      <c r="C110" s="9"/>
      <c r="D110" s="9"/>
      <c r="E110" s="9"/>
      <c r="F110" s="10"/>
      <c r="G110" s="121"/>
      <c r="H110" s="133"/>
      <c r="I110" s="124"/>
      <c r="J110" s="124"/>
      <c r="K110" s="43" t="s">
        <v>53</v>
      </c>
      <c r="L110" s="56" t="s">
        <v>159</v>
      </c>
      <c r="M110" s="75" t="s">
        <v>58</v>
      </c>
      <c r="N110" s="71">
        <v>24</v>
      </c>
      <c r="O110" s="71">
        <v>24</v>
      </c>
      <c r="P110" s="32"/>
      <c r="Q110" s="32"/>
      <c r="R110" s="32"/>
      <c r="S110" s="32"/>
    </row>
    <row r="111" spans="1:19" ht="15.75" x14ac:dyDescent="0.25">
      <c r="A111" s="4"/>
      <c r="B111" s="106"/>
      <c r="C111" s="9"/>
      <c r="D111" s="9"/>
      <c r="E111" s="9"/>
      <c r="F111" s="10"/>
      <c r="G111" s="121"/>
      <c r="H111" s="133"/>
      <c r="I111" s="124"/>
      <c r="J111" s="124"/>
      <c r="K111" s="43" t="s">
        <v>54</v>
      </c>
      <c r="L111" s="56" t="s">
        <v>160</v>
      </c>
      <c r="M111" s="75" t="s">
        <v>161</v>
      </c>
      <c r="N111" s="71">
        <v>12</v>
      </c>
      <c r="O111" s="71">
        <v>12</v>
      </c>
      <c r="P111" s="32"/>
      <c r="Q111" s="32"/>
      <c r="R111" s="32"/>
      <c r="S111" s="32"/>
    </row>
    <row r="112" spans="1:19" ht="15.75" x14ac:dyDescent="0.25">
      <c r="A112" s="4"/>
      <c r="B112" s="106"/>
      <c r="C112" s="9"/>
      <c r="D112" s="9"/>
      <c r="E112" s="9"/>
      <c r="F112" s="10"/>
      <c r="G112" s="121"/>
      <c r="H112" s="133"/>
      <c r="I112" s="124"/>
      <c r="J112" s="124"/>
      <c r="K112" s="43" t="s">
        <v>55</v>
      </c>
      <c r="L112" s="56" t="s">
        <v>20</v>
      </c>
      <c r="M112" s="75" t="s">
        <v>156</v>
      </c>
      <c r="N112" s="71">
        <v>32</v>
      </c>
      <c r="O112" s="71">
        <v>32</v>
      </c>
      <c r="P112" s="32"/>
      <c r="Q112" s="32"/>
      <c r="R112" s="32"/>
      <c r="S112" s="32"/>
    </row>
    <row r="113" spans="1:19" ht="15.75" x14ac:dyDescent="0.25">
      <c r="A113" s="4"/>
      <c r="B113" s="106"/>
      <c r="C113" s="9"/>
      <c r="D113" s="9"/>
      <c r="E113" s="9"/>
      <c r="F113" s="10"/>
      <c r="G113" s="122"/>
      <c r="H113" s="134"/>
      <c r="I113" s="125"/>
      <c r="J113" s="125"/>
      <c r="K113" s="43" t="s">
        <v>104</v>
      </c>
      <c r="L113" s="56" t="s">
        <v>22</v>
      </c>
      <c r="M113" s="75" t="s">
        <v>158</v>
      </c>
      <c r="N113" s="71">
        <v>32</v>
      </c>
      <c r="O113" s="71">
        <v>32</v>
      </c>
      <c r="P113" s="32"/>
      <c r="Q113" s="32"/>
      <c r="R113" s="32"/>
      <c r="S113" s="32"/>
    </row>
    <row r="114" spans="1:19" ht="15.75" x14ac:dyDescent="0.25">
      <c r="A114" s="4"/>
      <c r="B114" s="107"/>
      <c r="C114" s="9"/>
      <c r="D114" s="9"/>
      <c r="E114" s="9"/>
      <c r="F114" s="10"/>
      <c r="G114" s="67"/>
      <c r="H114" s="70"/>
      <c r="I114" s="66"/>
      <c r="J114" s="66"/>
      <c r="K114" s="43" t="s">
        <v>106</v>
      </c>
      <c r="L114" s="56" t="s">
        <v>228</v>
      </c>
      <c r="M114" s="75" t="s">
        <v>162</v>
      </c>
      <c r="N114" s="71">
        <v>4</v>
      </c>
      <c r="O114" s="71">
        <v>4</v>
      </c>
      <c r="P114" s="32"/>
      <c r="Q114" s="32"/>
      <c r="R114" s="32"/>
      <c r="S114" s="32"/>
    </row>
    <row r="124" spans="1:19" ht="19.5" x14ac:dyDescent="0.25">
      <c r="A124" s="103" t="s">
        <v>0</v>
      </c>
      <c r="B124" s="104"/>
      <c r="C124" s="13"/>
      <c r="D124" s="14"/>
      <c r="E124" s="14" t="s">
        <v>14</v>
      </c>
      <c r="F124" s="15"/>
      <c r="G124" s="14"/>
      <c r="H124" s="14" t="s">
        <v>13</v>
      </c>
      <c r="I124" s="14"/>
      <c r="J124" s="15"/>
      <c r="K124" s="13"/>
      <c r="L124" s="14"/>
      <c r="M124" s="8" t="s">
        <v>1</v>
      </c>
      <c r="N124" s="14"/>
      <c r="O124" s="14"/>
      <c r="P124" s="14"/>
      <c r="Q124" s="30"/>
      <c r="R124" s="30"/>
      <c r="S124" s="19" t="s">
        <v>15</v>
      </c>
    </row>
    <row r="125" spans="1:19" ht="60" x14ac:dyDescent="0.25">
      <c r="A125" s="23" t="s">
        <v>2</v>
      </c>
      <c r="B125" s="3" t="s">
        <v>3</v>
      </c>
      <c r="C125" s="16" t="s">
        <v>4</v>
      </c>
      <c r="D125" s="17" t="s">
        <v>5</v>
      </c>
      <c r="E125" s="16" t="s">
        <v>6</v>
      </c>
      <c r="F125" s="16" t="s">
        <v>3</v>
      </c>
      <c r="G125" s="3" t="s">
        <v>10</v>
      </c>
      <c r="H125" s="3" t="s">
        <v>5</v>
      </c>
      <c r="I125" s="3" t="s">
        <v>12</v>
      </c>
      <c r="J125" s="3" t="s">
        <v>11</v>
      </c>
      <c r="K125" s="1" t="s">
        <v>7</v>
      </c>
      <c r="L125" s="2" t="s">
        <v>5</v>
      </c>
      <c r="M125" s="2" t="s">
        <v>9</v>
      </c>
      <c r="N125" s="3" t="s">
        <v>8</v>
      </c>
      <c r="O125" s="3" t="s">
        <v>6</v>
      </c>
      <c r="P125" s="18" t="s">
        <v>3</v>
      </c>
      <c r="Q125" s="18" t="s">
        <v>178</v>
      </c>
      <c r="R125" s="18" t="s">
        <v>179</v>
      </c>
      <c r="S125" s="2" t="s">
        <v>16</v>
      </c>
    </row>
    <row r="126" spans="1:19" ht="15.75" x14ac:dyDescent="0.25">
      <c r="A126" s="11"/>
      <c r="B126" s="6"/>
      <c r="C126" s="11"/>
      <c r="D126" s="9"/>
      <c r="E126" s="9"/>
      <c r="F126" s="10"/>
      <c r="G126" s="120"/>
      <c r="H126" s="135" t="s">
        <v>241</v>
      </c>
      <c r="I126" s="123">
        <v>1</v>
      </c>
      <c r="J126" s="123">
        <v>6</v>
      </c>
      <c r="K126" s="43" t="s">
        <v>38</v>
      </c>
      <c r="L126" s="56" t="s">
        <v>232</v>
      </c>
      <c r="M126" s="58" t="s">
        <v>233</v>
      </c>
      <c r="N126" s="54">
        <v>2</v>
      </c>
      <c r="O126" s="54">
        <v>2</v>
      </c>
      <c r="P126" s="69">
        <f>O126*J$126</f>
        <v>12</v>
      </c>
      <c r="Q126" s="68"/>
      <c r="R126" s="32" t="s">
        <v>180</v>
      </c>
      <c r="S126" s="32"/>
    </row>
    <row r="127" spans="1:19" ht="15.75" x14ac:dyDescent="0.25">
      <c r="A127" s="4"/>
      <c r="B127" s="10"/>
      <c r="C127" s="9"/>
      <c r="D127" s="9"/>
      <c r="E127" s="9"/>
      <c r="F127" s="10"/>
      <c r="G127" s="121"/>
      <c r="H127" s="136"/>
      <c r="I127" s="124"/>
      <c r="J127" s="124"/>
      <c r="K127" s="43" t="s">
        <v>39</v>
      </c>
      <c r="L127" s="56" t="s">
        <v>164</v>
      </c>
      <c r="M127" s="58" t="s">
        <v>234</v>
      </c>
      <c r="N127" s="54">
        <v>3</v>
      </c>
      <c r="O127" s="54">
        <v>3</v>
      </c>
      <c r="P127" s="69">
        <f t="shared" ref="P127:P130" si="0">O127*J$126</f>
        <v>18</v>
      </c>
      <c r="Q127" s="68"/>
      <c r="R127" s="32" t="s">
        <v>180</v>
      </c>
      <c r="S127" s="32"/>
    </row>
    <row r="128" spans="1:19" ht="15.75" x14ac:dyDescent="0.25">
      <c r="A128" s="10"/>
      <c r="B128" s="10"/>
      <c r="C128" s="10"/>
      <c r="D128" s="10"/>
      <c r="E128" s="10"/>
      <c r="F128" s="10"/>
      <c r="G128" s="121"/>
      <c r="H128" s="136"/>
      <c r="I128" s="124"/>
      <c r="J128" s="124"/>
      <c r="K128" s="43" t="s">
        <v>41</v>
      </c>
      <c r="L128" s="56" t="s">
        <v>235</v>
      </c>
      <c r="M128" s="58" t="s">
        <v>236</v>
      </c>
      <c r="N128" s="54">
        <v>2</v>
      </c>
      <c r="O128" s="54">
        <v>2</v>
      </c>
      <c r="P128" s="69">
        <f t="shared" si="0"/>
        <v>12</v>
      </c>
      <c r="Q128" s="68"/>
      <c r="R128" s="32" t="s">
        <v>180</v>
      </c>
      <c r="S128" s="32"/>
    </row>
    <row r="129" spans="1:19" ht="15.75" x14ac:dyDescent="0.25">
      <c r="A129" s="4"/>
      <c r="B129" s="10"/>
      <c r="C129" s="9"/>
      <c r="D129" s="9"/>
      <c r="E129" s="9"/>
      <c r="F129" s="10"/>
      <c r="G129" s="121"/>
      <c r="H129" s="136"/>
      <c r="I129" s="124"/>
      <c r="J129" s="124"/>
      <c r="K129" s="43" t="s">
        <v>42</v>
      </c>
      <c r="L129" s="56" t="s">
        <v>165</v>
      </c>
      <c r="M129" s="58" t="s">
        <v>237</v>
      </c>
      <c r="N129" s="54">
        <v>3</v>
      </c>
      <c r="O129" s="54">
        <v>3</v>
      </c>
      <c r="P129" s="69">
        <f t="shared" si="0"/>
        <v>18</v>
      </c>
      <c r="Q129" s="68"/>
      <c r="R129" s="32" t="s">
        <v>180</v>
      </c>
      <c r="S129" s="32"/>
    </row>
    <row r="130" spans="1:19" ht="15.75" x14ac:dyDescent="0.25">
      <c r="A130" s="4"/>
      <c r="B130" s="10"/>
      <c r="C130" s="9"/>
      <c r="D130" s="9"/>
      <c r="E130" s="9"/>
      <c r="F130" s="10"/>
      <c r="G130" s="122"/>
      <c r="H130" s="137"/>
      <c r="I130" s="125"/>
      <c r="J130" s="125"/>
      <c r="K130" s="43" t="s">
        <v>43</v>
      </c>
      <c r="L130" s="56" t="s">
        <v>163</v>
      </c>
      <c r="M130" s="58" t="s">
        <v>238</v>
      </c>
      <c r="N130" s="54">
        <v>1</v>
      </c>
      <c r="O130" s="54">
        <v>1</v>
      </c>
      <c r="P130" s="69">
        <f t="shared" si="0"/>
        <v>6</v>
      </c>
      <c r="Q130" s="68"/>
      <c r="R130" s="32" t="s">
        <v>181</v>
      </c>
      <c r="S130" s="32"/>
    </row>
    <row r="131" spans="1:19" x14ac:dyDescent="0.25">
      <c r="I131" s="5"/>
      <c r="J131" s="5"/>
    </row>
  </sheetData>
  <mergeCells count="26">
    <mergeCell ref="G126:G130"/>
    <mergeCell ref="H126:H130"/>
    <mergeCell ref="I126:I130"/>
    <mergeCell ref="J126:J130"/>
    <mergeCell ref="A6:B6"/>
    <mergeCell ref="A124:B124"/>
    <mergeCell ref="A66:B66"/>
    <mergeCell ref="J8:J24"/>
    <mergeCell ref="A95:B95"/>
    <mergeCell ref="B97:B114"/>
    <mergeCell ref="I8:I24"/>
    <mergeCell ref="H8:H24"/>
    <mergeCell ref="G8:G24"/>
    <mergeCell ref="J68:J84"/>
    <mergeCell ref="I68:I84"/>
    <mergeCell ref="H68:H84"/>
    <mergeCell ref="G68:G84"/>
    <mergeCell ref="J97:J113"/>
    <mergeCell ref="I97:I113"/>
    <mergeCell ref="H97:H113"/>
    <mergeCell ref="G97:G113"/>
    <mergeCell ref="A37:B37"/>
    <mergeCell ref="G39:G55"/>
    <mergeCell ref="H39:H55"/>
    <mergeCell ref="I39:I55"/>
    <mergeCell ref="J39:J5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S20"/>
  <sheetViews>
    <sheetView view="pageLayout" zoomScale="115" zoomScaleNormal="100" zoomScalePageLayoutView="115" workbookViewId="0">
      <selection activeCell="S7" sqref="S7"/>
    </sheetView>
  </sheetViews>
  <sheetFormatPr defaultRowHeight="15" x14ac:dyDescent="0.25"/>
  <cols>
    <col min="1" max="1" width="5" customWidth="1"/>
    <col min="2" max="2" width="5.28515625" customWidth="1"/>
    <col min="3" max="3" width="6.140625" customWidth="1"/>
    <col min="4" max="4" width="7.5703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4.5703125" customWidth="1"/>
    <col min="13" max="13" width="10.42578125" customWidth="1"/>
    <col min="14" max="14" width="5.7109375" customWidth="1"/>
    <col min="15" max="15" width="5.5703125" customWidth="1"/>
    <col min="16" max="16" width="5.42578125" customWidth="1"/>
    <col min="17" max="17" width="4.28515625" customWidth="1"/>
    <col min="18" max="18" width="4" customWidth="1"/>
    <col min="19" max="19" width="4.710937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178</v>
      </c>
      <c r="R7" s="18" t="s">
        <v>179</v>
      </c>
      <c r="S7" s="3" t="s">
        <v>184</v>
      </c>
    </row>
    <row r="8" spans="1:19" ht="14.25" customHeight="1" x14ac:dyDescent="0.25">
      <c r="A8" s="11"/>
      <c r="B8" s="6"/>
      <c r="C8" s="11"/>
      <c r="D8" s="139" t="s">
        <v>173</v>
      </c>
      <c r="E8" s="108"/>
      <c r="F8" s="111"/>
      <c r="G8" s="114"/>
      <c r="H8" s="114" t="s">
        <v>242</v>
      </c>
      <c r="I8" s="114">
        <v>2</v>
      </c>
      <c r="J8" s="114">
        <v>2</v>
      </c>
      <c r="K8" s="76" t="s">
        <v>38</v>
      </c>
      <c r="L8" s="71" t="s">
        <v>137</v>
      </c>
      <c r="M8" s="61" t="s">
        <v>138</v>
      </c>
      <c r="N8" s="71"/>
      <c r="O8" s="71"/>
      <c r="P8" s="78"/>
      <c r="Q8" s="79"/>
      <c r="R8" s="36" t="s">
        <v>180</v>
      </c>
      <c r="S8" s="37"/>
    </row>
    <row r="9" spans="1:19" ht="14.25" customHeight="1" x14ac:dyDescent="0.25">
      <c r="A9" s="4"/>
      <c r="B9" s="10"/>
      <c r="C9" s="9"/>
      <c r="D9" s="140"/>
      <c r="E9" s="109"/>
      <c r="F9" s="112"/>
      <c r="G9" s="116"/>
      <c r="H9" s="116"/>
      <c r="I9" s="116"/>
      <c r="J9" s="116"/>
      <c r="K9" s="76" t="s">
        <v>39</v>
      </c>
      <c r="L9" s="71" t="s">
        <v>139</v>
      </c>
      <c r="M9" s="61" t="s">
        <v>140</v>
      </c>
      <c r="N9" s="71"/>
      <c r="O9" s="71"/>
      <c r="P9" s="78"/>
      <c r="Q9" s="79"/>
      <c r="R9" s="36" t="s">
        <v>180</v>
      </c>
      <c r="S9" s="37"/>
    </row>
    <row r="10" spans="1:19" ht="14.25" customHeight="1" x14ac:dyDescent="0.25">
      <c r="A10" s="10"/>
      <c r="B10" s="10"/>
      <c r="C10" s="10"/>
      <c r="D10" s="140"/>
      <c r="E10" s="109"/>
      <c r="F10" s="112"/>
      <c r="G10" s="114"/>
      <c r="H10" s="114" t="s">
        <v>243</v>
      </c>
      <c r="I10" s="114">
        <v>2</v>
      </c>
      <c r="J10" s="114">
        <v>2</v>
      </c>
      <c r="K10" s="76" t="s">
        <v>41</v>
      </c>
      <c r="L10" s="71" t="s">
        <v>141</v>
      </c>
      <c r="M10" s="74" t="s">
        <v>244</v>
      </c>
      <c r="N10" s="73"/>
      <c r="O10" s="73"/>
      <c r="P10" s="78"/>
      <c r="Q10" s="79"/>
      <c r="R10" s="36" t="s">
        <v>180</v>
      </c>
      <c r="S10" s="37"/>
    </row>
    <row r="11" spans="1:19" ht="14.25" customHeight="1" x14ac:dyDescent="0.25">
      <c r="A11" s="4"/>
      <c r="B11" s="10"/>
      <c r="C11" s="9"/>
      <c r="D11" s="140"/>
      <c r="E11" s="109"/>
      <c r="F11" s="112"/>
      <c r="G11" s="115"/>
      <c r="H11" s="115"/>
      <c r="I11" s="115"/>
      <c r="J11" s="115"/>
      <c r="K11" s="76" t="s">
        <v>42</v>
      </c>
      <c r="L11" s="71" t="s">
        <v>142</v>
      </c>
      <c r="M11" s="72" t="s">
        <v>245</v>
      </c>
      <c r="N11" s="73"/>
      <c r="O11" s="73"/>
      <c r="P11" s="78"/>
      <c r="Q11" s="79"/>
      <c r="R11" s="36" t="s">
        <v>180</v>
      </c>
      <c r="S11" s="37"/>
    </row>
    <row r="12" spans="1:19" ht="14.25" customHeight="1" x14ac:dyDescent="0.25">
      <c r="A12" s="4"/>
      <c r="B12" s="10"/>
      <c r="C12" s="9"/>
      <c r="D12" s="140"/>
      <c r="E12" s="109"/>
      <c r="F12" s="112"/>
      <c r="G12" s="115"/>
      <c r="H12" s="115"/>
      <c r="I12" s="115"/>
      <c r="J12" s="115"/>
      <c r="K12" s="76" t="s">
        <v>43</v>
      </c>
      <c r="L12" s="80" t="s">
        <v>143</v>
      </c>
      <c r="M12" s="74" t="s">
        <v>246</v>
      </c>
      <c r="N12" s="73"/>
      <c r="O12" s="73"/>
      <c r="P12" s="78"/>
      <c r="Q12" s="79"/>
      <c r="R12" s="36" t="s">
        <v>180</v>
      </c>
      <c r="S12" s="37"/>
    </row>
    <row r="13" spans="1:19" ht="14.25" customHeight="1" x14ac:dyDescent="0.25">
      <c r="A13" s="4"/>
      <c r="B13" s="10"/>
      <c r="C13" s="9"/>
      <c r="D13" s="140"/>
      <c r="E13" s="109"/>
      <c r="F13" s="112"/>
      <c r="G13" s="115"/>
      <c r="H13" s="115"/>
      <c r="I13" s="115"/>
      <c r="J13" s="115"/>
      <c r="K13" s="76" t="s">
        <v>44</v>
      </c>
      <c r="L13" s="80" t="s">
        <v>147</v>
      </c>
      <c r="M13" s="74"/>
      <c r="N13" s="73"/>
      <c r="O13" s="73"/>
      <c r="P13" s="78"/>
      <c r="Q13" s="79"/>
      <c r="R13" s="36" t="s">
        <v>180</v>
      </c>
      <c r="S13" s="37"/>
    </row>
    <row r="14" spans="1:19" ht="14.25" customHeight="1" x14ac:dyDescent="0.25">
      <c r="A14" s="4"/>
      <c r="B14" s="10"/>
      <c r="C14" s="9"/>
      <c r="D14" s="140"/>
      <c r="E14" s="109"/>
      <c r="F14" s="112"/>
      <c r="G14" s="115"/>
      <c r="H14" s="115"/>
      <c r="I14" s="115"/>
      <c r="J14" s="115"/>
      <c r="K14" s="76" t="s">
        <v>45</v>
      </c>
      <c r="L14" s="80" t="s">
        <v>148</v>
      </c>
      <c r="M14" s="74"/>
      <c r="N14" s="73"/>
      <c r="O14" s="73"/>
      <c r="P14" s="78"/>
      <c r="Q14" s="79"/>
      <c r="R14" s="36" t="s">
        <v>180</v>
      </c>
      <c r="S14" s="37"/>
    </row>
    <row r="15" spans="1:19" ht="14.25" customHeight="1" x14ac:dyDescent="0.25">
      <c r="A15" s="4"/>
      <c r="B15" s="10"/>
      <c r="C15" s="9"/>
      <c r="D15" s="140"/>
      <c r="E15" s="109"/>
      <c r="F15" s="112"/>
      <c r="G15" s="115"/>
      <c r="H15" s="115"/>
      <c r="I15" s="115"/>
      <c r="J15" s="115"/>
      <c r="K15" s="76" t="s">
        <v>46</v>
      </c>
      <c r="L15" s="71" t="s">
        <v>144</v>
      </c>
      <c r="M15" s="74" t="s">
        <v>247</v>
      </c>
      <c r="N15" s="73"/>
      <c r="O15" s="73"/>
      <c r="P15" s="78"/>
      <c r="Q15" s="79"/>
      <c r="R15" s="36" t="s">
        <v>180</v>
      </c>
      <c r="S15" s="37"/>
    </row>
    <row r="16" spans="1:19" ht="14.25" customHeight="1" x14ac:dyDescent="0.25">
      <c r="A16" s="4"/>
      <c r="B16" s="10"/>
      <c r="C16" s="9"/>
      <c r="D16" s="140"/>
      <c r="E16" s="109"/>
      <c r="F16" s="112"/>
      <c r="G16" s="115"/>
      <c r="H16" s="115"/>
      <c r="I16" s="115"/>
      <c r="J16" s="115"/>
      <c r="K16" s="76" t="s">
        <v>47</v>
      </c>
      <c r="L16" s="71" t="s">
        <v>145</v>
      </c>
      <c r="M16" s="74" t="s">
        <v>248</v>
      </c>
      <c r="N16" s="71"/>
      <c r="O16" s="71"/>
      <c r="P16" s="78"/>
      <c r="Q16" s="79"/>
      <c r="R16" s="36" t="s">
        <v>181</v>
      </c>
      <c r="S16" s="37"/>
    </row>
    <row r="17" spans="1:19" ht="14.25" customHeight="1" x14ac:dyDescent="0.25">
      <c r="A17" s="4"/>
      <c r="B17" s="10"/>
      <c r="C17" s="9"/>
      <c r="D17" s="140"/>
      <c r="E17" s="109"/>
      <c r="F17" s="112"/>
      <c r="G17" s="116"/>
      <c r="H17" s="116"/>
      <c r="I17" s="116"/>
      <c r="J17" s="116"/>
      <c r="K17" s="76" t="s">
        <v>48</v>
      </c>
      <c r="L17" s="71" t="s">
        <v>121</v>
      </c>
      <c r="M17" s="61" t="s">
        <v>249</v>
      </c>
      <c r="N17" s="71"/>
      <c r="O17" s="71"/>
      <c r="P17" s="78"/>
      <c r="Q17" s="79"/>
      <c r="R17" s="36" t="s">
        <v>181</v>
      </c>
      <c r="S17" s="37"/>
    </row>
    <row r="18" spans="1:19" ht="14.25" customHeight="1" x14ac:dyDescent="0.25">
      <c r="A18" s="4"/>
      <c r="B18" s="10"/>
      <c r="C18" s="9"/>
      <c r="D18" s="140"/>
      <c r="E18" s="109"/>
      <c r="F18" s="112"/>
      <c r="G18" s="108"/>
      <c r="H18" s="108" t="s">
        <v>71</v>
      </c>
      <c r="I18" s="108">
        <v>1</v>
      </c>
      <c r="J18" s="108">
        <v>1</v>
      </c>
      <c r="K18" s="76" t="s">
        <v>49</v>
      </c>
      <c r="L18" s="71" t="s">
        <v>74</v>
      </c>
      <c r="M18" s="61" t="s">
        <v>61</v>
      </c>
      <c r="N18" s="71"/>
      <c r="O18" s="71"/>
      <c r="P18" s="78"/>
      <c r="Q18" s="79"/>
      <c r="R18" s="36" t="s">
        <v>181</v>
      </c>
      <c r="S18" s="37"/>
    </row>
    <row r="19" spans="1:19" ht="14.25" customHeight="1" x14ac:dyDescent="0.25">
      <c r="A19" s="4"/>
      <c r="B19" s="10"/>
      <c r="C19" s="9"/>
      <c r="D19" s="141"/>
      <c r="E19" s="110"/>
      <c r="F19" s="113"/>
      <c r="G19" s="110"/>
      <c r="H19" s="110"/>
      <c r="I19" s="110"/>
      <c r="J19" s="110"/>
      <c r="K19" s="76" t="s">
        <v>50</v>
      </c>
      <c r="L19" s="71" t="s">
        <v>62</v>
      </c>
      <c r="M19" s="61" t="s">
        <v>146</v>
      </c>
      <c r="N19" s="71"/>
      <c r="O19" s="71"/>
      <c r="P19" s="78"/>
      <c r="Q19" s="79"/>
      <c r="R19" s="36" t="s">
        <v>181</v>
      </c>
      <c r="S19" s="37"/>
    </row>
    <row r="20" spans="1:19" x14ac:dyDescent="0.25">
      <c r="I20" s="5"/>
      <c r="J20" s="5"/>
    </row>
  </sheetData>
  <mergeCells count="16">
    <mergeCell ref="J18:J19"/>
    <mergeCell ref="A6:B6"/>
    <mergeCell ref="D8:D19"/>
    <mergeCell ref="G8:G9"/>
    <mergeCell ref="H8:H9"/>
    <mergeCell ref="I8:I9"/>
    <mergeCell ref="J8:J9"/>
    <mergeCell ref="G10:G17"/>
    <mergeCell ref="H10:H17"/>
    <mergeCell ref="I10:I17"/>
    <mergeCell ref="J10:J17"/>
    <mergeCell ref="E8:E19"/>
    <mergeCell ref="F8:F19"/>
    <mergeCell ref="G18:G19"/>
    <mergeCell ref="H18:H19"/>
    <mergeCell ref="I18:I19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S28"/>
  <sheetViews>
    <sheetView view="pageLayout" zoomScale="115" zoomScaleNormal="100" zoomScalePageLayoutView="115" workbookViewId="0">
      <selection activeCell="D7" sqref="D7:D27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.5703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2" bestFit="1" customWidth="1"/>
    <col min="13" max="13" width="12.7109375" bestFit="1" customWidth="1"/>
    <col min="14" max="14" width="5.7109375" customWidth="1"/>
    <col min="15" max="15" width="5.5703125" customWidth="1"/>
    <col min="16" max="17" width="5.140625" customWidth="1"/>
    <col min="18" max="18" width="4.140625" customWidth="1"/>
    <col min="19" max="19" width="4.7109375" customWidth="1"/>
    <col min="20" max="20" width="8" customWidth="1"/>
  </cols>
  <sheetData>
    <row r="4" spans="1:19" ht="12" customHeight="1" x14ac:dyDescent="0.25"/>
    <row r="5" spans="1:19" ht="19.5" x14ac:dyDescent="0.25">
      <c r="A5" s="103" t="s">
        <v>0</v>
      </c>
      <c r="B5" s="104"/>
      <c r="C5" s="13"/>
      <c r="D5" s="14"/>
      <c r="E5" s="14" t="s">
        <v>14</v>
      </c>
      <c r="F5" s="15"/>
      <c r="G5" s="14"/>
      <c r="H5" s="14" t="s">
        <v>13</v>
      </c>
      <c r="I5" s="14"/>
      <c r="J5" s="15"/>
      <c r="K5" s="13"/>
      <c r="L5" s="14"/>
      <c r="M5" s="8" t="s">
        <v>1</v>
      </c>
      <c r="N5" s="14"/>
      <c r="O5" s="14"/>
      <c r="P5" s="14"/>
      <c r="Q5" s="30"/>
      <c r="R5" s="30"/>
      <c r="S5" s="19" t="s">
        <v>15</v>
      </c>
    </row>
    <row r="6" spans="1:19" ht="43.5" customHeight="1" x14ac:dyDescent="0.25">
      <c r="A6" s="23" t="s">
        <v>2</v>
      </c>
      <c r="B6" s="23" t="s">
        <v>3</v>
      </c>
      <c r="C6" s="16" t="s">
        <v>4</v>
      </c>
      <c r="D6" s="17" t="s">
        <v>5</v>
      </c>
      <c r="E6" s="16" t="s">
        <v>6</v>
      </c>
      <c r="F6" s="16" t="s">
        <v>3</v>
      </c>
      <c r="G6" s="3" t="s">
        <v>10</v>
      </c>
      <c r="H6" s="3" t="s">
        <v>5</v>
      </c>
      <c r="I6" s="3" t="s">
        <v>12</v>
      </c>
      <c r="J6" s="3" t="s">
        <v>11</v>
      </c>
      <c r="K6" s="1" t="s">
        <v>7</v>
      </c>
      <c r="L6" s="2" t="s">
        <v>5</v>
      </c>
      <c r="M6" s="2" t="s">
        <v>9</v>
      </c>
      <c r="N6" s="3" t="s">
        <v>8</v>
      </c>
      <c r="O6" s="3" t="s">
        <v>6</v>
      </c>
      <c r="P6" s="81" t="s">
        <v>3</v>
      </c>
      <c r="Q6" s="18" t="s">
        <v>178</v>
      </c>
      <c r="R6" s="81" t="s">
        <v>179</v>
      </c>
      <c r="S6" s="3" t="s">
        <v>186</v>
      </c>
    </row>
    <row r="7" spans="1:19" ht="14.25" customHeight="1" x14ac:dyDescent="0.25">
      <c r="A7" s="11"/>
      <c r="B7" s="6"/>
      <c r="C7" s="11"/>
      <c r="D7" s="108" t="s">
        <v>135</v>
      </c>
      <c r="E7" s="9"/>
      <c r="F7" s="10"/>
      <c r="G7" s="120"/>
      <c r="H7" s="142" t="s">
        <v>135</v>
      </c>
      <c r="I7" s="123">
        <v>1</v>
      </c>
      <c r="J7" s="123">
        <v>1</v>
      </c>
      <c r="K7" s="43" t="s">
        <v>38</v>
      </c>
      <c r="L7" s="52" t="s">
        <v>250</v>
      </c>
      <c r="M7" s="77" t="s">
        <v>251</v>
      </c>
      <c r="N7" s="61">
        <v>1</v>
      </c>
      <c r="O7" s="61">
        <v>1</v>
      </c>
      <c r="P7" s="85">
        <f t="shared" ref="P7:P18" si="0">O7*1</f>
        <v>1</v>
      </c>
      <c r="Q7" s="79"/>
      <c r="R7" s="31" t="s">
        <v>180</v>
      </c>
      <c r="S7" s="32"/>
    </row>
    <row r="8" spans="1:19" ht="14.25" customHeight="1" x14ac:dyDescent="0.25">
      <c r="A8" s="4"/>
      <c r="B8" s="10"/>
      <c r="C8" s="9"/>
      <c r="D8" s="109"/>
      <c r="E8" s="9"/>
      <c r="F8" s="10"/>
      <c r="G8" s="121"/>
      <c r="H8" s="143"/>
      <c r="I8" s="124"/>
      <c r="J8" s="124"/>
      <c r="K8" s="43" t="s">
        <v>39</v>
      </c>
      <c r="L8" s="52" t="s">
        <v>252</v>
      </c>
      <c r="M8" s="77" t="s">
        <v>253</v>
      </c>
      <c r="N8" s="61">
        <v>1</v>
      </c>
      <c r="O8" s="61">
        <v>1</v>
      </c>
      <c r="P8" s="85">
        <f t="shared" si="0"/>
        <v>1</v>
      </c>
      <c r="Q8" s="79"/>
      <c r="R8" s="31" t="s">
        <v>180</v>
      </c>
      <c r="S8" s="32"/>
    </row>
    <row r="9" spans="1:19" ht="14.25" customHeight="1" x14ac:dyDescent="0.25">
      <c r="A9" s="10"/>
      <c r="B9" s="10"/>
      <c r="C9" s="10"/>
      <c r="D9" s="109"/>
      <c r="E9" s="10"/>
      <c r="F9" s="10"/>
      <c r="G9" s="121"/>
      <c r="H9" s="143"/>
      <c r="I9" s="124"/>
      <c r="J9" s="124"/>
      <c r="K9" s="43" t="s">
        <v>41</v>
      </c>
      <c r="L9" s="52" t="s">
        <v>254</v>
      </c>
      <c r="M9" s="64" t="s">
        <v>255</v>
      </c>
      <c r="N9" s="72">
        <v>1</v>
      </c>
      <c r="O9" s="72">
        <v>1</v>
      </c>
      <c r="P9" s="85">
        <f t="shared" si="0"/>
        <v>1</v>
      </c>
      <c r="Q9" s="79"/>
      <c r="R9" s="31" t="s">
        <v>180</v>
      </c>
      <c r="S9" s="32"/>
    </row>
    <row r="10" spans="1:19" ht="14.25" customHeight="1" x14ac:dyDescent="0.25">
      <c r="A10" s="4"/>
      <c r="B10" s="10"/>
      <c r="C10" s="9"/>
      <c r="D10" s="109"/>
      <c r="E10" s="9"/>
      <c r="F10" s="10"/>
      <c r="G10" s="121"/>
      <c r="H10" s="143"/>
      <c r="I10" s="124"/>
      <c r="J10" s="124"/>
      <c r="K10" s="43" t="s">
        <v>42</v>
      </c>
      <c r="L10" s="25" t="s">
        <v>117</v>
      </c>
      <c r="M10" s="65" t="s">
        <v>118</v>
      </c>
      <c r="N10" s="61">
        <v>2</v>
      </c>
      <c r="O10" s="61">
        <v>2</v>
      </c>
      <c r="P10" s="85">
        <f t="shared" si="0"/>
        <v>2</v>
      </c>
      <c r="Q10" s="79"/>
      <c r="R10" s="31" t="s">
        <v>180</v>
      </c>
      <c r="S10" s="32"/>
    </row>
    <row r="11" spans="1:19" ht="14.25" customHeight="1" x14ac:dyDescent="0.25">
      <c r="A11" s="4"/>
      <c r="B11" s="10"/>
      <c r="C11" s="9"/>
      <c r="D11" s="109"/>
      <c r="E11" s="9"/>
      <c r="F11" s="10"/>
      <c r="G11" s="121"/>
      <c r="H11" s="143"/>
      <c r="I11" s="124"/>
      <c r="J11" s="124"/>
      <c r="K11" s="43" t="s">
        <v>43</v>
      </c>
      <c r="L11" s="25" t="s">
        <v>119</v>
      </c>
      <c r="M11" s="65" t="s">
        <v>120</v>
      </c>
      <c r="N11" s="61">
        <v>2</v>
      </c>
      <c r="O11" s="61">
        <v>2</v>
      </c>
      <c r="P11" s="85">
        <f t="shared" si="0"/>
        <v>2</v>
      </c>
      <c r="Q11" s="79"/>
      <c r="R11" s="31" t="s">
        <v>180</v>
      </c>
      <c r="S11" s="32"/>
    </row>
    <row r="12" spans="1:19" ht="14.25" customHeight="1" x14ac:dyDescent="0.25">
      <c r="A12" s="4"/>
      <c r="B12" s="10"/>
      <c r="C12" s="9"/>
      <c r="D12" s="109"/>
      <c r="E12" s="9"/>
      <c r="F12" s="10"/>
      <c r="G12" s="121"/>
      <c r="H12" s="143"/>
      <c r="I12" s="124"/>
      <c r="J12" s="124"/>
      <c r="K12" s="43" t="s">
        <v>44</v>
      </c>
      <c r="L12" s="52" t="s">
        <v>261</v>
      </c>
      <c r="M12" s="83" t="s">
        <v>262</v>
      </c>
      <c r="N12" s="61">
        <v>1</v>
      </c>
      <c r="O12" s="61">
        <v>1</v>
      </c>
      <c r="P12" s="85">
        <f t="shared" si="0"/>
        <v>1</v>
      </c>
      <c r="Q12" s="79"/>
      <c r="R12" s="31"/>
      <c r="S12" s="32"/>
    </row>
    <row r="13" spans="1:19" ht="14.25" customHeight="1" x14ac:dyDescent="0.25">
      <c r="A13" s="4"/>
      <c r="B13" s="10"/>
      <c r="C13" s="9"/>
      <c r="D13" s="109"/>
      <c r="E13" s="9"/>
      <c r="F13" s="10"/>
      <c r="G13" s="121"/>
      <c r="H13" s="143"/>
      <c r="I13" s="124"/>
      <c r="J13" s="124"/>
      <c r="K13" s="43" t="s">
        <v>45</v>
      </c>
      <c r="L13" s="52" t="s">
        <v>263</v>
      </c>
      <c r="M13" s="83" t="s">
        <v>262</v>
      </c>
      <c r="N13" s="61">
        <v>1</v>
      </c>
      <c r="O13" s="61">
        <v>1</v>
      </c>
      <c r="P13" s="85">
        <f t="shared" si="0"/>
        <v>1</v>
      </c>
      <c r="Q13" s="79"/>
      <c r="R13" s="31" t="s">
        <v>181</v>
      </c>
      <c r="S13" s="32"/>
    </row>
    <row r="14" spans="1:19" ht="14.25" customHeight="1" x14ac:dyDescent="0.25">
      <c r="A14" s="4"/>
      <c r="B14" s="10"/>
      <c r="C14" s="9"/>
      <c r="D14" s="109"/>
      <c r="E14" s="9"/>
      <c r="F14" s="10"/>
      <c r="G14" s="121"/>
      <c r="H14" s="143"/>
      <c r="I14" s="124"/>
      <c r="J14" s="124"/>
      <c r="K14" s="43" t="s">
        <v>46</v>
      </c>
      <c r="L14" s="52" t="s">
        <v>122</v>
      </c>
      <c r="M14" s="65" t="s">
        <v>260</v>
      </c>
      <c r="N14" s="61">
        <v>1</v>
      </c>
      <c r="O14" s="61">
        <v>1</v>
      </c>
      <c r="P14" s="85">
        <f t="shared" si="0"/>
        <v>1</v>
      </c>
      <c r="Q14" s="79"/>
      <c r="R14" s="31" t="s">
        <v>180</v>
      </c>
      <c r="S14" s="32"/>
    </row>
    <row r="15" spans="1:19" ht="14.25" customHeight="1" x14ac:dyDescent="0.25">
      <c r="A15" s="4"/>
      <c r="B15" s="10"/>
      <c r="C15" s="9"/>
      <c r="D15" s="109"/>
      <c r="E15" s="9"/>
      <c r="F15" s="10"/>
      <c r="G15" s="121"/>
      <c r="H15" s="143"/>
      <c r="I15" s="124"/>
      <c r="J15" s="124"/>
      <c r="K15" s="43" t="s">
        <v>47</v>
      </c>
      <c r="L15" s="52" t="s">
        <v>266</v>
      </c>
      <c r="M15" s="65" t="s">
        <v>267</v>
      </c>
      <c r="N15" s="61">
        <v>2</v>
      </c>
      <c r="O15" s="61">
        <v>2</v>
      </c>
      <c r="P15" s="85">
        <f t="shared" si="0"/>
        <v>2</v>
      </c>
      <c r="Q15" s="79"/>
      <c r="R15" s="31" t="s">
        <v>180</v>
      </c>
      <c r="S15" s="32"/>
    </row>
    <row r="16" spans="1:19" ht="14.25" customHeight="1" x14ac:dyDescent="0.25">
      <c r="A16" s="4"/>
      <c r="B16" s="10"/>
      <c r="C16" s="9"/>
      <c r="D16" s="109"/>
      <c r="E16" s="9"/>
      <c r="F16" s="10"/>
      <c r="G16" s="121"/>
      <c r="H16" s="143"/>
      <c r="I16" s="124"/>
      <c r="J16" s="124"/>
      <c r="K16" s="43" t="s">
        <v>48</v>
      </c>
      <c r="L16" s="52" t="s">
        <v>268</v>
      </c>
      <c r="M16" s="65" t="s">
        <v>269</v>
      </c>
      <c r="N16" s="61">
        <v>2</v>
      </c>
      <c r="O16" s="61">
        <v>2</v>
      </c>
      <c r="P16" s="85">
        <f t="shared" si="0"/>
        <v>2</v>
      </c>
      <c r="Q16" s="79"/>
      <c r="R16" s="31" t="s">
        <v>180</v>
      </c>
      <c r="S16" s="32"/>
    </row>
    <row r="17" spans="1:19" ht="14.25" customHeight="1" x14ac:dyDescent="0.25">
      <c r="A17" s="4"/>
      <c r="B17" s="10"/>
      <c r="C17" s="9"/>
      <c r="D17" s="109"/>
      <c r="E17" s="9"/>
      <c r="F17" s="10"/>
      <c r="G17" s="121"/>
      <c r="H17" s="143"/>
      <c r="I17" s="124"/>
      <c r="J17" s="124"/>
      <c r="K17" s="43" t="s">
        <v>49</v>
      </c>
      <c r="L17" s="82" t="s">
        <v>256</v>
      </c>
      <c r="M17" s="64" t="s">
        <v>257</v>
      </c>
      <c r="N17" s="72">
        <v>2</v>
      </c>
      <c r="O17" s="72">
        <v>2</v>
      </c>
      <c r="P17" s="85">
        <f t="shared" si="0"/>
        <v>2</v>
      </c>
      <c r="Q17" s="79"/>
      <c r="R17" s="31" t="s">
        <v>180</v>
      </c>
      <c r="S17" s="32"/>
    </row>
    <row r="18" spans="1:19" ht="14.25" customHeight="1" x14ac:dyDescent="0.25">
      <c r="A18" s="4"/>
      <c r="B18" s="10"/>
      <c r="C18" s="9"/>
      <c r="D18" s="109"/>
      <c r="E18" s="9"/>
      <c r="F18" s="10"/>
      <c r="G18" s="121"/>
      <c r="H18" s="143"/>
      <c r="I18" s="124"/>
      <c r="J18" s="124"/>
      <c r="K18" s="43" t="s">
        <v>50</v>
      </c>
      <c r="L18" s="52" t="s">
        <v>258</v>
      </c>
      <c r="M18" s="64" t="s">
        <v>259</v>
      </c>
      <c r="N18" s="72">
        <v>2</v>
      </c>
      <c r="O18" s="72">
        <v>2</v>
      </c>
      <c r="P18" s="85">
        <f t="shared" si="0"/>
        <v>2</v>
      </c>
      <c r="Q18" s="79"/>
      <c r="R18" s="31" t="s">
        <v>180</v>
      </c>
      <c r="S18" s="32"/>
    </row>
    <row r="19" spans="1:19" ht="14.25" customHeight="1" x14ac:dyDescent="0.25">
      <c r="A19" s="4"/>
      <c r="B19" s="10"/>
      <c r="C19" s="9"/>
      <c r="D19" s="109"/>
      <c r="E19" s="9"/>
      <c r="F19" s="10"/>
      <c r="G19" s="121"/>
      <c r="H19" s="143"/>
      <c r="I19" s="124"/>
      <c r="J19" s="124"/>
      <c r="K19" s="43" t="s">
        <v>51</v>
      </c>
      <c r="L19" s="25" t="s">
        <v>20</v>
      </c>
      <c r="M19" s="53" t="s">
        <v>124</v>
      </c>
      <c r="N19" s="86"/>
      <c r="O19" s="86"/>
      <c r="P19" s="86"/>
      <c r="Q19" s="79"/>
      <c r="R19" s="31" t="s">
        <v>181</v>
      </c>
      <c r="S19" s="32"/>
    </row>
    <row r="20" spans="1:19" x14ac:dyDescent="0.25">
      <c r="A20" s="4"/>
      <c r="B20" s="10"/>
      <c r="C20" s="9"/>
      <c r="D20" s="109"/>
      <c r="E20" s="9"/>
      <c r="F20" s="10"/>
      <c r="G20" s="121"/>
      <c r="H20" s="143"/>
      <c r="I20" s="124"/>
      <c r="J20" s="124"/>
      <c r="K20" s="43" t="s">
        <v>52</v>
      </c>
      <c r="L20" s="25" t="s">
        <v>22</v>
      </c>
      <c r="M20" s="53" t="s">
        <v>23</v>
      </c>
      <c r="N20" s="86"/>
      <c r="O20" s="86"/>
      <c r="P20" s="86"/>
      <c r="Q20" s="79"/>
      <c r="R20" s="31" t="s">
        <v>181</v>
      </c>
      <c r="S20" s="32"/>
    </row>
    <row r="21" spans="1:19" x14ac:dyDescent="0.25">
      <c r="A21" s="4"/>
      <c r="B21" s="10"/>
      <c r="C21" s="9"/>
      <c r="D21" s="109"/>
      <c r="E21" s="9"/>
      <c r="F21" s="10"/>
      <c r="G21" s="121"/>
      <c r="H21" s="143"/>
      <c r="I21" s="124"/>
      <c r="J21" s="124"/>
      <c r="K21" s="43" t="s">
        <v>53</v>
      </c>
      <c r="L21" s="25" t="s">
        <v>125</v>
      </c>
      <c r="M21" s="53" t="s">
        <v>126</v>
      </c>
      <c r="N21" s="86"/>
      <c r="O21" s="86"/>
      <c r="P21" s="86"/>
      <c r="Q21" s="79"/>
      <c r="R21" s="31" t="s">
        <v>181</v>
      </c>
      <c r="S21" s="32"/>
    </row>
    <row r="22" spans="1:19" x14ac:dyDescent="0.25">
      <c r="A22" s="4"/>
      <c r="B22" s="10"/>
      <c r="C22" s="9"/>
      <c r="D22" s="109"/>
      <c r="E22" s="9"/>
      <c r="F22" s="10"/>
      <c r="G22" s="121"/>
      <c r="H22" s="143"/>
      <c r="I22" s="124"/>
      <c r="J22" s="124"/>
      <c r="K22" s="43" t="s">
        <v>54</v>
      </c>
      <c r="L22" s="25" t="s">
        <v>127</v>
      </c>
      <c r="M22" s="84" t="s">
        <v>126</v>
      </c>
      <c r="N22" s="86"/>
      <c r="O22" s="86"/>
      <c r="P22" s="86"/>
      <c r="Q22" s="79"/>
      <c r="R22" s="31" t="s">
        <v>181</v>
      </c>
      <c r="S22" s="32"/>
    </row>
    <row r="23" spans="1:19" x14ac:dyDescent="0.25">
      <c r="A23" s="4"/>
      <c r="B23" s="10"/>
      <c r="C23" s="9"/>
      <c r="D23" s="109"/>
      <c r="E23" s="9"/>
      <c r="F23" s="10"/>
      <c r="G23" s="121"/>
      <c r="H23" s="143"/>
      <c r="I23" s="124"/>
      <c r="J23" s="124"/>
      <c r="K23" s="43" t="s">
        <v>55</v>
      </c>
      <c r="L23" s="25" t="s">
        <v>128</v>
      </c>
      <c r="M23" s="53" t="s">
        <v>80</v>
      </c>
      <c r="N23" s="86"/>
      <c r="O23" s="86"/>
      <c r="P23" s="86"/>
      <c r="Q23" s="79"/>
      <c r="R23" s="31" t="s">
        <v>181</v>
      </c>
      <c r="S23" s="32"/>
    </row>
    <row r="24" spans="1:19" ht="15.75" x14ac:dyDescent="0.25">
      <c r="A24" s="4"/>
      <c r="B24" s="10"/>
      <c r="C24" s="9"/>
      <c r="D24" s="109"/>
      <c r="E24" s="9"/>
      <c r="F24" s="10"/>
      <c r="G24" s="121"/>
      <c r="H24" s="143"/>
      <c r="I24" s="124"/>
      <c r="J24" s="124"/>
      <c r="K24" s="43" t="s">
        <v>104</v>
      </c>
      <c r="L24" s="52" t="s">
        <v>131</v>
      </c>
      <c r="M24" s="65" t="s">
        <v>136</v>
      </c>
      <c r="N24" s="61">
        <v>1</v>
      </c>
      <c r="O24" s="61">
        <v>1</v>
      </c>
      <c r="P24" s="61">
        <v>1</v>
      </c>
      <c r="Q24" s="79"/>
      <c r="R24" s="31" t="s">
        <v>181</v>
      </c>
      <c r="S24" s="32"/>
    </row>
    <row r="25" spans="1:19" ht="15.75" x14ac:dyDescent="0.25">
      <c r="A25" s="4"/>
      <c r="B25" s="10"/>
      <c r="C25" s="9"/>
      <c r="D25" s="109"/>
      <c r="E25" s="9"/>
      <c r="F25" s="10"/>
      <c r="G25" s="122"/>
      <c r="H25" s="144"/>
      <c r="I25" s="125"/>
      <c r="J25" s="125"/>
      <c r="K25" s="43" t="s">
        <v>106</v>
      </c>
      <c r="L25" s="52" t="s">
        <v>185</v>
      </c>
      <c r="M25" s="58" t="s">
        <v>270</v>
      </c>
      <c r="N25" s="61">
        <v>1</v>
      </c>
      <c r="O25" s="61">
        <v>1</v>
      </c>
      <c r="P25" s="85">
        <f>O25*1</f>
        <v>1</v>
      </c>
      <c r="Q25" s="79"/>
      <c r="R25" s="31" t="s">
        <v>181</v>
      </c>
      <c r="S25" s="32"/>
    </row>
    <row r="26" spans="1:19" ht="15.75" x14ac:dyDescent="0.25">
      <c r="A26" s="4"/>
      <c r="B26" s="10"/>
      <c r="C26" s="9"/>
      <c r="D26" s="109"/>
      <c r="E26" s="9"/>
      <c r="F26" s="10"/>
      <c r="G26" s="47"/>
      <c r="H26" s="87"/>
      <c r="I26" s="46"/>
      <c r="J26" s="46"/>
      <c r="K26" s="43" t="s">
        <v>133</v>
      </c>
      <c r="L26" s="71" t="s">
        <v>271</v>
      </c>
      <c r="M26" s="75"/>
      <c r="N26" s="61"/>
      <c r="O26" s="61"/>
      <c r="P26" s="85"/>
      <c r="Q26" s="79"/>
      <c r="R26" s="79"/>
      <c r="S26" s="32"/>
    </row>
    <row r="27" spans="1:19" ht="15.75" x14ac:dyDescent="0.25">
      <c r="A27" s="4"/>
      <c r="B27" s="10"/>
      <c r="C27" s="9"/>
      <c r="D27" s="110"/>
      <c r="E27" s="9"/>
      <c r="F27" s="10"/>
      <c r="G27" s="47"/>
      <c r="H27" s="87"/>
      <c r="I27" s="46"/>
      <c r="J27" s="46"/>
      <c r="K27" s="43" t="s">
        <v>134</v>
      </c>
      <c r="L27" s="71" t="s">
        <v>272</v>
      </c>
      <c r="M27" s="75"/>
      <c r="N27" s="61"/>
      <c r="O27" s="61"/>
      <c r="P27" s="85"/>
      <c r="Q27" s="79"/>
      <c r="R27" s="79"/>
      <c r="S27" s="32"/>
    </row>
    <row r="28" spans="1:19" x14ac:dyDescent="0.25">
      <c r="I28" s="5"/>
      <c r="J28" s="5"/>
    </row>
  </sheetData>
  <mergeCells count="6">
    <mergeCell ref="H7:H25"/>
    <mergeCell ref="I7:I25"/>
    <mergeCell ref="J7:J25"/>
    <mergeCell ref="A5:B5"/>
    <mergeCell ref="G7:G25"/>
    <mergeCell ref="D7:D27"/>
  </mergeCells>
  <pageMargins left="0.46195652173913043" right="0.7" top="0.75" bottom="0.68840579710144922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44"/>
  <sheetViews>
    <sheetView view="pageLayout" topLeftCell="A31" zoomScale="115" zoomScaleNormal="100" zoomScalePageLayoutView="115" workbookViewId="0">
      <selection activeCell="R48" sqref="R48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140625" customWidth="1"/>
    <col min="18" max="18" width="3.7109375" customWidth="1"/>
    <col min="19" max="19" width="5" customWidth="1"/>
    <col min="20" max="20" width="8" customWidth="1"/>
  </cols>
  <sheetData>
    <row r="1" spans="1:19" ht="9.75" customHeight="1" x14ac:dyDescent="0.25"/>
    <row r="4" spans="1:19" ht="12" customHeight="1" x14ac:dyDescent="0.25"/>
    <row r="5" spans="1:19" ht="2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4.2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178</v>
      </c>
      <c r="R7" s="18" t="s">
        <v>179</v>
      </c>
      <c r="S7" s="3" t="s">
        <v>186</v>
      </c>
    </row>
    <row r="8" spans="1:19" ht="14.25" customHeight="1" x14ac:dyDescent="0.25">
      <c r="A8" s="11"/>
      <c r="B8" s="6"/>
      <c r="C8" s="11"/>
      <c r="D8" s="9" t="s">
        <v>116</v>
      </c>
      <c r="E8" s="9"/>
      <c r="F8" s="10"/>
      <c r="G8" s="120"/>
      <c r="H8" s="135" t="s">
        <v>116</v>
      </c>
      <c r="I8" s="123">
        <v>1</v>
      </c>
      <c r="J8" s="123">
        <v>8</v>
      </c>
      <c r="K8" s="40" t="s">
        <v>38</v>
      </c>
      <c r="L8" s="56" t="s">
        <v>250</v>
      </c>
      <c r="M8" s="54" t="s">
        <v>273</v>
      </c>
      <c r="N8" s="54">
        <v>1</v>
      </c>
      <c r="O8" s="54">
        <v>1</v>
      </c>
      <c r="P8" s="69">
        <f>O8*8</f>
        <v>8</v>
      </c>
      <c r="Q8" s="68"/>
      <c r="R8" s="37" t="s">
        <v>180</v>
      </c>
      <c r="S8" s="32"/>
    </row>
    <row r="9" spans="1:19" ht="14.25" customHeight="1" x14ac:dyDescent="0.25">
      <c r="A9" s="4"/>
      <c r="B9" s="10"/>
      <c r="C9" s="9"/>
      <c r="D9" s="9"/>
      <c r="E9" s="9"/>
      <c r="F9" s="10"/>
      <c r="G9" s="121"/>
      <c r="H9" s="136"/>
      <c r="I9" s="124"/>
      <c r="J9" s="124"/>
      <c r="K9" s="40" t="s">
        <v>39</v>
      </c>
      <c r="L9" s="56" t="s">
        <v>252</v>
      </c>
      <c r="M9" s="54" t="s">
        <v>274</v>
      </c>
      <c r="N9" s="54">
        <v>1</v>
      </c>
      <c r="O9" s="54">
        <v>1</v>
      </c>
      <c r="P9" s="69">
        <f t="shared" ref="P9:P15" si="0">O9*8</f>
        <v>8</v>
      </c>
      <c r="Q9" s="68"/>
      <c r="R9" s="37" t="s">
        <v>180</v>
      </c>
      <c r="S9" s="32"/>
    </row>
    <row r="10" spans="1:19" ht="14.25" customHeight="1" x14ac:dyDescent="0.25">
      <c r="A10" s="4"/>
      <c r="B10" s="10"/>
      <c r="C10" s="9"/>
      <c r="D10" s="9"/>
      <c r="E10" s="9"/>
      <c r="F10" s="10"/>
      <c r="G10" s="121"/>
      <c r="H10" s="136"/>
      <c r="I10" s="124"/>
      <c r="J10" s="124"/>
      <c r="K10" s="40"/>
      <c r="L10" s="56" t="s">
        <v>254</v>
      </c>
      <c r="M10" s="88" t="s">
        <v>255</v>
      </c>
      <c r="N10" s="89">
        <v>1</v>
      </c>
      <c r="O10" s="89">
        <v>1</v>
      </c>
      <c r="P10" s="69">
        <f t="shared" si="0"/>
        <v>8</v>
      </c>
      <c r="Q10" s="68"/>
      <c r="R10" s="37" t="s">
        <v>180</v>
      </c>
      <c r="S10" s="32"/>
    </row>
    <row r="11" spans="1:19" ht="14.25" customHeight="1" x14ac:dyDescent="0.25">
      <c r="A11" s="10"/>
      <c r="B11" s="10"/>
      <c r="C11" s="10"/>
      <c r="D11" s="10"/>
      <c r="E11" s="10"/>
      <c r="F11" s="10"/>
      <c r="G11" s="121"/>
      <c r="H11" s="136"/>
      <c r="I11" s="124"/>
      <c r="J11" s="124"/>
      <c r="K11" s="40" t="s">
        <v>41</v>
      </c>
      <c r="L11" s="56" t="s">
        <v>275</v>
      </c>
      <c r="M11" s="88" t="s">
        <v>255</v>
      </c>
      <c r="N11" s="89">
        <v>2</v>
      </c>
      <c r="O11" s="89">
        <v>2</v>
      </c>
      <c r="P11" s="69">
        <f t="shared" si="0"/>
        <v>16</v>
      </c>
      <c r="Q11" s="68"/>
      <c r="R11" s="37" t="s">
        <v>180</v>
      </c>
      <c r="S11" s="32"/>
    </row>
    <row r="12" spans="1:19" ht="14.25" customHeight="1" x14ac:dyDescent="0.25">
      <c r="A12" s="4"/>
      <c r="B12" s="10"/>
      <c r="C12" s="9"/>
      <c r="D12" s="9"/>
      <c r="E12" s="9"/>
      <c r="F12" s="10"/>
      <c r="G12" s="121"/>
      <c r="H12" s="136"/>
      <c r="I12" s="124"/>
      <c r="J12" s="124"/>
      <c r="K12" s="40" t="s">
        <v>42</v>
      </c>
      <c r="L12" s="56" t="s">
        <v>264</v>
      </c>
      <c r="M12" s="58" t="s">
        <v>276</v>
      </c>
      <c r="N12" s="54">
        <v>2</v>
      </c>
      <c r="O12" s="54">
        <v>2</v>
      </c>
      <c r="P12" s="69">
        <f t="shared" si="0"/>
        <v>16</v>
      </c>
      <c r="Q12" s="68"/>
      <c r="R12" s="37" t="s">
        <v>180</v>
      </c>
      <c r="S12" s="32"/>
    </row>
    <row r="13" spans="1:19" ht="14.25" customHeight="1" x14ac:dyDescent="0.25">
      <c r="A13" s="4"/>
      <c r="B13" s="10"/>
      <c r="C13" s="9"/>
      <c r="D13" s="9"/>
      <c r="E13" s="9"/>
      <c r="F13" s="10"/>
      <c r="G13" s="121"/>
      <c r="H13" s="136"/>
      <c r="I13" s="124"/>
      <c r="J13" s="124"/>
      <c r="K13" s="40" t="s">
        <v>43</v>
      </c>
      <c r="L13" s="56" t="s">
        <v>265</v>
      </c>
      <c r="M13" s="58" t="s">
        <v>277</v>
      </c>
      <c r="N13" s="54">
        <v>2</v>
      </c>
      <c r="O13" s="54">
        <v>2</v>
      </c>
      <c r="P13" s="69">
        <f t="shared" si="0"/>
        <v>16</v>
      </c>
      <c r="Q13" s="68"/>
      <c r="R13" s="37" t="s">
        <v>180</v>
      </c>
      <c r="S13" s="32"/>
    </row>
    <row r="14" spans="1:19" ht="14.25" customHeight="1" x14ac:dyDescent="0.25">
      <c r="A14" s="4"/>
      <c r="B14" s="10"/>
      <c r="C14" s="9"/>
      <c r="D14" s="9"/>
      <c r="E14" s="9"/>
      <c r="F14" s="10"/>
      <c r="G14" s="121"/>
      <c r="H14" s="136"/>
      <c r="I14" s="124"/>
      <c r="J14" s="124"/>
      <c r="K14" s="40"/>
      <c r="L14" s="56" t="s">
        <v>261</v>
      </c>
      <c r="M14" s="57" t="s">
        <v>262</v>
      </c>
      <c r="N14" s="54">
        <v>1</v>
      </c>
      <c r="O14" s="54">
        <v>1</v>
      </c>
      <c r="P14" s="69">
        <f t="shared" si="0"/>
        <v>8</v>
      </c>
      <c r="Q14" s="68"/>
      <c r="R14" s="37" t="s">
        <v>181</v>
      </c>
      <c r="S14" s="32"/>
    </row>
    <row r="15" spans="1:19" ht="14.25" customHeight="1" x14ac:dyDescent="0.25">
      <c r="A15" s="4"/>
      <c r="B15" s="10"/>
      <c r="C15" s="9"/>
      <c r="D15" s="9"/>
      <c r="E15" s="9"/>
      <c r="F15" s="10"/>
      <c r="G15" s="121"/>
      <c r="H15" s="136"/>
      <c r="I15" s="124"/>
      <c r="J15" s="124"/>
      <c r="K15" s="40" t="s">
        <v>44</v>
      </c>
      <c r="L15" s="56" t="s">
        <v>263</v>
      </c>
      <c r="M15" s="57" t="s">
        <v>262</v>
      </c>
      <c r="N15" s="54">
        <v>1</v>
      </c>
      <c r="O15" s="54">
        <v>1</v>
      </c>
      <c r="P15" s="69">
        <f t="shared" si="0"/>
        <v>8</v>
      </c>
      <c r="Q15" s="68"/>
      <c r="R15" s="37" t="s">
        <v>181</v>
      </c>
      <c r="S15" s="32"/>
    </row>
    <row r="16" spans="1:19" ht="14.25" customHeight="1" x14ac:dyDescent="0.25">
      <c r="A16" s="4"/>
      <c r="B16" s="10"/>
      <c r="C16" s="9"/>
      <c r="D16" s="9"/>
      <c r="E16" s="9"/>
      <c r="F16" s="10"/>
      <c r="G16" s="121"/>
      <c r="H16" s="136"/>
      <c r="I16" s="124"/>
      <c r="J16" s="124"/>
      <c r="K16" s="40" t="s">
        <v>45</v>
      </c>
      <c r="L16" s="52" t="s">
        <v>122</v>
      </c>
      <c r="M16" s="90" t="s">
        <v>123</v>
      </c>
      <c r="N16" s="90">
        <v>1</v>
      </c>
      <c r="O16" s="90">
        <v>1</v>
      </c>
      <c r="P16" s="91">
        <v>8</v>
      </c>
      <c r="Q16" s="68"/>
      <c r="R16" s="37" t="s">
        <v>180</v>
      </c>
      <c r="S16" s="32"/>
    </row>
    <row r="17" spans="1:19" ht="14.25" customHeight="1" x14ac:dyDescent="0.25">
      <c r="A17" s="4"/>
      <c r="B17" s="10"/>
      <c r="C17" s="9"/>
      <c r="D17" s="9"/>
      <c r="E17" s="9"/>
      <c r="F17" s="10"/>
      <c r="G17" s="121"/>
      <c r="H17" s="136"/>
      <c r="I17" s="124"/>
      <c r="J17" s="124"/>
      <c r="K17" s="40" t="s">
        <v>46</v>
      </c>
      <c r="L17" s="56" t="s">
        <v>266</v>
      </c>
      <c r="M17" s="58" t="s">
        <v>267</v>
      </c>
      <c r="N17" s="54">
        <v>3</v>
      </c>
      <c r="O17" s="54">
        <v>3</v>
      </c>
      <c r="P17" s="69">
        <f t="shared" ref="P17:P18" si="1">O17*8</f>
        <v>24</v>
      </c>
      <c r="Q17" s="68"/>
      <c r="R17" s="37" t="s">
        <v>180</v>
      </c>
      <c r="S17" s="32"/>
    </row>
    <row r="18" spans="1:19" ht="14.25" customHeight="1" x14ac:dyDescent="0.25">
      <c r="A18" s="4"/>
      <c r="B18" s="10"/>
      <c r="C18" s="9"/>
      <c r="D18" s="9"/>
      <c r="E18" s="9"/>
      <c r="F18" s="10"/>
      <c r="G18" s="121"/>
      <c r="H18" s="136"/>
      <c r="I18" s="124"/>
      <c r="J18" s="124"/>
      <c r="K18" s="40" t="s">
        <v>47</v>
      </c>
      <c r="L18" s="56" t="s">
        <v>268</v>
      </c>
      <c r="M18" s="58" t="s">
        <v>269</v>
      </c>
      <c r="N18" s="54">
        <v>3</v>
      </c>
      <c r="O18" s="54">
        <v>3</v>
      </c>
      <c r="P18" s="69">
        <f t="shared" si="1"/>
        <v>24</v>
      </c>
      <c r="Q18" s="68"/>
      <c r="R18" s="37" t="s">
        <v>180</v>
      </c>
      <c r="S18" s="32"/>
    </row>
    <row r="19" spans="1:19" ht="14.25" customHeight="1" x14ac:dyDescent="0.25">
      <c r="A19" s="4"/>
      <c r="B19" s="10"/>
      <c r="C19" s="9"/>
      <c r="D19" s="9"/>
      <c r="E19" s="9"/>
      <c r="F19" s="10"/>
      <c r="G19" s="121"/>
      <c r="H19" s="136"/>
      <c r="I19" s="124"/>
      <c r="J19" s="124"/>
      <c r="K19" s="40" t="s">
        <v>48</v>
      </c>
      <c r="L19" s="60" t="s">
        <v>256</v>
      </c>
      <c r="M19" s="88" t="s">
        <v>257</v>
      </c>
      <c r="N19" s="89">
        <v>3</v>
      </c>
      <c r="O19" s="89">
        <v>3</v>
      </c>
      <c r="P19" s="69">
        <f>O19*8</f>
        <v>24</v>
      </c>
      <c r="Q19" s="68"/>
      <c r="R19" s="37" t="s">
        <v>180</v>
      </c>
      <c r="S19" s="32"/>
    </row>
    <row r="20" spans="1:19" ht="14.25" customHeight="1" x14ac:dyDescent="0.25">
      <c r="A20" s="4"/>
      <c r="B20" s="10"/>
      <c r="C20" s="9"/>
      <c r="D20" s="9"/>
      <c r="E20" s="9"/>
      <c r="F20" s="10"/>
      <c r="G20" s="121"/>
      <c r="H20" s="136"/>
      <c r="I20" s="124"/>
      <c r="J20" s="124"/>
      <c r="K20" s="40" t="s">
        <v>49</v>
      </c>
      <c r="L20" s="56" t="s">
        <v>258</v>
      </c>
      <c r="M20" s="88" t="s">
        <v>259</v>
      </c>
      <c r="N20" s="89">
        <v>3</v>
      </c>
      <c r="O20" s="89">
        <v>3</v>
      </c>
      <c r="P20" s="69">
        <f>O20*8</f>
        <v>24</v>
      </c>
      <c r="Q20" s="68"/>
      <c r="R20" s="37" t="s">
        <v>180</v>
      </c>
      <c r="S20" s="32"/>
    </row>
    <row r="21" spans="1:19" ht="14.25" customHeight="1" x14ac:dyDescent="0.25">
      <c r="A21" s="4"/>
      <c r="B21" s="10"/>
      <c r="C21" s="9"/>
      <c r="D21" s="9"/>
      <c r="E21" s="9"/>
      <c r="F21" s="10"/>
      <c r="G21" s="121"/>
      <c r="H21" s="136"/>
      <c r="I21" s="124"/>
      <c r="J21" s="124"/>
      <c r="K21" s="40" t="s">
        <v>50</v>
      </c>
      <c r="L21" s="52" t="s">
        <v>20</v>
      </c>
      <c r="M21" s="90" t="s">
        <v>124</v>
      </c>
      <c r="N21" s="90">
        <v>9</v>
      </c>
      <c r="O21" s="90">
        <v>9</v>
      </c>
      <c r="P21" s="91">
        <v>72</v>
      </c>
      <c r="Q21" s="68"/>
      <c r="R21" s="37" t="s">
        <v>181</v>
      </c>
      <c r="S21" s="32"/>
    </row>
    <row r="22" spans="1:19" ht="15.75" x14ac:dyDescent="0.25">
      <c r="A22" s="4"/>
      <c r="B22" s="10"/>
      <c r="C22" s="9"/>
      <c r="D22" s="9"/>
      <c r="E22" s="9"/>
      <c r="F22" s="10"/>
      <c r="G22" s="121"/>
      <c r="H22" s="136"/>
      <c r="I22" s="124"/>
      <c r="J22" s="124"/>
      <c r="K22" s="40" t="s">
        <v>51</v>
      </c>
      <c r="L22" s="52" t="s">
        <v>22</v>
      </c>
      <c r="M22" s="90" t="s">
        <v>23</v>
      </c>
      <c r="N22" s="90">
        <v>9</v>
      </c>
      <c r="O22" s="90">
        <v>9</v>
      </c>
      <c r="P22" s="91">
        <v>72</v>
      </c>
      <c r="Q22" s="68"/>
      <c r="R22" s="37" t="s">
        <v>181</v>
      </c>
      <c r="S22" s="32"/>
    </row>
    <row r="23" spans="1:19" ht="15.75" x14ac:dyDescent="0.25">
      <c r="A23" s="4"/>
      <c r="B23" s="10"/>
      <c r="C23" s="9"/>
      <c r="D23" s="9"/>
      <c r="E23" s="9"/>
      <c r="F23" s="10"/>
      <c r="G23" s="121"/>
      <c r="H23" s="136"/>
      <c r="I23" s="124"/>
      <c r="J23" s="124"/>
      <c r="K23" s="40" t="s">
        <v>52</v>
      </c>
      <c r="L23" s="52" t="s">
        <v>125</v>
      </c>
      <c r="M23" s="90" t="s">
        <v>126</v>
      </c>
      <c r="N23" s="90">
        <v>9</v>
      </c>
      <c r="O23" s="90">
        <v>9</v>
      </c>
      <c r="P23" s="91">
        <v>72</v>
      </c>
      <c r="Q23" s="68"/>
      <c r="R23" s="37" t="s">
        <v>181</v>
      </c>
      <c r="S23" s="32"/>
    </row>
    <row r="24" spans="1:19" ht="15.75" x14ac:dyDescent="0.25">
      <c r="A24" s="4"/>
      <c r="B24" s="10"/>
      <c r="C24" s="9"/>
      <c r="D24" s="9"/>
      <c r="E24" s="9"/>
      <c r="F24" s="10"/>
      <c r="G24" s="121"/>
      <c r="H24" s="136"/>
      <c r="I24" s="124"/>
      <c r="J24" s="124"/>
      <c r="K24" s="40" t="s">
        <v>53</v>
      </c>
      <c r="L24" s="52" t="s">
        <v>127</v>
      </c>
      <c r="M24" s="92" t="s">
        <v>126</v>
      </c>
      <c r="N24" s="90">
        <v>18</v>
      </c>
      <c r="O24" s="90">
        <v>18</v>
      </c>
      <c r="P24" s="91">
        <v>144</v>
      </c>
      <c r="Q24" s="68"/>
      <c r="R24" s="37" t="s">
        <v>181</v>
      </c>
      <c r="S24" s="32"/>
    </row>
    <row r="25" spans="1:19" ht="15.75" x14ac:dyDescent="0.25">
      <c r="A25" s="4"/>
      <c r="B25" s="10"/>
      <c r="C25" s="9"/>
      <c r="D25" s="9"/>
      <c r="E25" s="9"/>
      <c r="F25" s="10"/>
      <c r="G25" s="121"/>
      <c r="H25" s="136"/>
      <c r="I25" s="124"/>
      <c r="J25" s="124"/>
      <c r="K25" s="40" t="s">
        <v>54</v>
      </c>
      <c r="L25" s="52" t="s">
        <v>128</v>
      </c>
      <c r="M25" s="90" t="s">
        <v>80</v>
      </c>
      <c r="N25" s="90">
        <v>1</v>
      </c>
      <c r="O25" s="90">
        <v>1</v>
      </c>
      <c r="P25" s="91">
        <v>8</v>
      </c>
      <c r="Q25" s="68"/>
      <c r="R25" s="37" t="s">
        <v>181</v>
      </c>
      <c r="S25" s="32"/>
    </row>
    <row r="26" spans="1:19" ht="15.75" x14ac:dyDescent="0.25">
      <c r="A26" s="4"/>
      <c r="B26" s="10"/>
      <c r="C26" s="9"/>
      <c r="D26" s="9"/>
      <c r="E26" s="9"/>
      <c r="F26" s="10"/>
      <c r="G26" s="122"/>
      <c r="H26" s="137"/>
      <c r="I26" s="125"/>
      <c r="J26" s="125"/>
      <c r="K26" s="40" t="s">
        <v>55</v>
      </c>
      <c r="L26" s="52" t="s">
        <v>129</v>
      </c>
      <c r="M26" s="90" t="s">
        <v>130</v>
      </c>
      <c r="N26" s="90">
        <v>4</v>
      </c>
      <c r="O26" s="90">
        <v>4</v>
      </c>
      <c r="P26" s="91">
        <f t="shared" ref="P26" si="2">O26*7</f>
        <v>28</v>
      </c>
      <c r="Q26" s="68"/>
      <c r="R26" s="37" t="s">
        <v>181</v>
      </c>
      <c r="S26" s="32"/>
    </row>
    <row r="38" spans="1:19" ht="19.5" x14ac:dyDescent="0.25">
      <c r="A38" s="103" t="s">
        <v>0</v>
      </c>
      <c r="B38" s="104"/>
      <c r="C38" s="13"/>
      <c r="D38" s="14"/>
      <c r="E38" s="14" t="s">
        <v>14</v>
      </c>
      <c r="F38" s="15"/>
      <c r="G38" s="14"/>
      <c r="H38" s="14" t="s">
        <v>13</v>
      </c>
      <c r="I38" s="14"/>
      <c r="J38" s="15"/>
      <c r="K38" s="13"/>
      <c r="L38" s="14"/>
      <c r="M38" s="8" t="s">
        <v>1</v>
      </c>
      <c r="N38" s="14"/>
      <c r="O38" s="14"/>
      <c r="P38" s="14"/>
      <c r="Q38" s="30"/>
      <c r="R38" s="30"/>
      <c r="S38" s="19" t="s">
        <v>15</v>
      </c>
    </row>
    <row r="39" spans="1:19" ht="60" x14ac:dyDescent="0.25">
      <c r="A39" s="23" t="s">
        <v>2</v>
      </c>
      <c r="B39" s="3" t="s">
        <v>3</v>
      </c>
      <c r="C39" s="16" t="s">
        <v>4</v>
      </c>
      <c r="D39" s="17" t="s">
        <v>5</v>
      </c>
      <c r="E39" s="16" t="s">
        <v>6</v>
      </c>
      <c r="F39" s="16" t="s">
        <v>3</v>
      </c>
      <c r="G39" s="93" t="s">
        <v>10</v>
      </c>
      <c r="H39" s="93" t="s">
        <v>5</v>
      </c>
      <c r="I39" s="93" t="s">
        <v>12</v>
      </c>
      <c r="J39" s="9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8" t="s">
        <v>3</v>
      </c>
      <c r="Q39" s="18" t="s">
        <v>178</v>
      </c>
      <c r="R39" s="18" t="s">
        <v>179</v>
      </c>
      <c r="S39" s="3" t="s">
        <v>186</v>
      </c>
    </row>
    <row r="40" spans="1:19" ht="15.75" x14ac:dyDescent="0.25">
      <c r="A40" s="4"/>
      <c r="B40" s="10"/>
      <c r="C40" s="9"/>
      <c r="D40" s="9"/>
      <c r="E40" s="9"/>
      <c r="F40" s="10"/>
      <c r="G40" s="121"/>
      <c r="H40" s="121"/>
      <c r="I40" s="124"/>
      <c r="J40" s="124"/>
      <c r="K40" s="40" t="s">
        <v>104</v>
      </c>
      <c r="L40" s="52" t="s">
        <v>131</v>
      </c>
      <c r="M40" s="90" t="s">
        <v>132</v>
      </c>
      <c r="N40" s="90">
        <v>1</v>
      </c>
      <c r="O40" s="90">
        <v>1</v>
      </c>
      <c r="P40" s="91">
        <v>8</v>
      </c>
      <c r="Q40" s="68"/>
      <c r="R40" s="37" t="s">
        <v>181</v>
      </c>
      <c r="S40" s="32"/>
    </row>
    <row r="41" spans="1:19" ht="15.75" x14ac:dyDescent="0.25">
      <c r="A41" s="4"/>
      <c r="B41" s="10"/>
      <c r="C41" s="9"/>
      <c r="D41" s="9"/>
      <c r="E41" s="9"/>
      <c r="F41" s="10"/>
      <c r="G41" s="121"/>
      <c r="H41" s="121"/>
      <c r="I41" s="124"/>
      <c r="J41" s="124"/>
      <c r="K41" s="40" t="s">
        <v>106</v>
      </c>
      <c r="L41" s="56" t="s">
        <v>278</v>
      </c>
      <c r="M41" s="54" t="s">
        <v>279</v>
      </c>
      <c r="N41" s="54">
        <v>2</v>
      </c>
      <c r="O41" s="54">
        <v>2</v>
      </c>
      <c r="P41" s="69">
        <f>O41*8</f>
        <v>16</v>
      </c>
      <c r="Q41" s="68"/>
      <c r="R41" s="37" t="s">
        <v>181</v>
      </c>
      <c r="S41" s="32"/>
    </row>
    <row r="42" spans="1:19" ht="15.75" x14ac:dyDescent="0.25">
      <c r="A42" s="4"/>
      <c r="B42" s="10"/>
      <c r="C42" s="9"/>
      <c r="D42" s="9"/>
      <c r="E42" s="9"/>
      <c r="F42" s="10"/>
      <c r="G42" s="121"/>
      <c r="H42" s="121"/>
      <c r="I42" s="124"/>
      <c r="J42" s="124"/>
      <c r="K42" s="40" t="s">
        <v>133</v>
      </c>
      <c r="L42" s="56" t="s">
        <v>280</v>
      </c>
      <c r="M42" s="54" t="s">
        <v>281</v>
      </c>
      <c r="N42" s="54">
        <v>2</v>
      </c>
      <c r="O42" s="54">
        <v>2</v>
      </c>
      <c r="P42" s="69">
        <f>O42*8</f>
        <v>16</v>
      </c>
      <c r="Q42" s="68"/>
      <c r="R42" s="37" t="s">
        <v>181</v>
      </c>
      <c r="S42" s="32"/>
    </row>
    <row r="43" spans="1:19" ht="15.75" x14ac:dyDescent="0.25">
      <c r="A43" s="4"/>
      <c r="B43" s="10"/>
      <c r="C43" s="9"/>
      <c r="D43" s="9"/>
      <c r="E43" s="9"/>
      <c r="F43" s="10"/>
      <c r="G43" s="121"/>
      <c r="H43" s="121"/>
      <c r="I43" s="124"/>
      <c r="J43" s="124"/>
      <c r="K43" s="40" t="s">
        <v>134</v>
      </c>
      <c r="L43" s="56" t="s">
        <v>282</v>
      </c>
      <c r="M43" s="88" t="s">
        <v>281</v>
      </c>
      <c r="N43" s="89">
        <v>2</v>
      </c>
      <c r="O43" s="89">
        <v>2</v>
      </c>
      <c r="P43" s="69">
        <f>O43*8</f>
        <v>16</v>
      </c>
      <c r="Q43" s="68"/>
      <c r="R43" s="37" t="s">
        <v>181</v>
      </c>
      <c r="S43" s="32"/>
    </row>
    <row r="44" spans="1:19" ht="15.75" x14ac:dyDescent="0.25">
      <c r="A44" s="4"/>
      <c r="B44" s="10"/>
      <c r="C44" s="9"/>
      <c r="D44" s="9"/>
      <c r="E44" s="9"/>
      <c r="F44" s="10"/>
      <c r="G44" s="122"/>
      <c r="H44" s="122"/>
      <c r="I44" s="125"/>
      <c r="J44" s="125"/>
      <c r="K44" s="40">
        <v>22</v>
      </c>
      <c r="L44" s="52" t="s">
        <v>185</v>
      </c>
      <c r="M44" s="90" t="s">
        <v>214</v>
      </c>
      <c r="N44" s="90">
        <v>1</v>
      </c>
      <c r="O44" s="90">
        <v>1</v>
      </c>
      <c r="P44" s="91">
        <v>8</v>
      </c>
      <c r="Q44" s="68"/>
      <c r="R44" s="37" t="s">
        <v>181</v>
      </c>
      <c r="S44" s="32"/>
    </row>
  </sheetData>
  <mergeCells count="10">
    <mergeCell ref="A6:B6"/>
    <mergeCell ref="J8:J26"/>
    <mergeCell ref="I8:I26"/>
    <mergeCell ref="H8:H26"/>
    <mergeCell ref="G8:G26"/>
    <mergeCell ref="A38:B38"/>
    <mergeCell ref="G40:G44"/>
    <mergeCell ref="H40:H44"/>
    <mergeCell ref="I40:I44"/>
    <mergeCell ref="J40:J4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S20"/>
  <sheetViews>
    <sheetView view="pageLayout" zoomScaleNormal="100" workbookViewId="0">
      <selection activeCell="P19" sqref="P1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140625" customWidth="1"/>
    <col min="18" max="18" width="5.140625" customWidth="1"/>
    <col min="19" max="19" width="6.1406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14"/>
      <c r="R6" s="14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178</v>
      </c>
      <c r="R7" s="18" t="s">
        <v>179</v>
      </c>
      <c r="S7" s="3" t="s">
        <v>184</v>
      </c>
    </row>
    <row r="8" spans="1:19" ht="14.25" customHeight="1" x14ac:dyDescent="0.25">
      <c r="A8" s="11"/>
      <c r="B8" s="6"/>
      <c r="C8" s="11"/>
      <c r="D8" s="9" t="s">
        <v>172</v>
      </c>
      <c r="E8" s="9"/>
      <c r="F8" s="10"/>
      <c r="G8" s="120"/>
      <c r="H8" s="135" t="s">
        <v>107</v>
      </c>
      <c r="I8" s="123">
        <v>1</v>
      </c>
      <c r="J8" s="123">
        <v>4</v>
      </c>
      <c r="K8" s="43" t="s">
        <v>38</v>
      </c>
      <c r="L8" s="56" t="s">
        <v>108</v>
      </c>
      <c r="M8" s="94" t="s">
        <v>283</v>
      </c>
      <c r="N8" s="54">
        <v>4</v>
      </c>
      <c r="O8" s="54">
        <v>4</v>
      </c>
      <c r="P8" s="69">
        <f>O8*6</f>
        <v>24</v>
      </c>
      <c r="Q8" s="86"/>
      <c r="R8" s="32" t="s">
        <v>180</v>
      </c>
      <c r="S8" s="32"/>
    </row>
    <row r="9" spans="1:19" ht="14.25" customHeight="1" x14ac:dyDescent="0.25">
      <c r="A9" s="4"/>
      <c r="B9" s="10"/>
      <c r="C9" s="9"/>
      <c r="D9" s="9"/>
      <c r="E9" s="9"/>
      <c r="F9" s="10"/>
      <c r="G9" s="121"/>
      <c r="H9" s="136"/>
      <c r="I9" s="124"/>
      <c r="J9" s="124"/>
      <c r="K9" s="43" t="s">
        <v>39</v>
      </c>
      <c r="L9" s="56" t="s">
        <v>109</v>
      </c>
      <c r="M9" s="94" t="s">
        <v>284</v>
      </c>
      <c r="N9" s="54">
        <v>2</v>
      </c>
      <c r="O9" s="54">
        <v>2</v>
      </c>
      <c r="P9" s="69">
        <f t="shared" ref="P9:P18" si="0">O9*6</f>
        <v>12</v>
      </c>
      <c r="Q9" s="86"/>
      <c r="R9" s="32" t="s">
        <v>180</v>
      </c>
      <c r="S9" s="32"/>
    </row>
    <row r="10" spans="1:19" ht="14.25" customHeight="1" x14ac:dyDescent="0.25">
      <c r="A10" s="10"/>
      <c r="B10" s="10"/>
      <c r="C10" s="10"/>
      <c r="D10" s="10"/>
      <c r="E10" s="10"/>
      <c r="F10" s="10"/>
      <c r="G10" s="121"/>
      <c r="H10" s="136"/>
      <c r="I10" s="124"/>
      <c r="J10" s="124"/>
      <c r="K10" s="43" t="s">
        <v>41</v>
      </c>
      <c r="L10" s="56" t="s">
        <v>110</v>
      </c>
      <c r="M10" s="95" t="s">
        <v>285</v>
      </c>
      <c r="N10" s="89">
        <v>2</v>
      </c>
      <c r="O10" s="89">
        <v>2</v>
      </c>
      <c r="P10" s="69">
        <f t="shared" si="0"/>
        <v>12</v>
      </c>
      <c r="Q10" s="86"/>
      <c r="R10" s="32" t="s">
        <v>180</v>
      </c>
      <c r="S10" s="32"/>
    </row>
    <row r="11" spans="1:19" ht="14.25" customHeight="1" x14ac:dyDescent="0.25">
      <c r="A11" s="4"/>
      <c r="B11" s="10"/>
      <c r="C11" s="9"/>
      <c r="D11" s="9"/>
      <c r="E11" s="9"/>
      <c r="F11" s="10"/>
      <c r="G11" s="121"/>
      <c r="H11" s="136"/>
      <c r="I11" s="124"/>
      <c r="J11" s="124"/>
      <c r="K11" s="40" t="s">
        <v>42</v>
      </c>
      <c r="L11" s="56" t="s">
        <v>111</v>
      </c>
      <c r="M11" s="96" t="s">
        <v>286</v>
      </c>
      <c r="N11" s="89">
        <v>87</v>
      </c>
      <c r="O11" s="89">
        <v>87</v>
      </c>
      <c r="P11" s="69">
        <f t="shared" si="0"/>
        <v>522</v>
      </c>
      <c r="Q11" s="86"/>
      <c r="R11" s="32" t="s">
        <v>180</v>
      </c>
      <c r="S11" s="32"/>
    </row>
    <row r="12" spans="1:19" ht="14.25" customHeight="1" x14ac:dyDescent="0.25">
      <c r="A12" s="4"/>
      <c r="B12" s="10"/>
      <c r="C12" s="9"/>
      <c r="D12" s="9"/>
      <c r="E12" s="9"/>
      <c r="F12" s="10"/>
      <c r="G12" s="121"/>
      <c r="H12" s="136"/>
      <c r="I12" s="124"/>
      <c r="J12" s="124"/>
      <c r="K12" s="43" t="s">
        <v>43</v>
      </c>
      <c r="L12" s="60" t="s">
        <v>86</v>
      </c>
      <c r="M12" s="95" t="s">
        <v>287</v>
      </c>
      <c r="N12" s="89">
        <v>2</v>
      </c>
      <c r="O12" s="89">
        <v>2</v>
      </c>
      <c r="P12" s="69">
        <f t="shared" si="0"/>
        <v>12</v>
      </c>
      <c r="Q12" s="86"/>
      <c r="R12" s="32" t="s">
        <v>180</v>
      </c>
      <c r="S12" s="32"/>
    </row>
    <row r="13" spans="1:19" ht="14.25" customHeight="1" x14ac:dyDescent="0.25">
      <c r="A13" s="4"/>
      <c r="B13" s="10"/>
      <c r="C13" s="9"/>
      <c r="D13" s="9"/>
      <c r="E13" s="9"/>
      <c r="F13" s="10"/>
      <c r="G13" s="121"/>
      <c r="H13" s="136"/>
      <c r="I13" s="124"/>
      <c r="J13" s="124"/>
      <c r="K13" s="43" t="s">
        <v>44</v>
      </c>
      <c r="L13" s="56" t="s">
        <v>88</v>
      </c>
      <c r="M13" s="95" t="s">
        <v>112</v>
      </c>
      <c r="N13" s="89">
        <v>4</v>
      </c>
      <c r="O13" s="89">
        <v>4</v>
      </c>
      <c r="P13" s="69">
        <f t="shared" si="0"/>
        <v>24</v>
      </c>
      <c r="Q13" s="86"/>
      <c r="R13" s="32" t="s">
        <v>180</v>
      </c>
      <c r="S13" s="32"/>
    </row>
    <row r="14" spans="1:19" ht="14.25" customHeight="1" x14ac:dyDescent="0.25">
      <c r="A14" s="4"/>
      <c r="B14" s="10"/>
      <c r="C14" s="9"/>
      <c r="D14" s="9"/>
      <c r="E14" s="9"/>
      <c r="F14" s="10"/>
      <c r="G14" s="121"/>
      <c r="H14" s="136"/>
      <c r="I14" s="124"/>
      <c r="J14" s="124"/>
      <c r="K14" s="43" t="s">
        <v>45</v>
      </c>
      <c r="L14" s="56" t="s">
        <v>113</v>
      </c>
      <c r="M14" s="94" t="s">
        <v>288</v>
      </c>
      <c r="N14" s="54">
        <v>2</v>
      </c>
      <c r="O14" s="54">
        <v>2</v>
      </c>
      <c r="P14" s="69">
        <f t="shared" si="0"/>
        <v>12</v>
      </c>
      <c r="Q14" s="86"/>
      <c r="R14" s="32" t="s">
        <v>181</v>
      </c>
      <c r="S14" s="32"/>
    </row>
    <row r="15" spans="1:19" ht="14.25" customHeight="1" x14ac:dyDescent="0.25">
      <c r="A15" s="4"/>
      <c r="B15" s="10"/>
      <c r="C15" s="9"/>
      <c r="D15" s="9"/>
      <c r="E15" s="9"/>
      <c r="F15" s="10"/>
      <c r="G15" s="121"/>
      <c r="H15" s="136"/>
      <c r="I15" s="124"/>
      <c r="J15" s="124"/>
      <c r="K15" s="40" t="s">
        <v>46</v>
      </c>
      <c r="L15" s="56" t="s">
        <v>87</v>
      </c>
      <c r="M15" s="94" t="s">
        <v>289</v>
      </c>
      <c r="N15" s="54">
        <v>2</v>
      </c>
      <c r="O15" s="54">
        <v>2</v>
      </c>
      <c r="P15" s="69">
        <f t="shared" si="0"/>
        <v>12</v>
      </c>
      <c r="Q15" s="86"/>
      <c r="R15" s="32" t="s">
        <v>180</v>
      </c>
      <c r="S15" s="32"/>
    </row>
    <row r="16" spans="1:19" ht="14.25" customHeight="1" x14ac:dyDescent="0.25">
      <c r="A16" s="4"/>
      <c r="B16" s="10"/>
      <c r="C16" s="9"/>
      <c r="D16" s="9"/>
      <c r="E16" s="9"/>
      <c r="F16" s="10"/>
      <c r="G16" s="122"/>
      <c r="H16" s="136"/>
      <c r="I16" s="124"/>
      <c r="J16" s="124"/>
      <c r="K16" s="40" t="s">
        <v>47</v>
      </c>
      <c r="L16" s="56" t="s">
        <v>290</v>
      </c>
      <c r="M16" s="94" t="s">
        <v>288</v>
      </c>
      <c r="N16" s="54">
        <v>2</v>
      </c>
      <c r="O16" s="54">
        <v>2</v>
      </c>
      <c r="P16" s="69">
        <f t="shared" si="0"/>
        <v>12</v>
      </c>
      <c r="Q16" s="86"/>
      <c r="R16" s="32" t="s">
        <v>181</v>
      </c>
      <c r="S16" s="32"/>
    </row>
    <row r="17" spans="1:19" ht="14.25" customHeight="1" x14ac:dyDescent="0.25">
      <c r="A17" s="4"/>
      <c r="B17" s="10"/>
      <c r="C17" s="9"/>
      <c r="D17" s="9"/>
      <c r="E17" s="9"/>
      <c r="F17" s="10"/>
      <c r="G17" s="45"/>
      <c r="H17" s="136"/>
      <c r="I17" s="124"/>
      <c r="J17" s="124"/>
      <c r="K17" s="40" t="s">
        <v>48</v>
      </c>
      <c r="L17" s="56" t="s">
        <v>291</v>
      </c>
      <c r="M17" s="94" t="s">
        <v>292</v>
      </c>
      <c r="N17" s="54">
        <v>2</v>
      </c>
      <c r="O17" s="54">
        <v>2</v>
      </c>
      <c r="P17" s="69">
        <f t="shared" si="0"/>
        <v>12</v>
      </c>
      <c r="Q17" s="86"/>
      <c r="R17" s="32" t="s">
        <v>180</v>
      </c>
      <c r="S17" s="32"/>
    </row>
    <row r="18" spans="1:19" ht="14.25" customHeight="1" x14ac:dyDescent="0.25">
      <c r="A18" s="4"/>
      <c r="B18" s="10"/>
      <c r="C18" s="9"/>
      <c r="D18" s="9"/>
      <c r="E18" s="9"/>
      <c r="F18" s="10"/>
      <c r="G18" s="45"/>
      <c r="H18" s="137"/>
      <c r="I18" s="125"/>
      <c r="J18" s="125"/>
      <c r="K18" s="40" t="s">
        <v>49</v>
      </c>
      <c r="L18" s="56" t="s">
        <v>293</v>
      </c>
      <c r="M18" s="94" t="s">
        <v>294</v>
      </c>
      <c r="N18" s="54">
        <v>1</v>
      </c>
      <c r="O18" s="54">
        <v>1</v>
      </c>
      <c r="P18" s="69">
        <f t="shared" si="0"/>
        <v>6</v>
      </c>
      <c r="Q18" s="86"/>
      <c r="R18" s="32" t="s">
        <v>180</v>
      </c>
      <c r="S18" s="32"/>
    </row>
    <row r="19" spans="1:19" ht="14.25" customHeight="1" x14ac:dyDescent="0.25">
      <c r="A19" s="4"/>
      <c r="B19" s="10"/>
      <c r="C19" s="9"/>
      <c r="D19" s="9"/>
      <c r="E19" s="9"/>
      <c r="F19" s="10"/>
      <c r="G19" s="22"/>
      <c r="H19" s="22"/>
      <c r="I19" s="34"/>
      <c r="J19" s="34"/>
      <c r="K19" s="40" t="s">
        <v>50</v>
      </c>
      <c r="L19" s="56" t="s">
        <v>114</v>
      </c>
      <c r="M19" s="94" t="s">
        <v>115</v>
      </c>
      <c r="N19" s="53">
        <v>8</v>
      </c>
      <c r="O19" s="53">
        <v>8</v>
      </c>
      <c r="P19" s="55">
        <f t="shared" ref="P19" si="1">O19*4</f>
        <v>32</v>
      </c>
      <c r="Q19" s="86"/>
      <c r="R19" s="32" t="s">
        <v>180</v>
      </c>
      <c r="S19" s="32"/>
    </row>
    <row r="20" spans="1:19" x14ac:dyDescent="0.25">
      <c r="I20" s="5"/>
      <c r="J20" s="5"/>
    </row>
  </sheetData>
  <mergeCells count="5">
    <mergeCell ref="A6:B6"/>
    <mergeCell ref="G8:G16"/>
    <mergeCell ref="J8:J18"/>
    <mergeCell ref="I8:I18"/>
    <mergeCell ref="H8:H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S27"/>
  <sheetViews>
    <sheetView view="pageLayout" zoomScale="115" zoomScaleNormal="100" zoomScalePageLayoutView="115" workbookViewId="0">
      <selection activeCell="N7" sqref="N7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.28515625" customWidth="1"/>
    <col min="13" max="13" width="8.42578125" customWidth="1"/>
    <col min="14" max="14" width="5.7109375" customWidth="1"/>
    <col min="15" max="15" width="5.5703125" customWidth="1"/>
    <col min="16" max="16" width="5.140625" customWidth="1"/>
    <col min="17" max="17" width="4.42578125" customWidth="1"/>
    <col min="18" max="18" width="3.7109375" customWidth="1"/>
    <col min="19" max="19" width="5.57031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103" t="s">
        <v>0</v>
      </c>
      <c r="B6" s="104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0"/>
      <c r="R6" s="30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178</v>
      </c>
      <c r="R7" s="18" t="s">
        <v>179</v>
      </c>
      <c r="S7" s="3" t="s">
        <v>184</v>
      </c>
    </row>
    <row r="8" spans="1:19" ht="14.25" customHeight="1" x14ac:dyDescent="0.25">
      <c r="A8" s="11"/>
      <c r="B8" s="6"/>
      <c r="C8" s="11"/>
      <c r="D8" s="9" t="s">
        <v>171</v>
      </c>
      <c r="E8" s="9"/>
      <c r="F8" s="10"/>
      <c r="G8" s="120"/>
      <c r="H8" s="135" t="s">
        <v>86</v>
      </c>
      <c r="I8" s="123">
        <v>4</v>
      </c>
      <c r="J8" s="123">
        <v>4</v>
      </c>
      <c r="K8" s="40" t="s">
        <v>38</v>
      </c>
      <c r="L8" s="52" t="s">
        <v>87</v>
      </c>
      <c r="M8" s="61" t="s">
        <v>295</v>
      </c>
      <c r="N8" s="86">
        <v>4</v>
      </c>
      <c r="O8" s="86">
        <f>N8</f>
        <v>4</v>
      </c>
      <c r="P8" s="100">
        <f>O8</f>
        <v>4</v>
      </c>
      <c r="Q8" s="100"/>
      <c r="R8" s="100" t="s">
        <v>181</v>
      </c>
      <c r="S8" s="100" t="s">
        <v>66</v>
      </c>
    </row>
    <row r="9" spans="1:19" ht="14.25" customHeight="1" x14ac:dyDescent="0.25">
      <c r="A9" s="4"/>
      <c r="B9" s="10"/>
      <c r="C9" s="9"/>
      <c r="D9" s="9"/>
      <c r="E9" s="9"/>
      <c r="F9" s="10"/>
      <c r="G9" s="121"/>
      <c r="H9" s="136"/>
      <c r="I9" s="124"/>
      <c r="J9" s="124"/>
      <c r="K9" s="40" t="s">
        <v>39</v>
      </c>
      <c r="L9" s="52" t="s">
        <v>88</v>
      </c>
      <c r="M9" s="75" t="s">
        <v>66</v>
      </c>
      <c r="N9" s="86">
        <v>8</v>
      </c>
      <c r="O9" s="86">
        <f t="shared" ref="O9:P17" si="0">N9</f>
        <v>8</v>
      </c>
      <c r="P9" s="100">
        <f t="shared" si="0"/>
        <v>8</v>
      </c>
      <c r="Q9" s="100"/>
      <c r="R9" s="100" t="s">
        <v>181</v>
      </c>
      <c r="S9" s="100" t="s">
        <v>66</v>
      </c>
    </row>
    <row r="10" spans="1:19" ht="14.25" customHeight="1" x14ac:dyDescent="0.25">
      <c r="A10" s="10"/>
      <c r="B10" s="10"/>
      <c r="C10" s="10"/>
      <c r="D10" s="10"/>
      <c r="E10" s="10"/>
      <c r="F10" s="10"/>
      <c r="G10" s="121"/>
      <c r="H10" s="136"/>
      <c r="I10" s="124"/>
      <c r="J10" s="124"/>
      <c r="K10" s="40" t="s">
        <v>41</v>
      </c>
      <c r="L10" s="52" t="s">
        <v>89</v>
      </c>
      <c r="M10" s="75" t="s">
        <v>66</v>
      </c>
      <c r="N10" s="86">
        <v>4</v>
      </c>
      <c r="O10" s="86">
        <f t="shared" si="0"/>
        <v>4</v>
      </c>
      <c r="P10" s="100">
        <f t="shared" si="0"/>
        <v>4</v>
      </c>
      <c r="Q10" s="100"/>
      <c r="R10" s="100" t="s">
        <v>181</v>
      </c>
      <c r="S10" s="100" t="s">
        <v>66</v>
      </c>
    </row>
    <row r="11" spans="1:19" ht="14.25" customHeight="1" x14ac:dyDescent="0.25">
      <c r="A11" s="4"/>
      <c r="B11" s="10"/>
      <c r="C11" s="9"/>
      <c r="D11" s="9"/>
      <c r="E11" s="9"/>
      <c r="F11" s="10"/>
      <c r="G11" s="121"/>
      <c r="H11" s="136"/>
      <c r="I11" s="124"/>
      <c r="J11" s="124"/>
      <c r="K11" s="40" t="s">
        <v>42</v>
      </c>
      <c r="L11" s="52" t="s">
        <v>90</v>
      </c>
      <c r="M11" s="75" t="s">
        <v>66</v>
      </c>
      <c r="N11" s="86">
        <v>4</v>
      </c>
      <c r="O11" s="86">
        <f t="shared" si="0"/>
        <v>4</v>
      </c>
      <c r="P11" s="100">
        <f t="shared" si="0"/>
        <v>4</v>
      </c>
      <c r="Q11" s="100"/>
      <c r="R11" s="100" t="s">
        <v>180</v>
      </c>
      <c r="S11" s="100" t="s">
        <v>66</v>
      </c>
    </row>
    <row r="12" spans="1:19" ht="14.25" customHeight="1" x14ac:dyDescent="0.25">
      <c r="A12" s="4"/>
      <c r="B12" s="10"/>
      <c r="C12" s="9"/>
      <c r="D12" s="9"/>
      <c r="E12" s="9"/>
      <c r="F12" s="10"/>
      <c r="G12" s="121"/>
      <c r="H12" s="136"/>
      <c r="I12" s="124"/>
      <c r="J12" s="124"/>
      <c r="K12" s="40" t="s">
        <v>43</v>
      </c>
      <c r="L12" s="82" t="s">
        <v>176</v>
      </c>
      <c r="M12" s="75" t="s">
        <v>66</v>
      </c>
      <c r="N12" s="86">
        <v>36</v>
      </c>
      <c r="O12" s="86">
        <f t="shared" si="0"/>
        <v>36</v>
      </c>
      <c r="P12" s="100">
        <f t="shared" si="0"/>
        <v>36</v>
      </c>
      <c r="Q12" s="100"/>
      <c r="R12" s="100" t="s">
        <v>181</v>
      </c>
      <c r="S12" s="100" t="s">
        <v>66</v>
      </c>
    </row>
    <row r="13" spans="1:19" ht="14.25" customHeight="1" x14ac:dyDescent="0.25">
      <c r="A13" s="4"/>
      <c r="B13" s="10"/>
      <c r="C13" s="9"/>
      <c r="D13" s="9"/>
      <c r="E13" s="9"/>
      <c r="F13" s="10"/>
      <c r="G13" s="122"/>
      <c r="H13" s="137"/>
      <c r="I13" s="125"/>
      <c r="J13" s="125"/>
      <c r="K13" s="40" t="s">
        <v>44</v>
      </c>
      <c r="L13" s="52" t="s">
        <v>91</v>
      </c>
      <c r="M13" s="75" t="s">
        <v>66</v>
      </c>
      <c r="N13" s="86">
        <v>36</v>
      </c>
      <c r="O13" s="86">
        <f t="shared" si="0"/>
        <v>36</v>
      </c>
      <c r="P13" s="100">
        <f t="shared" si="0"/>
        <v>36</v>
      </c>
      <c r="Q13" s="100"/>
      <c r="R13" s="100" t="s">
        <v>181</v>
      </c>
      <c r="S13" s="100" t="s">
        <v>66</v>
      </c>
    </row>
    <row r="14" spans="1:19" ht="14.25" customHeight="1" x14ac:dyDescent="0.25">
      <c r="A14" s="4"/>
      <c r="B14" s="10"/>
      <c r="C14" s="9"/>
      <c r="D14" s="9"/>
      <c r="E14" s="9"/>
      <c r="F14" s="10"/>
      <c r="G14" s="22"/>
      <c r="H14" s="98"/>
      <c r="I14" s="34"/>
      <c r="J14" s="34"/>
      <c r="K14" s="40" t="s">
        <v>45</v>
      </c>
      <c r="L14" s="52" t="s">
        <v>177</v>
      </c>
      <c r="M14" s="75" t="s">
        <v>66</v>
      </c>
      <c r="N14" s="86">
        <v>36</v>
      </c>
      <c r="O14" s="86">
        <f t="shared" si="0"/>
        <v>36</v>
      </c>
      <c r="P14" s="100">
        <f t="shared" si="0"/>
        <v>36</v>
      </c>
      <c r="Q14" s="100"/>
      <c r="R14" s="100" t="s">
        <v>181</v>
      </c>
      <c r="S14" s="100" t="s">
        <v>66</v>
      </c>
    </row>
    <row r="15" spans="1:19" ht="14.25" customHeight="1" x14ac:dyDescent="0.25">
      <c r="A15" s="4"/>
      <c r="B15" s="10"/>
      <c r="C15" s="9"/>
      <c r="D15" s="9"/>
      <c r="E15" s="9"/>
      <c r="F15" s="10"/>
      <c r="G15" s="22"/>
      <c r="H15" s="98"/>
      <c r="I15" s="34"/>
      <c r="J15" s="34"/>
      <c r="K15" s="40" t="s">
        <v>46</v>
      </c>
      <c r="L15" s="52" t="s">
        <v>92</v>
      </c>
      <c r="M15" s="75" t="s">
        <v>66</v>
      </c>
      <c r="N15" s="86">
        <v>36</v>
      </c>
      <c r="O15" s="86">
        <f t="shared" si="0"/>
        <v>36</v>
      </c>
      <c r="P15" s="100">
        <f t="shared" si="0"/>
        <v>36</v>
      </c>
      <c r="Q15" s="100"/>
      <c r="R15" s="100" t="s">
        <v>181</v>
      </c>
      <c r="S15" s="100" t="s">
        <v>66</v>
      </c>
    </row>
    <row r="16" spans="1:19" ht="14.25" customHeight="1" x14ac:dyDescent="0.25">
      <c r="A16" s="4"/>
      <c r="B16" s="10"/>
      <c r="C16" s="9"/>
      <c r="D16" s="9"/>
      <c r="E16" s="9"/>
      <c r="F16" s="10"/>
      <c r="G16" s="120"/>
      <c r="H16" s="135" t="s">
        <v>93</v>
      </c>
      <c r="I16" s="123">
        <v>36</v>
      </c>
      <c r="J16" s="123">
        <v>36</v>
      </c>
      <c r="K16" s="40" t="s">
        <v>47</v>
      </c>
      <c r="L16" s="52" t="s">
        <v>94</v>
      </c>
      <c r="M16" s="61" t="s">
        <v>296</v>
      </c>
      <c r="N16" s="86">
        <v>36</v>
      </c>
      <c r="O16" s="86">
        <f t="shared" si="0"/>
        <v>36</v>
      </c>
      <c r="P16" s="100">
        <f t="shared" si="0"/>
        <v>36</v>
      </c>
      <c r="Q16" s="100"/>
      <c r="R16" s="100" t="s">
        <v>181</v>
      </c>
      <c r="S16" s="100" t="s">
        <v>66</v>
      </c>
    </row>
    <row r="17" spans="1:19" ht="14.25" customHeight="1" x14ac:dyDescent="0.25">
      <c r="A17" s="4"/>
      <c r="B17" s="10"/>
      <c r="C17" s="9"/>
      <c r="D17" s="9"/>
      <c r="E17" s="9"/>
      <c r="F17" s="10"/>
      <c r="G17" s="122"/>
      <c r="H17" s="137"/>
      <c r="I17" s="125"/>
      <c r="J17" s="125"/>
      <c r="K17" s="40" t="s">
        <v>48</v>
      </c>
      <c r="L17" s="52" t="s">
        <v>95</v>
      </c>
      <c r="M17" s="75" t="s">
        <v>66</v>
      </c>
      <c r="N17" s="86">
        <v>36</v>
      </c>
      <c r="O17" s="86">
        <f t="shared" si="0"/>
        <v>36</v>
      </c>
      <c r="P17" s="100">
        <f t="shared" si="0"/>
        <v>36</v>
      </c>
      <c r="Q17" s="100"/>
      <c r="R17" s="100" t="s">
        <v>181</v>
      </c>
      <c r="S17" s="100" t="s">
        <v>66</v>
      </c>
    </row>
    <row r="18" spans="1:19" ht="14.25" customHeight="1" x14ac:dyDescent="0.25">
      <c r="A18" s="4"/>
      <c r="B18" s="10"/>
      <c r="C18" s="9"/>
      <c r="D18" s="9"/>
      <c r="E18" s="9"/>
      <c r="F18" s="10"/>
      <c r="G18" s="22"/>
      <c r="H18" s="98"/>
      <c r="I18" s="34"/>
      <c r="J18" s="34"/>
      <c r="K18" s="40" t="s">
        <v>49</v>
      </c>
      <c r="L18" s="52" t="s">
        <v>96</v>
      </c>
      <c r="M18" s="75" t="s">
        <v>66</v>
      </c>
      <c r="N18" s="86"/>
      <c r="O18" s="86"/>
      <c r="P18" s="100"/>
      <c r="Q18" s="101"/>
      <c r="R18" s="100" t="s">
        <v>181</v>
      </c>
      <c r="S18" s="100" t="s">
        <v>66</v>
      </c>
    </row>
    <row r="19" spans="1:19" ht="14.25" customHeight="1" x14ac:dyDescent="0.25">
      <c r="A19" s="4"/>
      <c r="B19" s="10"/>
      <c r="C19" s="9"/>
      <c r="D19" s="9"/>
      <c r="E19" s="9"/>
      <c r="F19" s="10"/>
      <c r="G19" s="22"/>
      <c r="H19" s="98"/>
      <c r="I19" s="34"/>
      <c r="J19" s="34"/>
      <c r="K19" s="40" t="s">
        <v>50</v>
      </c>
      <c r="L19" s="52" t="s">
        <v>97</v>
      </c>
      <c r="M19" s="75" t="s">
        <v>66</v>
      </c>
      <c r="N19" s="86"/>
      <c r="O19" s="86"/>
      <c r="P19" s="100"/>
      <c r="Q19" s="100"/>
      <c r="R19" s="100" t="s">
        <v>181</v>
      </c>
      <c r="S19" s="100" t="s">
        <v>66</v>
      </c>
    </row>
    <row r="20" spans="1:19" ht="15.75" x14ac:dyDescent="0.25">
      <c r="A20" s="4"/>
      <c r="B20" s="10"/>
      <c r="C20" s="9"/>
      <c r="D20" s="9"/>
      <c r="E20" s="9"/>
      <c r="F20" s="10"/>
      <c r="G20" s="22"/>
      <c r="H20" s="98"/>
      <c r="I20" s="34"/>
      <c r="J20" s="34"/>
      <c r="K20" s="40" t="s">
        <v>51</v>
      </c>
      <c r="L20" s="52" t="s">
        <v>98</v>
      </c>
      <c r="M20" s="75" t="s">
        <v>66</v>
      </c>
      <c r="N20" s="86"/>
      <c r="O20" s="86"/>
      <c r="P20" s="100"/>
      <c r="Q20" s="100"/>
      <c r="R20" s="100" t="s">
        <v>181</v>
      </c>
      <c r="S20" s="100" t="s">
        <v>66</v>
      </c>
    </row>
    <row r="21" spans="1:19" ht="15.75" x14ac:dyDescent="0.25">
      <c r="A21" s="4"/>
      <c r="B21" s="10"/>
      <c r="C21" s="9"/>
      <c r="D21" s="9"/>
      <c r="E21" s="9"/>
      <c r="F21" s="10"/>
      <c r="G21" s="22"/>
      <c r="H21" s="98"/>
      <c r="I21" s="34"/>
      <c r="J21" s="34"/>
      <c r="K21" s="40" t="s">
        <v>52</v>
      </c>
      <c r="L21" s="52" t="s">
        <v>99</v>
      </c>
      <c r="M21" s="75" t="s">
        <v>66</v>
      </c>
      <c r="N21" s="86"/>
      <c r="O21" s="86"/>
      <c r="P21" s="100"/>
      <c r="Q21" s="100"/>
      <c r="R21" s="100" t="s">
        <v>181</v>
      </c>
      <c r="S21" s="100" t="s">
        <v>66</v>
      </c>
    </row>
    <row r="22" spans="1:19" ht="15.75" x14ac:dyDescent="0.25">
      <c r="A22" s="4"/>
      <c r="B22" s="10"/>
      <c r="C22" s="9"/>
      <c r="D22" s="9"/>
      <c r="E22" s="9"/>
      <c r="F22" s="10"/>
      <c r="G22" s="12"/>
      <c r="H22" s="99"/>
      <c r="I22" s="34"/>
      <c r="J22" s="34"/>
      <c r="K22" s="40" t="s">
        <v>53</v>
      </c>
      <c r="L22" s="52" t="s">
        <v>100</v>
      </c>
      <c r="M22" s="75" t="s">
        <v>66</v>
      </c>
      <c r="N22" s="86"/>
      <c r="O22" s="86"/>
      <c r="P22" s="100"/>
      <c r="Q22" s="100"/>
      <c r="R22" s="100" t="s">
        <v>180</v>
      </c>
      <c r="S22" s="100" t="s">
        <v>66</v>
      </c>
    </row>
    <row r="23" spans="1:19" ht="15.75" x14ac:dyDescent="0.25">
      <c r="A23" s="4"/>
      <c r="B23" s="10"/>
      <c r="C23" s="9"/>
      <c r="D23" s="9"/>
      <c r="E23" s="9"/>
      <c r="F23" s="10"/>
      <c r="G23" s="12"/>
      <c r="H23" s="99"/>
      <c r="I23" s="34"/>
      <c r="J23" s="34"/>
      <c r="K23" s="40" t="s">
        <v>54</v>
      </c>
      <c r="L23" s="52" t="s">
        <v>101</v>
      </c>
      <c r="M23" s="75" t="s">
        <v>66</v>
      </c>
      <c r="N23" s="86"/>
      <c r="O23" s="86"/>
      <c r="P23" s="100"/>
      <c r="Q23" s="100"/>
      <c r="R23" s="100" t="s">
        <v>181</v>
      </c>
      <c r="S23" s="100" t="s">
        <v>66</v>
      </c>
    </row>
    <row r="24" spans="1:19" ht="15.75" x14ac:dyDescent="0.25">
      <c r="A24" s="4"/>
      <c r="B24" s="10"/>
      <c r="C24" s="9"/>
      <c r="D24" s="9"/>
      <c r="E24" s="9"/>
      <c r="F24" s="10"/>
      <c r="G24" s="22"/>
      <c r="H24" s="98"/>
      <c r="I24" s="34"/>
      <c r="J24" s="34"/>
      <c r="K24" s="40" t="s">
        <v>55</v>
      </c>
      <c r="L24" s="52" t="s">
        <v>102</v>
      </c>
      <c r="M24" s="86" t="s">
        <v>103</v>
      </c>
      <c r="N24" s="86"/>
      <c r="O24" s="86"/>
      <c r="P24" s="100"/>
      <c r="Q24" s="100"/>
      <c r="R24" s="100" t="s">
        <v>180</v>
      </c>
      <c r="S24" s="100" t="s">
        <v>66</v>
      </c>
    </row>
    <row r="25" spans="1:19" ht="15.75" x14ac:dyDescent="0.25">
      <c r="A25" s="4"/>
      <c r="B25" s="10"/>
      <c r="C25" s="9"/>
      <c r="D25" s="9"/>
      <c r="E25" s="9"/>
      <c r="F25" s="10"/>
      <c r="G25" s="22"/>
      <c r="H25" s="98"/>
      <c r="I25" s="34"/>
      <c r="J25" s="34"/>
      <c r="K25" s="40" t="s">
        <v>104</v>
      </c>
      <c r="L25" s="52" t="s">
        <v>20</v>
      </c>
      <c r="M25" s="86" t="s">
        <v>105</v>
      </c>
      <c r="N25" s="86"/>
      <c r="O25" s="86"/>
      <c r="P25" s="100"/>
      <c r="Q25" s="100"/>
      <c r="R25" s="100" t="s">
        <v>181</v>
      </c>
      <c r="S25" s="100" t="s">
        <v>66</v>
      </c>
    </row>
    <row r="26" spans="1:19" ht="15.75" x14ac:dyDescent="0.25">
      <c r="A26" s="4"/>
      <c r="B26" s="10"/>
      <c r="C26" s="9"/>
      <c r="D26" s="9"/>
      <c r="E26" s="9"/>
      <c r="F26" s="10"/>
      <c r="G26" s="22"/>
      <c r="H26" s="98"/>
      <c r="I26" s="34"/>
      <c r="J26" s="34"/>
      <c r="K26" s="40" t="s">
        <v>106</v>
      </c>
      <c r="L26" s="52" t="s">
        <v>22</v>
      </c>
      <c r="M26" s="86" t="s">
        <v>36</v>
      </c>
      <c r="N26" s="86"/>
      <c r="O26" s="86"/>
      <c r="P26" s="100"/>
      <c r="Q26" s="100"/>
      <c r="R26" s="100" t="s">
        <v>181</v>
      </c>
      <c r="S26" s="100" t="s">
        <v>66</v>
      </c>
    </row>
    <row r="27" spans="1:19" x14ac:dyDescent="0.25">
      <c r="I27" s="5"/>
      <c r="J27" s="5"/>
    </row>
  </sheetData>
  <mergeCells count="9">
    <mergeCell ref="G16:G17"/>
    <mergeCell ref="H16:H17"/>
    <mergeCell ref="I16:I17"/>
    <mergeCell ref="J16:J17"/>
    <mergeCell ref="A6:B6"/>
    <mergeCell ref="G8:G13"/>
    <mergeCell ref="H8:H13"/>
    <mergeCell ref="I8:I13"/>
    <mergeCell ref="J8:J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Building</vt:lpstr>
      <vt:lpstr>Instrument</vt:lpstr>
      <vt:lpstr>Pumping</vt:lpstr>
      <vt:lpstr>Damper</vt:lpstr>
      <vt:lpstr>Static Water Filter</vt:lpstr>
      <vt:lpstr>Inspection Door</vt:lpstr>
      <vt:lpstr>Ventilation Door</vt:lpstr>
      <vt:lpstr>Coil</vt:lpstr>
      <vt:lpstr>Nozzle Bank</vt:lpstr>
      <vt:lpstr>Air baffle</vt:lpstr>
      <vt:lpstr>Eliminator</vt:lpstr>
      <vt:lpstr>Fan Case 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2019-03-01T07:30:10Z</dcterms:modified>
</cp:coreProperties>
</file>