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40" sheetId="33" r:id="rId1"/>
    <sheet name="1010" sheetId="23" r:id="rId2"/>
  </sheets>
  <calcPr calcId="162913"/>
</workbook>
</file>

<file path=xl/calcChain.xml><?xml version="1.0" encoding="utf-8"?>
<calcChain xmlns="http://schemas.openxmlformats.org/spreadsheetml/2006/main">
  <c r="L41" i="23" l="1"/>
  <c r="N41" i="23" s="1"/>
  <c r="L23" i="23"/>
  <c r="N23" i="23" s="1"/>
  <c r="L19" i="23"/>
  <c r="N19" i="23" s="1"/>
  <c r="L17" i="23"/>
  <c r="N17" i="23" s="1"/>
  <c r="L15" i="23"/>
  <c r="N15" i="23" s="1"/>
  <c r="L13" i="23"/>
  <c r="N13" i="23" s="1"/>
  <c r="L11" i="23"/>
  <c r="N11" i="23" s="1"/>
  <c r="L9" i="23"/>
  <c r="N9" i="23"/>
  <c r="L7" i="23" l="1"/>
  <c r="N7" i="23" s="1"/>
  <c r="N21" i="23" l="1"/>
  <c r="L40" i="23"/>
  <c r="N40" i="23" s="1"/>
  <c r="L22" i="23"/>
  <c r="N22" i="23" s="1"/>
  <c r="L21" i="23"/>
  <c r="L20" i="23"/>
  <c r="N20" i="23" s="1"/>
  <c r="L18" i="23"/>
  <c r="N18" i="23" s="1"/>
  <c r="L16" i="23"/>
  <c r="N16" i="23" s="1"/>
  <c r="L14" i="23"/>
  <c r="N14" i="23" s="1"/>
  <c r="L12" i="23"/>
  <c r="N12" i="23" s="1"/>
  <c r="L10" i="23"/>
  <c r="N10" i="23" s="1"/>
  <c r="L8" i="23"/>
  <c r="N8" i="23" s="1"/>
  <c r="N8" i="33" l="1"/>
  <c r="N7" i="33" l="1"/>
</calcChain>
</file>

<file path=xl/sharedStrings.xml><?xml version="1.0" encoding="utf-8"?>
<sst xmlns="http://schemas.openxmlformats.org/spreadsheetml/2006/main" count="229" uniqueCount="62">
  <si>
    <t>Date:</t>
  </si>
  <si>
    <t>Rev.:</t>
  </si>
  <si>
    <t>SN</t>
  </si>
  <si>
    <t>Pos.</t>
  </si>
  <si>
    <t>Description</t>
  </si>
  <si>
    <t>Date</t>
  </si>
  <si>
    <t>L</t>
  </si>
  <si>
    <t>Rev.</t>
  </si>
  <si>
    <t>موجودی</t>
  </si>
  <si>
    <t>درخواستی</t>
  </si>
  <si>
    <t>Material</t>
  </si>
  <si>
    <t>Refrence Drawing</t>
  </si>
  <si>
    <t>Part</t>
  </si>
  <si>
    <t>شماره درخواست
خرید</t>
  </si>
  <si>
    <t>Attachment</t>
  </si>
  <si>
    <t>Product</t>
  </si>
  <si>
    <t>W</t>
  </si>
  <si>
    <t>Thk.</t>
  </si>
  <si>
    <t>Remark</t>
  </si>
  <si>
    <t>Sub.Product</t>
  </si>
  <si>
    <r>
      <t>Order N</t>
    </r>
    <r>
      <rPr>
        <u/>
        <sz val="9"/>
        <color theme="1"/>
        <rFont val="Arial"/>
        <family val="2"/>
        <scheme val="minor"/>
      </rPr>
      <t>o</t>
    </r>
  </si>
  <si>
    <r>
      <t>Mat. N</t>
    </r>
    <r>
      <rPr>
        <u/>
        <sz val="9"/>
        <color theme="1"/>
        <rFont val="Arial"/>
        <family val="2"/>
        <scheme val="minor"/>
      </rPr>
      <t>o</t>
    </r>
  </si>
  <si>
    <t>Qty (Sheet)</t>
  </si>
  <si>
    <t>Scrap(%)</t>
  </si>
  <si>
    <t>G.W.(Kg)</t>
  </si>
  <si>
    <t>N.W.(Kg)</t>
  </si>
  <si>
    <r>
      <t>MR N</t>
    </r>
    <r>
      <rPr>
        <u/>
        <sz val="10"/>
        <color theme="1"/>
        <rFont val="Arial"/>
        <family val="2"/>
        <scheme val="minor"/>
      </rPr>
      <t>o</t>
    </r>
    <r>
      <rPr>
        <sz val="10"/>
        <color theme="1"/>
        <rFont val="Arial"/>
        <family val="2"/>
        <scheme val="minor"/>
      </rPr>
      <t xml:space="preserve"> :</t>
    </r>
  </si>
  <si>
    <r>
      <t>Page N</t>
    </r>
    <r>
      <rPr>
        <u/>
        <sz val="9"/>
        <color theme="1"/>
        <rFont val="Arial"/>
        <family val="2"/>
        <scheme val="minor"/>
      </rPr>
      <t>o</t>
    </r>
    <r>
      <rPr>
        <sz val="9"/>
        <color theme="1"/>
        <rFont val="Arial"/>
        <family val="2"/>
        <scheme val="minor"/>
      </rPr>
      <t xml:space="preserve"> :</t>
    </r>
  </si>
  <si>
    <t>Station /Item</t>
  </si>
  <si>
    <t>St-37</t>
  </si>
  <si>
    <t>Qty 
(Pcs)</t>
  </si>
  <si>
    <r>
      <t>Page N</t>
    </r>
    <r>
      <rPr>
        <u/>
        <sz val="10"/>
        <color theme="1"/>
        <rFont val="Arial"/>
        <family val="2"/>
        <scheme val="minor"/>
      </rPr>
      <t>o</t>
    </r>
    <r>
      <rPr>
        <sz val="10"/>
        <color theme="1"/>
        <rFont val="Arial"/>
        <family val="2"/>
        <scheme val="minor"/>
      </rPr>
      <t xml:space="preserve"> :</t>
    </r>
  </si>
  <si>
    <t>1 of 1</t>
  </si>
  <si>
    <t>Size</t>
  </si>
  <si>
    <t xml:space="preserve"> </t>
  </si>
  <si>
    <t>,</t>
  </si>
  <si>
    <t>Plate</t>
  </si>
  <si>
    <t>Steel A-36</t>
  </si>
  <si>
    <t>Angle</t>
  </si>
  <si>
    <t>2L.2R</t>
  </si>
  <si>
    <t>Plenum</t>
  </si>
  <si>
    <t>FR.PL</t>
  </si>
  <si>
    <t>1M</t>
  </si>
  <si>
    <t>2M</t>
  </si>
  <si>
    <t>Fan Ring</t>
  </si>
  <si>
    <t>FR</t>
  </si>
  <si>
    <t>1L.1R</t>
  </si>
  <si>
    <t>3L.3R</t>
  </si>
  <si>
    <t>Support Motor</t>
  </si>
  <si>
    <t>99.07.17</t>
  </si>
  <si>
    <t>PL-05</t>
  </si>
  <si>
    <t>80x80</t>
  </si>
  <si>
    <t>60x60</t>
  </si>
  <si>
    <t>3130-01</t>
  </si>
  <si>
    <t>3M1</t>
  </si>
  <si>
    <t>3M2</t>
  </si>
  <si>
    <t>Side Flange</t>
  </si>
  <si>
    <t>PL-07,08</t>
  </si>
  <si>
    <t>3170-1&amp;2</t>
  </si>
  <si>
    <t>3M</t>
  </si>
  <si>
    <t>99.07.18</t>
  </si>
  <si>
    <t>3130-01
3170-1&amp;2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</si>
</sst>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theme="1"/>
      <name val="B Nazanin"/>
      <charset val="178"/>
    </font>
    <font>
      <sz val="10"/>
      <color theme="1"/>
      <name val="Arial"/>
      <family val="2"/>
      <scheme val="minor"/>
    </font>
    <font>
      <u/>
      <sz val="9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B Nazanin"/>
      <charset val="178"/>
    </font>
    <font>
      <sz val="8"/>
      <color theme="1"/>
      <name val="Times New Roman"/>
      <family val="1"/>
      <scheme val="major"/>
    </font>
    <font>
      <sz val="9"/>
      <color theme="1"/>
      <name val="Times New Roman"/>
      <family val="1"/>
      <scheme val="major"/>
    </font>
    <font>
      <sz val="9"/>
      <name val="Times New Roman"/>
      <family val="1"/>
      <scheme val="major"/>
    </font>
    <font>
      <sz val="8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9" fontId="11" fillId="2" borderId="1" xfId="1" applyFont="1" applyFill="1" applyBorder="1" applyAlignment="1">
      <alignment horizontal="center" vertical="center" wrapText="1"/>
    </xf>
    <xf numFmtId="1" fontId="11" fillId="2" borderId="1" xfId="0" quotePrefix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1" fontId="11" fillId="2" borderId="0" xfId="0" applyNumberFormat="1" applyFont="1" applyFill="1" applyBorder="1" applyAlignment="1">
      <alignment horizontal="center" vertical="center" wrapText="1"/>
    </xf>
    <xf numFmtId="9" fontId="11" fillId="2" borderId="0" xfId="1" applyFont="1" applyFill="1" applyBorder="1" applyAlignment="1">
      <alignment horizontal="center" vertical="center" wrapText="1"/>
    </xf>
    <xf numFmtId="1" fontId="11" fillId="2" borderId="0" xfId="0" quotePrefix="1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9" fontId="1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79343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Requisition cancels Requisition No. </a:t>
          </a:r>
          <a:endParaRPr lang="fa-IR">
            <a:effectLst/>
          </a:endParaRP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9907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:17177 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 FR.PL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:20177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:ABAN Air Cooler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7052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8974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51376</xdr:colOff>
      <xdr:row>9</xdr:row>
      <xdr:rowOff>38100</xdr:rowOff>
    </xdr:from>
    <xdr:to>
      <xdr:col>9</xdr:col>
      <xdr:colOff>234397</xdr:colOff>
      <xdr:row>12</xdr:row>
      <xdr:rowOff>114301</xdr:rowOff>
    </xdr:to>
    <xdr:sp macro="" textlink="">
      <xdr:nvSpPr>
        <xdr:cNvPr id="6" name="Rounded Rectangle 5"/>
        <xdr:cNvSpPr/>
      </xdr:nvSpPr>
      <xdr:spPr>
        <a:xfrm>
          <a:off x="51376" y="3624470"/>
          <a:ext cx="5616412" cy="622853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22776</xdr:colOff>
      <xdr:row>12</xdr:row>
      <xdr:rowOff>152400</xdr:rowOff>
    </xdr:from>
    <xdr:to>
      <xdr:col>6</xdr:col>
      <xdr:colOff>114299</xdr:colOff>
      <xdr:row>15</xdr:row>
      <xdr:rowOff>85725</xdr:rowOff>
    </xdr:to>
    <xdr:sp macro="" textlink="">
      <xdr:nvSpPr>
        <xdr:cNvPr id="7" name="Rounded Rectangle 6"/>
        <xdr:cNvSpPr/>
      </xdr:nvSpPr>
      <xdr:spPr>
        <a:xfrm>
          <a:off x="22776" y="3895725"/>
          <a:ext cx="3939623" cy="5048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133350</xdr:colOff>
      <xdr:row>12</xdr:row>
      <xdr:rowOff>152400</xdr:rowOff>
    </xdr:from>
    <xdr:to>
      <xdr:col>9</xdr:col>
      <xdr:colOff>180975</xdr:colOff>
      <xdr:row>15</xdr:row>
      <xdr:rowOff>85725</xdr:rowOff>
    </xdr:to>
    <xdr:sp macro="" textlink="">
      <xdr:nvSpPr>
        <xdr:cNvPr id="9" name="Rounded Rectangle 8"/>
        <xdr:cNvSpPr/>
      </xdr:nvSpPr>
      <xdr:spPr>
        <a:xfrm>
          <a:off x="3981450" y="3895725"/>
          <a:ext cx="1495425" cy="5048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16</xdr:row>
      <xdr:rowOff>47626</xdr:rowOff>
    </xdr:from>
    <xdr:to>
      <xdr:col>17</xdr:col>
      <xdr:colOff>457200</xdr:colOff>
      <xdr:row>17</xdr:row>
      <xdr:rowOff>85725</xdr:rowOff>
    </xdr:to>
    <xdr:sp macro="" textlink="">
      <xdr:nvSpPr>
        <xdr:cNvPr id="10" name="Rounded Rectangle 9"/>
        <xdr:cNvSpPr/>
      </xdr:nvSpPr>
      <xdr:spPr>
        <a:xfrm>
          <a:off x="38100" y="4552951"/>
          <a:ext cx="1004887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248052</xdr:colOff>
      <xdr:row>16</xdr:row>
      <xdr:rowOff>125236</xdr:rowOff>
    </xdr:from>
    <xdr:to>
      <xdr:col>1</xdr:col>
      <xdr:colOff>29493</xdr:colOff>
      <xdr:row>17</xdr:row>
      <xdr:rowOff>25858</xdr:rowOff>
    </xdr:to>
    <xdr:sp macro="" textlink="">
      <xdr:nvSpPr>
        <xdr:cNvPr id="11" name="Flowchart: Connector 10"/>
        <xdr:cNvSpPr/>
      </xdr:nvSpPr>
      <xdr:spPr>
        <a:xfrm>
          <a:off x="248052" y="5069953"/>
          <a:ext cx="87898" cy="8284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782696</xdr:colOff>
      <xdr:row>16</xdr:row>
      <xdr:rowOff>100024</xdr:rowOff>
    </xdr:from>
    <xdr:to>
      <xdr:col>3</xdr:col>
      <xdr:colOff>16091</xdr:colOff>
      <xdr:row>17</xdr:row>
      <xdr:rowOff>4047</xdr:rowOff>
    </xdr:to>
    <xdr:sp macro="" textlink="">
      <xdr:nvSpPr>
        <xdr:cNvPr id="12" name="Flowchart: Connector 11"/>
        <xdr:cNvSpPr/>
      </xdr:nvSpPr>
      <xdr:spPr>
        <a:xfrm>
          <a:off x="1744721" y="3348049"/>
          <a:ext cx="90645" cy="8499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297683</xdr:colOff>
      <xdr:row>16</xdr:row>
      <xdr:rowOff>114884</xdr:rowOff>
    </xdr:from>
    <xdr:to>
      <xdr:col>4</xdr:col>
      <xdr:colOff>398267</xdr:colOff>
      <xdr:row>17</xdr:row>
      <xdr:rowOff>24968</xdr:rowOff>
    </xdr:to>
    <xdr:sp macro="" textlink="">
      <xdr:nvSpPr>
        <xdr:cNvPr id="13" name="Flowchart: Connector 12"/>
        <xdr:cNvSpPr/>
      </xdr:nvSpPr>
      <xdr:spPr>
        <a:xfrm>
          <a:off x="2812283" y="3362909"/>
          <a:ext cx="10058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114000</xdr:colOff>
      <xdr:row>16</xdr:row>
      <xdr:rowOff>119466</xdr:rowOff>
    </xdr:from>
    <xdr:to>
      <xdr:col>14</xdr:col>
      <xdr:colOff>208158</xdr:colOff>
      <xdr:row>17</xdr:row>
      <xdr:rowOff>16763</xdr:rowOff>
    </xdr:to>
    <xdr:sp macro="" textlink="">
      <xdr:nvSpPr>
        <xdr:cNvPr id="14" name="Flowchart: Connector 13"/>
        <xdr:cNvSpPr/>
      </xdr:nvSpPr>
      <xdr:spPr>
        <a:xfrm>
          <a:off x="8696025" y="3367491"/>
          <a:ext cx="94158" cy="7827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92019</xdr:colOff>
      <xdr:row>16</xdr:row>
      <xdr:rowOff>94262</xdr:rowOff>
    </xdr:from>
    <xdr:to>
      <xdr:col>6</xdr:col>
      <xdr:colOff>192603</xdr:colOff>
      <xdr:row>17</xdr:row>
      <xdr:rowOff>5607</xdr:rowOff>
    </xdr:to>
    <xdr:sp macro="" textlink="">
      <xdr:nvSpPr>
        <xdr:cNvPr id="15" name="Flowchart: Connector 14"/>
        <xdr:cNvSpPr/>
      </xdr:nvSpPr>
      <xdr:spPr>
        <a:xfrm>
          <a:off x="4225869" y="3342287"/>
          <a:ext cx="100584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349994</xdr:colOff>
      <xdr:row>16</xdr:row>
      <xdr:rowOff>113336</xdr:rowOff>
    </xdr:from>
    <xdr:to>
      <xdr:col>11</xdr:col>
      <xdr:colOff>454294</xdr:colOff>
      <xdr:row>17</xdr:row>
      <xdr:rowOff>24681</xdr:rowOff>
    </xdr:to>
    <xdr:sp macro="" textlink="">
      <xdr:nvSpPr>
        <xdr:cNvPr id="16" name="Flowchart: Connector 15"/>
        <xdr:cNvSpPr/>
      </xdr:nvSpPr>
      <xdr:spPr>
        <a:xfrm>
          <a:off x="7103219" y="3361361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383538</xdr:colOff>
      <xdr:row>16</xdr:row>
      <xdr:rowOff>114617</xdr:rowOff>
    </xdr:from>
    <xdr:to>
      <xdr:col>9</xdr:col>
      <xdr:colOff>40163</xdr:colOff>
      <xdr:row>17</xdr:row>
      <xdr:rowOff>25962</xdr:rowOff>
    </xdr:to>
    <xdr:sp macro="" textlink="">
      <xdr:nvSpPr>
        <xdr:cNvPr id="17" name="Flowchart: Connector 16"/>
        <xdr:cNvSpPr/>
      </xdr:nvSpPr>
      <xdr:spPr>
        <a:xfrm>
          <a:off x="5650863" y="3362642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0105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Requisition cancels Requisition No. </a:t>
          </a:r>
          <a:endParaRPr lang="fa-IR">
            <a:effectLst/>
          </a:endParaRP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4</xdr:col>
      <xdr:colOff>66675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717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:17177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 FR.PL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:20177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:ABAN Air Cooler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4</xdr:col>
      <xdr:colOff>66674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171699" y="9525"/>
          <a:ext cx="3409951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191500" y="1132417"/>
          <a:ext cx="730251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2477</xdr:colOff>
      <xdr:row>5</xdr:row>
      <xdr:rowOff>6531</xdr:rowOff>
    </xdr:from>
    <xdr:to>
      <xdr:col>9</xdr:col>
      <xdr:colOff>445633</xdr:colOff>
      <xdr:row>5</xdr:row>
      <xdr:rowOff>231321</xdr:rowOff>
    </xdr:to>
    <xdr:sp macro="" textlink="">
      <xdr:nvSpPr>
        <xdr:cNvPr id="24" name="TextBox 23"/>
        <xdr:cNvSpPr txBox="1"/>
      </xdr:nvSpPr>
      <xdr:spPr>
        <a:xfrm>
          <a:off x="4241102" y="1105308"/>
          <a:ext cx="1341227" cy="22479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23</xdr:row>
      <xdr:rowOff>47624</xdr:rowOff>
    </xdr:from>
    <xdr:to>
      <xdr:col>9</xdr:col>
      <xdr:colOff>219074</xdr:colOff>
      <xdr:row>26</xdr:row>
      <xdr:rowOff>133349</xdr:rowOff>
    </xdr:to>
    <xdr:sp macro="" textlink="">
      <xdr:nvSpPr>
        <xdr:cNvPr id="22" name="Rounded Rectangle 21"/>
        <xdr:cNvSpPr/>
      </xdr:nvSpPr>
      <xdr:spPr>
        <a:xfrm>
          <a:off x="36053" y="4661037"/>
          <a:ext cx="5318238" cy="632377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26</xdr:row>
      <xdr:rowOff>169794</xdr:rowOff>
    </xdr:from>
    <xdr:to>
      <xdr:col>6</xdr:col>
      <xdr:colOff>133349</xdr:colOff>
      <xdr:row>31</xdr:row>
      <xdr:rowOff>9525</xdr:rowOff>
    </xdr:to>
    <xdr:sp macro="" textlink="">
      <xdr:nvSpPr>
        <xdr:cNvPr id="23" name="Rounded Rectangle 22"/>
        <xdr:cNvSpPr/>
      </xdr:nvSpPr>
      <xdr:spPr>
        <a:xfrm>
          <a:off x="41826" y="5329859"/>
          <a:ext cx="3719306" cy="75081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26</xdr:row>
      <xdr:rowOff>171450</xdr:rowOff>
    </xdr:from>
    <xdr:to>
      <xdr:col>9</xdr:col>
      <xdr:colOff>219075</xdr:colOff>
      <xdr:row>31</xdr:row>
      <xdr:rowOff>11181</xdr:rowOff>
    </xdr:to>
    <xdr:sp macro="" textlink="">
      <xdr:nvSpPr>
        <xdr:cNvPr id="28" name="Rounded Rectangle 27"/>
        <xdr:cNvSpPr/>
      </xdr:nvSpPr>
      <xdr:spPr>
        <a:xfrm>
          <a:off x="3799233" y="5331515"/>
          <a:ext cx="1555059" cy="75081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31</xdr:row>
      <xdr:rowOff>47626</xdr:rowOff>
    </xdr:from>
    <xdr:to>
      <xdr:col>17</xdr:col>
      <xdr:colOff>457200</xdr:colOff>
      <xdr:row>32</xdr:row>
      <xdr:rowOff>85725</xdr:rowOff>
    </xdr:to>
    <xdr:sp macro="" textlink="">
      <xdr:nvSpPr>
        <xdr:cNvPr id="36" name="Rounded Rectangle 35"/>
        <xdr:cNvSpPr/>
      </xdr:nvSpPr>
      <xdr:spPr>
        <a:xfrm>
          <a:off x="38100" y="6118778"/>
          <a:ext cx="10142883" cy="22031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166593</xdr:colOff>
      <xdr:row>31</xdr:row>
      <xdr:rowOff>107936</xdr:rowOff>
    </xdr:from>
    <xdr:to>
      <xdr:col>0</xdr:col>
      <xdr:colOff>260685</xdr:colOff>
      <xdr:row>32</xdr:row>
      <xdr:rowOff>20052</xdr:rowOff>
    </xdr:to>
    <xdr:sp macro="" textlink="">
      <xdr:nvSpPr>
        <xdr:cNvPr id="37" name="Flowchart: Connector 36"/>
        <xdr:cNvSpPr/>
      </xdr:nvSpPr>
      <xdr:spPr>
        <a:xfrm>
          <a:off x="166593" y="10926331"/>
          <a:ext cx="94092" cy="925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146435</xdr:colOff>
      <xdr:row>31</xdr:row>
      <xdr:rowOff>116030</xdr:rowOff>
    </xdr:from>
    <xdr:to>
      <xdr:col>3</xdr:col>
      <xdr:colOff>244099</xdr:colOff>
      <xdr:row>32</xdr:row>
      <xdr:rowOff>26114</xdr:rowOff>
    </xdr:to>
    <xdr:sp macro="" textlink="">
      <xdr:nvSpPr>
        <xdr:cNvPr id="38" name="Flowchart: Connector 37"/>
        <xdr:cNvSpPr/>
      </xdr:nvSpPr>
      <xdr:spPr>
        <a:xfrm>
          <a:off x="1728413" y="4944791"/>
          <a:ext cx="97664" cy="923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516573</xdr:colOff>
      <xdr:row>31</xdr:row>
      <xdr:rowOff>127170</xdr:rowOff>
    </xdr:from>
    <xdr:to>
      <xdr:col>4</xdr:col>
      <xdr:colOff>617157</xdr:colOff>
      <xdr:row>32</xdr:row>
      <xdr:rowOff>37254</xdr:rowOff>
    </xdr:to>
    <xdr:sp macro="" textlink="">
      <xdr:nvSpPr>
        <xdr:cNvPr id="39" name="Flowchart: Connector 38"/>
        <xdr:cNvSpPr/>
      </xdr:nvSpPr>
      <xdr:spPr>
        <a:xfrm>
          <a:off x="2835703" y="4955931"/>
          <a:ext cx="100584" cy="923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545583</xdr:colOff>
      <xdr:row>31</xdr:row>
      <xdr:rowOff>120457</xdr:rowOff>
    </xdr:from>
    <xdr:to>
      <xdr:col>14</xdr:col>
      <xdr:colOff>649359</xdr:colOff>
      <xdr:row>32</xdr:row>
      <xdr:rowOff>31802</xdr:rowOff>
    </xdr:to>
    <xdr:sp macro="" textlink="">
      <xdr:nvSpPr>
        <xdr:cNvPr id="40" name="Flowchart: Connector 39"/>
        <xdr:cNvSpPr/>
      </xdr:nvSpPr>
      <xdr:spPr>
        <a:xfrm>
          <a:off x="8662540" y="4949218"/>
          <a:ext cx="103776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377828</xdr:colOff>
      <xdr:row>31</xdr:row>
      <xdr:rowOff>121101</xdr:rowOff>
    </xdr:from>
    <xdr:to>
      <xdr:col>6</xdr:col>
      <xdr:colOff>478412</xdr:colOff>
      <xdr:row>32</xdr:row>
      <xdr:rowOff>32446</xdr:rowOff>
    </xdr:to>
    <xdr:sp macro="" textlink="">
      <xdr:nvSpPr>
        <xdr:cNvPr id="41" name="Flowchart: Connector 40"/>
        <xdr:cNvSpPr/>
      </xdr:nvSpPr>
      <xdr:spPr>
        <a:xfrm>
          <a:off x="4220958" y="4949862"/>
          <a:ext cx="100584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191368</xdr:colOff>
      <xdr:row>31</xdr:row>
      <xdr:rowOff>117489</xdr:rowOff>
    </xdr:from>
    <xdr:to>
      <xdr:col>12</xdr:col>
      <xdr:colOff>295668</xdr:colOff>
      <xdr:row>32</xdr:row>
      <xdr:rowOff>28834</xdr:rowOff>
    </xdr:to>
    <xdr:sp macro="" textlink="">
      <xdr:nvSpPr>
        <xdr:cNvPr id="42" name="Flowchart: Connector 41"/>
        <xdr:cNvSpPr/>
      </xdr:nvSpPr>
      <xdr:spPr>
        <a:xfrm>
          <a:off x="7090781" y="4946250"/>
          <a:ext cx="10430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297003</xdr:colOff>
      <xdr:row>31</xdr:row>
      <xdr:rowOff>124993</xdr:rowOff>
    </xdr:from>
    <xdr:to>
      <xdr:col>9</xdr:col>
      <xdr:colOff>402393</xdr:colOff>
      <xdr:row>32</xdr:row>
      <xdr:rowOff>36338</xdr:rowOff>
    </xdr:to>
    <xdr:sp macro="" textlink="">
      <xdr:nvSpPr>
        <xdr:cNvPr id="43" name="Flowchart: Connector 42"/>
        <xdr:cNvSpPr/>
      </xdr:nvSpPr>
      <xdr:spPr>
        <a:xfrm>
          <a:off x="5647568" y="4953754"/>
          <a:ext cx="10539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37</xdr:row>
      <xdr:rowOff>9525</xdr:rowOff>
    </xdr:from>
    <xdr:to>
      <xdr:col>14</xdr:col>
      <xdr:colOff>0</xdr:colOff>
      <xdr:row>38</xdr:row>
      <xdr:rowOff>0</xdr:rowOff>
    </xdr:to>
    <xdr:sp macro="" textlink="">
      <xdr:nvSpPr>
        <xdr:cNvPr id="46" name="TextBox 45"/>
        <xdr:cNvSpPr txBox="1"/>
      </xdr:nvSpPr>
      <xdr:spPr>
        <a:xfrm>
          <a:off x="0" y="880382"/>
          <a:ext cx="8123464" cy="221797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Requisition cancels Requisition No. </a:t>
          </a:r>
          <a:endParaRPr lang="fa-IR">
            <a:effectLst/>
          </a:endParaRPr>
        </a:p>
      </xdr:txBody>
    </xdr:sp>
    <xdr:clientData/>
  </xdr:twoCellAnchor>
  <xdr:twoCellAnchor>
    <xdr:from>
      <xdr:col>0</xdr:col>
      <xdr:colOff>0</xdr:colOff>
      <xdr:row>33</xdr:row>
      <xdr:rowOff>9525</xdr:rowOff>
    </xdr:from>
    <xdr:to>
      <xdr:col>4</xdr:col>
      <xdr:colOff>66675</xdr:colOff>
      <xdr:row>37</xdr:row>
      <xdr:rowOff>9525</xdr:rowOff>
    </xdr:to>
    <xdr:sp macro="" textlink="">
      <xdr:nvSpPr>
        <xdr:cNvPr id="47" name="TextBox 46"/>
        <xdr:cNvSpPr txBox="1"/>
      </xdr:nvSpPr>
      <xdr:spPr>
        <a:xfrm>
          <a:off x="0" y="9525"/>
          <a:ext cx="2379889" cy="87085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:17177 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 FR.PL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:20177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:ABAN Air Cooler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4</xdr:col>
      <xdr:colOff>66674</xdr:colOff>
      <xdr:row>33</xdr:row>
      <xdr:rowOff>9525</xdr:rowOff>
    </xdr:from>
    <xdr:to>
      <xdr:col>10</xdr:col>
      <xdr:colOff>0</xdr:colOff>
      <xdr:row>37</xdr:row>
      <xdr:rowOff>9525</xdr:rowOff>
    </xdr:to>
    <xdr:sp macro="" textlink="">
      <xdr:nvSpPr>
        <xdr:cNvPr id="48" name="TextBox 47"/>
        <xdr:cNvSpPr txBox="1"/>
      </xdr:nvSpPr>
      <xdr:spPr>
        <a:xfrm>
          <a:off x="2379888" y="9525"/>
          <a:ext cx="3416755" cy="87085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38</xdr:row>
      <xdr:rowOff>10584</xdr:rowOff>
    </xdr:from>
    <xdr:to>
      <xdr:col>17</xdr:col>
      <xdr:colOff>1</xdr:colOff>
      <xdr:row>38</xdr:row>
      <xdr:rowOff>285750</xdr:rowOff>
    </xdr:to>
    <xdr:sp macro="" textlink="">
      <xdr:nvSpPr>
        <xdr:cNvPr id="49" name="TextBox 48"/>
        <xdr:cNvSpPr txBox="1"/>
      </xdr:nvSpPr>
      <xdr:spPr>
        <a:xfrm>
          <a:off x="9168190" y="1112763"/>
          <a:ext cx="778632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2477</xdr:colOff>
      <xdr:row>38</xdr:row>
      <xdr:rowOff>6531</xdr:rowOff>
    </xdr:from>
    <xdr:to>
      <xdr:col>9</xdr:col>
      <xdr:colOff>445633</xdr:colOff>
      <xdr:row>38</xdr:row>
      <xdr:rowOff>231321</xdr:rowOff>
    </xdr:to>
    <xdr:sp macro="" textlink="">
      <xdr:nvSpPr>
        <xdr:cNvPr id="50" name="TextBox 49"/>
        <xdr:cNvSpPr txBox="1"/>
      </xdr:nvSpPr>
      <xdr:spPr>
        <a:xfrm>
          <a:off x="4452013" y="1108710"/>
          <a:ext cx="1341227" cy="22479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41</xdr:row>
      <xdr:rowOff>47624</xdr:rowOff>
    </xdr:from>
    <xdr:to>
      <xdr:col>9</xdr:col>
      <xdr:colOff>219074</xdr:colOff>
      <xdr:row>44</xdr:row>
      <xdr:rowOff>133349</xdr:rowOff>
    </xdr:to>
    <xdr:sp macro="" textlink="">
      <xdr:nvSpPr>
        <xdr:cNvPr id="51" name="Rounded Rectangle 50"/>
        <xdr:cNvSpPr/>
      </xdr:nvSpPr>
      <xdr:spPr>
        <a:xfrm>
          <a:off x="36053" y="4592410"/>
          <a:ext cx="5530628" cy="616403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44</xdr:row>
      <xdr:rowOff>169794</xdr:rowOff>
    </xdr:from>
    <xdr:to>
      <xdr:col>6</xdr:col>
      <xdr:colOff>133349</xdr:colOff>
      <xdr:row>49</xdr:row>
      <xdr:rowOff>9525</xdr:rowOff>
    </xdr:to>
    <xdr:sp macro="" textlink="">
      <xdr:nvSpPr>
        <xdr:cNvPr id="52" name="Rounded Rectangle 51"/>
        <xdr:cNvSpPr/>
      </xdr:nvSpPr>
      <xdr:spPr>
        <a:xfrm>
          <a:off x="41826" y="5245258"/>
          <a:ext cx="3928737" cy="72419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44</xdr:row>
      <xdr:rowOff>171450</xdr:rowOff>
    </xdr:from>
    <xdr:to>
      <xdr:col>9</xdr:col>
      <xdr:colOff>219075</xdr:colOff>
      <xdr:row>49</xdr:row>
      <xdr:rowOff>11181</xdr:rowOff>
    </xdr:to>
    <xdr:sp macro="" textlink="">
      <xdr:nvSpPr>
        <xdr:cNvPr id="53" name="Rounded Rectangle 52"/>
        <xdr:cNvSpPr/>
      </xdr:nvSpPr>
      <xdr:spPr>
        <a:xfrm>
          <a:off x="4008664" y="5246914"/>
          <a:ext cx="1558018" cy="72419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49</xdr:row>
      <xdr:rowOff>47626</xdr:rowOff>
    </xdr:from>
    <xdr:to>
      <xdr:col>17</xdr:col>
      <xdr:colOff>457200</xdr:colOff>
      <xdr:row>50</xdr:row>
      <xdr:rowOff>85725</xdr:rowOff>
    </xdr:to>
    <xdr:sp macro="" textlink="">
      <xdr:nvSpPr>
        <xdr:cNvPr id="54" name="Rounded Rectangle 53"/>
        <xdr:cNvSpPr/>
      </xdr:nvSpPr>
      <xdr:spPr>
        <a:xfrm>
          <a:off x="38100" y="6007555"/>
          <a:ext cx="10365921" cy="21499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166593</xdr:colOff>
      <xdr:row>49</xdr:row>
      <xdr:rowOff>107936</xdr:rowOff>
    </xdr:from>
    <xdr:to>
      <xdr:col>0</xdr:col>
      <xdr:colOff>260685</xdr:colOff>
      <xdr:row>50</xdr:row>
      <xdr:rowOff>20052</xdr:rowOff>
    </xdr:to>
    <xdr:sp macro="" textlink="">
      <xdr:nvSpPr>
        <xdr:cNvPr id="55" name="Flowchart: Connector 54"/>
        <xdr:cNvSpPr/>
      </xdr:nvSpPr>
      <xdr:spPr>
        <a:xfrm>
          <a:off x="166593" y="6067865"/>
          <a:ext cx="94092" cy="8900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146435</xdr:colOff>
      <xdr:row>49</xdr:row>
      <xdr:rowOff>116030</xdr:rowOff>
    </xdr:from>
    <xdr:to>
      <xdr:col>3</xdr:col>
      <xdr:colOff>244099</xdr:colOff>
      <xdr:row>50</xdr:row>
      <xdr:rowOff>26114</xdr:rowOff>
    </xdr:to>
    <xdr:sp macro="" textlink="">
      <xdr:nvSpPr>
        <xdr:cNvPr id="56" name="Flowchart: Connector 55"/>
        <xdr:cNvSpPr/>
      </xdr:nvSpPr>
      <xdr:spPr>
        <a:xfrm>
          <a:off x="1724864" y="6075959"/>
          <a:ext cx="97664" cy="8697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516573</xdr:colOff>
      <xdr:row>49</xdr:row>
      <xdr:rowOff>127170</xdr:rowOff>
    </xdr:from>
    <xdr:to>
      <xdr:col>4</xdr:col>
      <xdr:colOff>617157</xdr:colOff>
      <xdr:row>50</xdr:row>
      <xdr:rowOff>37254</xdr:rowOff>
    </xdr:to>
    <xdr:sp macro="" textlink="">
      <xdr:nvSpPr>
        <xdr:cNvPr id="57" name="Flowchart: Connector 56"/>
        <xdr:cNvSpPr/>
      </xdr:nvSpPr>
      <xdr:spPr>
        <a:xfrm>
          <a:off x="2829787" y="6087099"/>
          <a:ext cx="100584" cy="8697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545583</xdr:colOff>
      <xdr:row>49</xdr:row>
      <xdr:rowOff>120457</xdr:rowOff>
    </xdr:from>
    <xdr:to>
      <xdr:col>14</xdr:col>
      <xdr:colOff>649359</xdr:colOff>
      <xdr:row>50</xdr:row>
      <xdr:rowOff>31802</xdr:rowOff>
    </xdr:to>
    <xdr:sp macro="" textlink="">
      <xdr:nvSpPr>
        <xdr:cNvPr id="58" name="Flowchart: Connector 57"/>
        <xdr:cNvSpPr/>
      </xdr:nvSpPr>
      <xdr:spPr>
        <a:xfrm>
          <a:off x="8669047" y="6080386"/>
          <a:ext cx="103776" cy="8823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377828</xdr:colOff>
      <xdr:row>49</xdr:row>
      <xdr:rowOff>121101</xdr:rowOff>
    </xdr:from>
    <xdr:to>
      <xdr:col>6</xdr:col>
      <xdr:colOff>478412</xdr:colOff>
      <xdr:row>50</xdr:row>
      <xdr:rowOff>32446</xdr:rowOff>
    </xdr:to>
    <xdr:sp macro="" textlink="">
      <xdr:nvSpPr>
        <xdr:cNvPr id="59" name="Flowchart: Connector 58"/>
        <xdr:cNvSpPr/>
      </xdr:nvSpPr>
      <xdr:spPr>
        <a:xfrm>
          <a:off x="4215042" y="6081030"/>
          <a:ext cx="100584" cy="8823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191368</xdr:colOff>
      <xdr:row>49</xdr:row>
      <xdr:rowOff>117489</xdr:rowOff>
    </xdr:from>
    <xdr:to>
      <xdr:col>12</xdr:col>
      <xdr:colOff>295668</xdr:colOff>
      <xdr:row>50</xdr:row>
      <xdr:rowOff>28834</xdr:rowOff>
    </xdr:to>
    <xdr:sp macro="" textlink="">
      <xdr:nvSpPr>
        <xdr:cNvPr id="60" name="Flowchart: Connector 59"/>
        <xdr:cNvSpPr/>
      </xdr:nvSpPr>
      <xdr:spPr>
        <a:xfrm>
          <a:off x="7090189" y="6077418"/>
          <a:ext cx="104300" cy="8823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297003</xdr:colOff>
      <xdr:row>49</xdr:row>
      <xdr:rowOff>124993</xdr:rowOff>
    </xdr:from>
    <xdr:to>
      <xdr:col>9</xdr:col>
      <xdr:colOff>402393</xdr:colOff>
      <xdr:row>50</xdr:row>
      <xdr:rowOff>36338</xdr:rowOff>
    </xdr:to>
    <xdr:sp macro="" textlink="">
      <xdr:nvSpPr>
        <xdr:cNvPr id="61" name="Flowchart: Connector 60"/>
        <xdr:cNvSpPr/>
      </xdr:nvSpPr>
      <xdr:spPr>
        <a:xfrm>
          <a:off x="5644610" y="6084922"/>
          <a:ext cx="105390" cy="8823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8"/>
  <sheetViews>
    <sheetView tabSelected="1" view="pageLayout" zoomScaleNormal="100" workbookViewId="0">
      <selection activeCell="M2" sqref="M2"/>
    </sheetView>
  </sheetViews>
  <sheetFormatPr defaultColWidth="9.125" defaultRowHeight="14.25"/>
  <cols>
    <col min="1" max="1" width="3.875" bestFit="1" customWidth="1"/>
    <col min="2" max="2" width="8.5" customWidth="1"/>
    <col min="3" max="3" width="11" bestFit="1" customWidth="1"/>
    <col min="4" max="4" width="9" customWidth="1"/>
    <col min="5" max="5" width="10.625" customWidth="1"/>
    <col min="6" max="6" width="10.125" customWidth="1"/>
    <col min="7" max="7" width="8.875" customWidth="1"/>
    <col min="8" max="10" width="5.75" customWidth="1"/>
    <col min="11" max="11" width="7.625" bestFit="1" customWidth="1"/>
    <col min="12" max="12" width="7.875" bestFit="1" customWidth="1"/>
    <col min="13" max="13" width="8" bestFit="1" customWidth="1"/>
    <col min="14" max="14" width="7.75" customWidth="1"/>
    <col min="15" max="15" width="7" customWidth="1"/>
    <col min="16" max="17" width="5.125" customWidth="1"/>
    <col min="18" max="18" width="7.25" customWidth="1"/>
  </cols>
  <sheetData>
    <row r="1" spans="1:18" ht="17.25" customHeight="1">
      <c r="A1" s="1"/>
      <c r="B1" s="1"/>
      <c r="C1" s="1"/>
      <c r="D1" s="1"/>
      <c r="E1" s="1"/>
      <c r="F1" s="1"/>
      <c r="G1" s="1"/>
      <c r="H1" s="1"/>
      <c r="I1" s="1"/>
      <c r="K1" s="18"/>
      <c r="L1" s="4" t="s">
        <v>20</v>
      </c>
      <c r="M1" s="4" t="s">
        <v>21</v>
      </c>
      <c r="N1" s="4" t="s">
        <v>2</v>
      </c>
      <c r="O1" s="13"/>
      <c r="P1" s="13"/>
      <c r="Q1" s="1"/>
      <c r="R1" s="1"/>
    </row>
    <row r="2" spans="1:18" ht="17.25" customHeight="1">
      <c r="A2" s="1"/>
      <c r="B2" s="1"/>
      <c r="C2" s="1"/>
      <c r="D2" s="1"/>
      <c r="E2" s="1"/>
      <c r="F2" s="1"/>
      <c r="G2" s="1"/>
      <c r="H2" s="1"/>
      <c r="I2" s="1"/>
      <c r="K2" s="14" t="s">
        <v>26</v>
      </c>
      <c r="L2" s="17">
        <v>17177</v>
      </c>
      <c r="M2" s="14">
        <v>1040</v>
      </c>
      <c r="N2" s="14">
        <v>1</v>
      </c>
      <c r="O2" s="11"/>
      <c r="P2" s="11"/>
      <c r="R2" s="1"/>
    </row>
    <row r="3" spans="1:18" ht="17.25" customHeight="1">
      <c r="K3" s="14" t="s">
        <v>0</v>
      </c>
      <c r="L3" s="14" t="s">
        <v>60</v>
      </c>
      <c r="M3" s="14"/>
      <c r="N3" s="14"/>
      <c r="O3" s="11"/>
      <c r="P3" s="11"/>
      <c r="R3" s="1"/>
    </row>
    <row r="4" spans="1:18" ht="17.25" customHeight="1">
      <c r="K4" s="14" t="s">
        <v>1</v>
      </c>
      <c r="L4" s="14">
        <v>0</v>
      </c>
      <c r="M4" s="14" t="s">
        <v>31</v>
      </c>
      <c r="N4" s="14" t="s">
        <v>32</v>
      </c>
      <c r="O4" s="11"/>
      <c r="P4" s="11"/>
      <c r="Q4" t="s">
        <v>35</v>
      </c>
      <c r="R4" s="1"/>
    </row>
    <row r="5" spans="1:18" ht="18" customHeight="1">
      <c r="N5" s="12"/>
      <c r="O5" s="1"/>
      <c r="Q5" s="1"/>
      <c r="R5" s="1"/>
    </row>
    <row r="6" spans="1:18" ht="33.75">
      <c r="A6" s="4" t="s">
        <v>3</v>
      </c>
      <c r="B6" s="15" t="s">
        <v>28</v>
      </c>
      <c r="C6" s="4" t="s">
        <v>15</v>
      </c>
      <c r="D6" s="4" t="s">
        <v>19</v>
      </c>
      <c r="E6" s="4" t="s">
        <v>12</v>
      </c>
      <c r="F6" s="4" t="s">
        <v>4</v>
      </c>
      <c r="G6" s="4" t="s">
        <v>10</v>
      </c>
      <c r="H6" s="3" t="s">
        <v>17</v>
      </c>
      <c r="I6" s="16" t="s">
        <v>33</v>
      </c>
      <c r="J6" s="16" t="s">
        <v>6</v>
      </c>
      <c r="K6" s="15" t="s">
        <v>30</v>
      </c>
      <c r="L6" s="15" t="s">
        <v>24</v>
      </c>
      <c r="M6" s="15" t="s">
        <v>25</v>
      </c>
      <c r="N6" s="15" t="s">
        <v>23</v>
      </c>
      <c r="O6" s="15" t="s">
        <v>18</v>
      </c>
      <c r="P6" s="2" t="s">
        <v>8</v>
      </c>
      <c r="Q6" s="2" t="s">
        <v>9</v>
      </c>
      <c r="R6" s="8" t="s">
        <v>13</v>
      </c>
    </row>
    <row r="7" spans="1:18" ht="22.5">
      <c r="A7" s="38">
        <v>1</v>
      </c>
      <c r="B7" s="26" t="s">
        <v>61</v>
      </c>
      <c r="C7" s="22" t="s">
        <v>41</v>
      </c>
      <c r="D7" s="23" t="s">
        <v>40</v>
      </c>
      <c r="E7" s="22" t="s">
        <v>50</v>
      </c>
      <c r="F7" s="22" t="s">
        <v>38</v>
      </c>
      <c r="G7" s="22" t="s">
        <v>37</v>
      </c>
      <c r="H7" s="30">
        <v>8</v>
      </c>
      <c r="I7" s="31" t="s">
        <v>51</v>
      </c>
      <c r="J7" s="31">
        <v>6000</v>
      </c>
      <c r="K7" s="31">
        <v>4</v>
      </c>
      <c r="L7" s="32">
        <v>230</v>
      </c>
      <c r="M7" s="37">
        <v>205</v>
      </c>
      <c r="N7" s="33">
        <f>(L7-M7)/M7</f>
        <v>0.12195121951219512</v>
      </c>
      <c r="O7" s="34"/>
      <c r="P7" s="35"/>
      <c r="Q7" s="35"/>
      <c r="R7" s="36"/>
    </row>
    <row r="8" spans="1:18" ht="22.5">
      <c r="A8" s="38">
        <v>2</v>
      </c>
      <c r="B8" s="26" t="s">
        <v>61</v>
      </c>
      <c r="C8" s="22" t="s">
        <v>41</v>
      </c>
      <c r="D8" s="23" t="s">
        <v>40</v>
      </c>
      <c r="E8" s="22" t="s">
        <v>57</v>
      </c>
      <c r="F8" s="22" t="s">
        <v>38</v>
      </c>
      <c r="G8" s="22" t="s">
        <v>37</v>
      </c>
      <c r="H8" s="30">
        <v>6</v>
      </c>
      <c r="I8" s="31" t="s">
        <v>52</v>
      </c>
      <c r="J8" s="31">
        <v>6000</v>
      </c>
      <c r="K8" s="31">
        <v>5</v>
      </c>
      <c r="L8" s="32">
        <v>162</v>
      </c>
      <c r="M8" s="37">
        <v>137</v>
      </c>
      <c r="N8" s="33">
        <f>(L8-M8)/M8</f>
        <v>0.18248175182481752</v>
      </c>
      <c r="O8" s="34"/>
      <c r="P8" s="35"/>
      <c r="Q8" s="35"/>
      <c r="R8" s="36"/>
    </row>
    <row r="9" spans="1:18" ht="3" customHeight="1">
      <c r="A9" s="39"/>
      <c r="B9" s="39"/>
      <c r="C9" s="40"/>
      <c r="D9" s="40"/>
      <c r="E9" s="41"/>
      <c r="F9" s="41"/>
      <c r="G9" s="41"/>
      <c r="H9" s="42"/>
      <c r="I9" s="42"/>
      <c r="J9" s="43"/>
      <c r="K9" s="43"/>
      <c r="L9" s="44"/>
      <c r="M9" s="44"/>
      <c r="N9" s="45"/>
      <c r="O9" s="46"/>
      <c r="P9" s="47"/>
      <c r="Q9" s="47"/>
      <c r="R9" s="48"/>
    </row>
    <row r="11" spans="1:18">
      <c r="K11" s="56" t="s">
        <v>11</v>
      </c>
      <c r="L11" s="56"/>
      <c r="M11" s="56"/>
      <c r="N11" s="56"/>
      <c r="O11" s="56"/>
      <c r="P11" s="56"/>
      <c r="Q11" s="18" t="s">
        <v>7</v>
      </c>
      <c r="R11" s="18" t="s">
        <v>5</v>
      </c>
    </row>
    <row r="12" spans="1:18">
      <c r="K12" s="57"/>
      <c r="L12" s="57"/>
      <c r="M12" s="57"/>
      <c r="N12" s="57"/>
      <c r="O12" s="57"/>
      <c r="P12" s="57"/>
      <c r="Q12" s="7"/>
      <c r="R12" s="19"/>
    </row>
    <row r="14" spans="1:18">
      <c r="K14" s="56" t="s">
        <v>14</v>
      </c>
      <c r="L14" s="56"/>
      <c r="M14" s="56"/>
      <c r="N14" s="56"/>
      <c r="O14" s="56"/>
      <c r="P14" s="56"/>
      <c r="Q14" s="18" t="s">
        <v>7</v>
      </c>
      <c r="R14" s="18" t="s">
        <v>5</v>
      </c>
    </row>
    <row r="15" spans="1:18">
      <c r="K15" s="56"/>
      <c r="L15" s="56"/>
      <c r="M15" s="56"/>
      <c r="N15" s="56"/>
      <c r="O15" s="56"/>
      <c r="P15" s="56"/>
      <c r="Q15" s="18"/>
      <c r="R15" s="18"/>
    </row>
    <row r="17" spans="1:18">
      <c r="A17" s="1"/>
      <c r="B17" s="1"/>
      <c r="C17" s="1"/>
      <c r="D17" s="1"/>
      <c r="E17" s="1"/>
      <c r="F17" s="1"/>
      <c r="G17" s="1"/>
      <c r="K17" s="6"/>
      <c r="L17" s="6"/>
      <c r="M17" s="6"/>
      <c r="N17" s="6"/>
      <c r="O17" s="6"/>
      <c r="P17" s="6"/>
      <c r="Q17" s="20"/>
      <c r="R17" s="20"/>
    </row>
    <row r="18" spans="1:18">
      <c r="B18" s="1"/>
      <c r="C18" s="1"/>
      <c r="D18" s="1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1"/>
    </row>
    <row r="19" spans="1:18">
      <c r="B19" s="1"/>
      <c r="C19" s="1"/>
      <c r="D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B21" s="1"/>
      <c r="C21" s="1"/>
      <c r="D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B22" s="1"/>
      <c r="C22" s="1"/>
      <c r="D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B23" s="1"/>
      <c r="C23" s="1"/>
      <c r="D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8" spans="1:18">
      <c r="J28" t="s">
        <v>34</v>
      </c>
    </row>
  </sheetData>
  <mergeCells count="4">
    <mergeCell ref="K15:P15"/>
    <mergeCell ref="K11:P11"/>
    <mergeCell ref="K12:P12"/>
    <mergeCell ref="K14:P14"/>
  </mergeCells>
  <pageMargins left="0.13541666666666666" right="0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51"/>
  <sheetViews>
    <sheetView view="pageLayout" zoomScale="85" zoomScaleNormal="100" zoomScalePageLayoutView="85" workbookViewId="0">
      <selection activeCell="M7" sqref="M7"/>
    </sheetView>
  </sheetViews>
  <sheetFormatPr defaultColWidth="9.125" defaultRowHeight="14.25"/>
  <cols>
    <col min="1" max="1" width="3.875" bestFit="1" customWidth="1"/>
    <col min="2" max="2" width="7.5" customWidth="1"/>
    <col min="3" max="3" width="9" customWidth="1"/>
    <col min="4" max="4" width="9.375" customWidth="1"/>
    <col min="5" max="5" width="11.5" customWidth="1"/>
    <col min="6" max="6" width="8.125" customWidth="1"/>
    <col min="7" max="7" width="7.875" customWidth="1"/>
    <col min="8" max="10" width="5.75" customWidth="1"/>
    <col min="11" max="11" width="6.25" customWidth="1"/>
    <col min="12" max="12" width="7.875" bestFit="1" customWidth="1"/>
    <col min="13" max="13" width="8" bestFit="1" customWidth="1"/>
    <col min="14" max="14" width="7.75" customWidth="1"/>
    <col min="15" max="15" width="13.25" customWidth="1"/>
    <col min="16" max="17" width="5.125" customWidth="1"/>
    <col min="18" max="18" width="7.25" customWidth="1"/>
  </cols>
  <sheetData>
    <row r="1" spans="1:18" ht="17.25" customHeight="1">
      <c r="A1" s="1"/>
      <c r="B1" s="1"/>
      <c r="C1" s="1"/>
      <c r="D1" s="1"/>
      <c r="E1" s="1"/>
      <c r="F1" s="1"/>
      <c r="G1" s="1"/>
      <c r="H1" s="1"/>
      <c r="I1" s="1"/>
      <c r="K1" s="5"/>
      <c r="L1" s="4" t="s">
        <v>20</v>
      </c>
      <c r="M1" s="4" t="s">
        <v>21</v>
      </c>
      <c r="N1" s="4" t="s">
        <v>2</v>
      </c>
      <c r="O1" s="9"/>
      <c r="P1" s="9"/>
      <c r="Q1" s="1"/>
      <c r="R1" s="1"/>
    </row>
    <row r="2" spans="1:18" ht="17.25" customHeight="1">
      <c r="A2" s="1"/>
      <c r="B2" s="1"/>
      <c r="C2" s="1"/>
      <c r="D2" s="1"/>
      <c r="E2" s="1"/>
      <c r="F2" s="1"/>
      <c r="G2" s="1"/>
      <c r="H2" s="1"/>
      <c r="I2" s="1"/>
      <c r="K2" s="10" t="s">
        <v>26</v>
      </c>
      <c r="L2" s="17">
        <v>20177</v>
      </c>
      <c r="M2" s="14">
        <v>1010</v>
      </c>
      <c r="N2" s="14">
        <v>1</v>
      </c>
      <c r="O2" s="11"/>
      <c r="P2" s="11"/>
      <c r="R2" s="1"/>
    </row>
    <row r="3" spans="1:18" ht="17.25" customHeight="1">
      <c r="K3" s="10" t="s">
        <v>0</v>
      </c>
      <c r="L3" s="14" t="s">
        <v>49</v>
      </c>
      <c r="M3" s="14"/>
      <c r="N3" s="14"/>
      <c r="O3" s="11"/>
      <c r="P3" s="11"/>
      <c r="R3" s="1"/>
    </row>
    <row r="4" spans="1:18" ht="17.25" customHeight="1">
      <c r="K4" s="10" t="s">
        <v>1</v>
      </c>
      <c r="L4" s="14">
        <v>0</v>
      </c>
      <c r="M4" s="4" t="s">
        <v>27</v>
      </c>
      <c r="N4" s="4" t="s">
        <v>32</v>
      </c>
      <c r="O4" s="11"/>
      <c r="P4" s="11"/>
      <c r="R4" s="1"/>
    </row>
    <row r="5" spans="1:18" ht="18" customHeight="1">
      <c r="N5" s="12"/>
      <c r="O5" s="1"/>
      <c r="Q5" s="1"/>
      <c r="R5" s="1"/>
    </row>
    <row r="6" spans="1:18" ht="33.75">
      <c r="A6" s="4" t="s">
        <v>3</v>
      </c>
      <c r="B6" s="15" t="s">
        <v>28</v>
      </c>
      <c r="C6" s="4" t="s">
        <v>15</v>
      </c>
      <c r="D6" s="4" t="s">
        <v>19</v>
      </c>
      <c r="E6" s="4" t="s">
        <v>12</v>
      </c>
      <c r="F6" s="4" t="s">
        <v>4</v>
      </c>
      <c r="G6" s="4" t="s">
        <v>10</v>
      </c>
      <c r="H6" s="3" t="s">
        <v>17</v>
      </c>
      <c r="I6" s="16" t="s">
        <v>16</v>
      </c>
      <c r="J6" s="16" t="s">
        <v>6</v>
      </c>
      <c r="K6" s="15" t="s">
        <v>22</v>
      </c>
      <c r="L6" s="15" t="s">
        <v>24</v>
      </c>
      <c r="M6" s="15" t="s">
        <v>25</v>
      </c>
      <c r="N6" s="15" t="s">
        <v>23</v>
      </c>
      <c r="O6" s="15" t="s">
        <v>18</v>
      </c>
      <c r="P6" s="2" t="s">
        <v>8</v>
      </c>
      <c r="Q6" s="2" t="s">
        <v>9</v>
      </c>
      <c r="R6" s="8" t="s">
        <v>13</v>
      </c>
    </row>
    <row r="7" spans="1:18">
      <c r="A7" s="52">
        <v>1</v>
      </c>
      <c r="B7" s="51" t="s">
        <v>58</v>
      </c>
      <c r="C7" s="22" t="s">
        <v>41</v>
      </c>
      <c r="D7" s="23" t="s">
        <v>40</v>
      </c>
      <c r="E7" s="22" t="s">
        <v>46</v>
      </c>
      <c r="F7" s="22" t="s">
        <v>36</v>
      </c>
      <c r="G7" s="22" t="s">
        <v>29</v>
      </c>
      <c r="H7" s="22">
        <v>3</v>
      </c>
      <c r="I7" s="23">
        <v>1000</v>
      </c>
      <c r="J7" s="53">
        <v>2200</v>
      </c>
      <c r="K7" s="54">
        <v>4</v>
      </c>
      <c r="L7" s="24">
        <f t="shared" ref="L7:L22" si="0">K7*J7*I7*H7*7.85/1000000</f>
        <v>207.24</v>
      </c>
      <c r="M7" s="54">
        <v>172</v>
      </c>
      <c r="N7" s="55">
        <f>(L7-M7)/M7</f>
        <v>0.2048837209302326</v>
      </c>
      <c r="O7" s="15"/>
      <c r="P7" s="2"/>
      <c r="Q7" s="2"/>
      <c r="R7" s="8"/>
    </row>
    <row r="8" spans="1:18">
      <c r="A8" s="21">
        <v>2</v>
      </c>
      <c r="B8" s="21" t="s">
        <v>53</v>
      </c>
      <c r="C8" s="22" t="s">
        <v>41</v>
      </c>
      <c r="D8" s="23" t="s">
        <v>40</v>
      </c>
      <c r="E8" s="22" t="s">
        <v>39</v>
      </c>
      <c r="F8" s="22" t="s">
        <v>36</v>
      </c>
      <c r="G8" s="22" t="s">
        <v>29</v>
      </c>
      <c r="H8" s="22">
        <v>3</v>
      </c>
      <c r="I8" s="23">
        <v>1000</v>
      </c>
      <c r="J8" s="23">
        <v>2600</v>
      </c>
      <c r="K8" s="23">
        <v>8</v>
      </c>
      <c r="L8" s="24">
        <f t="shared" si="0"/>
        <v>489.84</v>
      </c>
      <c r="M8" s="24">
        <v>400</v>
      </c>
      <c r="N8" s="55">
        <f>(L8-M8)/M8</f>
        <v>0.22459999999999994</v>
      </c>
      <c r="O8" s="15"/>
      <c r="P8" s="2"/>
      <c r="Q8" s="2"/>
      <c r="R8" s="8"/>
    </row>
    <row r="9" spans="1:18">
      <c r="A9" s="21">
        <v>3</v>
      </c>
      <c r="B9" s="51" t="s">
        <v>58</v>
      </c>
      <c r="C9" s="22" t="s">
        <v>41</v>
      </c>
      <c r="D9" s="23" t="s">
        <v>40</v>
      </c>
      <c r="E9" s="22" t="s">
        <v>39</v>
      </c>
      <c r="F9" s="22" t="s">
        <v>36</v>
      </c>
      <c r="G9" s="22" t="s">
        <v>29</v>
      </c>
      <c r="H9" s="22">
        <v>3</v>
      </c>
      <c r="I9" s="23">
        <v>1000</v>
      </c>
      <c r="J9" s="23">
        <v>2650</v>
      </c>
      <c r="K9" s="23">
        <v>4</v>
      </c>
      <c r="L9" s="24">
        <f t="shared" ref="L9" si="1">K9*J9*I9*H9*7.85/1000000</f>
        <v>249.63</v>
      </c>
      <c r="M9" s="24">
        <v>215.5</v>
      </c>
      <c r="N9" s="55">
        <f>(L9-M9)/M9</f>
        <v>0.15837587006960555</v>
      </c>
      <c r="O9" s="15"/>
      <c r="P9" s="2"/>
      <c r="Q9" s="2"/>
      <c r="R9" s="8"/>
    </row>
    <row r="10" spans="1:18">
      <c r="A10" s="52">
        <v>4</v>
      </c>
      <c r="B10" s="21" t="s">
        <v>53</v>
      </c>
      <c r="C10" s="22" t="s">
        <v>41</v>
      </c>
      <c r="D10" s="23" t="s">
        <v>40</v>
      </c>
      <c r="E10" s="22" t="s">
        <v>46</v>
      </c>
      <c r="F10" s="22" t="s">
        <v>36</v>
      </c>
      <c r="G10" s="22" t="s">
        <v>29</v>
      </c>
      <c r="H10" s="22">
        <v>3</v>
      </c>
      <c r="I10" s="23">
        <v>1000</v>
      </c>
      <c r="J10" s="23">
        <v>2630</v>
      </c>
      <c r="K10" s="23">
        <v>8</v>
      </c>
      <c r="L10" s="24">
        <f t="shared" si="0"/>
        <v>495.49200000000002</v>
      </c>
      <c r="M10" s="24">
        <v>436</v>
      </c>
      <c r="N10" s="55">
        <f t="shared" ref="N10:N22" si="2">(L10-M10)/M10</f>
        <v>0.1364495412844037</v>
      </c>
      <c r="O10" s="24"/>
      <c r="P10" s="25"/>
      <c r="Q10" s="25"/>
      <c r="R10" s="26"/>
    </row>
    <row r="11" spans="1:18">
      <c r="A11" s="21">
        <v>5</v>
      </c>
      <c r="B11" s="51" t="s">
        <v>58</v>
      </c>
      <c r="C11" s="22" t="s">
        <v>41</v>
      </c>
      <c r="D11" s="23" t="s">
        <v>40</v>
      </c>
      <c r="E11" s="22" t="s">
        <v>43</v>
      </c>
      <c r="F11" s="22" t="s">
        <v>36</v>
      </c>
      <c r="G11" s="22" t="s">
        <v>29</v>
      </c>
      <c r="H11" s="22">
        <v>3</v>
      </c>
      <c r="I11" s="23">
        <v>1000</v>
      </c>
      <c r="J11" s="23">
        <v>2700</v>
      </c>
      <c r="K11" s="23">
        <v>2</v>
      </c>
      <c r="L11" s="24">
        <f t="shared" si="0"/>
        <v>127.17</v>
      </c>
      <c r="M11" s="24">
        <v>111</v>
      </c>
      <c r="N11" s="55">
        <f t="shared" si="2"/>
        <v>0.14567567567567569</v>
      </c>
      <c r="O11" s="24"/>
      <c r="P11" s="25"/>
      <c r="Q11" s="25"/>
      <c r="R11" s="26"/>
    </row>
    <row r="12" spans="1:18">
      <c r="A12" s="21">
        <v>6</v>
      </c>
      <c r="B12" s="21" t="s">
        <v>53</v>
      </c>
      <c r="C12" s="22" t="s">
        <v>41</v>
      </c>
      <c r="D12" s="23" t="s">
        <v>40</v>
      </c>
      <c r="E12" s="22" t="s">
        <v>42</v>
      </c>
      <c r="F12" s="22" t="s">
        <v>36</v>
      </c>
      <c r="G12" s="22" t="s">
        <v>29</v>
      </c>
      <c r="H12" s="22">
        <v>3</v>
      </c>
      <c r="I12" s="23">
        <v>1000</v>
      </c>
      <c r="J12" s="23">
        <v>3050</v>
      </c>
      <c r="K12" s="23">
        <v>4</v>
      </c>
      <c r="L12" s="24">
        <f t="shared" si="0"/>
        <v>287.31</v>
      </c>
      <c r="M12" s="24">
        <v>253</v>
      </c>
      <c r="N12" s="55">
        <f t="shared" si="2"/>
        <v>0.13561264822134389</v>
      </c>
      <c r="O12" s="24"/>
      <c r="P12" s="25"/>
      <c r="Q12" s="25"/>
      <c r="R12" s="26"/>
    </row>
    <row r="13" spans="1:18">
      <c r="A13" s="52">
        <v>7</v>
      </c>
      <c r="B13" s="51" t="s">
        <v>58</v>
      </c>
      <c r="C13" s="22" t="s">
        <v>41</v>
      </c>
      <c r="D13" s="23" t="s">
        <v>40</v>
      </c>
      <c r="E13" s="22" t="s">
        <v>42</v>
      </c>
      <c r="F13" s="22" t="s">
        <v>36</v>
      </c>
      <c r="G13" s="22" t="s">
        <v>29</v>
      </c>
      <c r="H13" s="22">
        <v>3</v>
      </c>
      <c r="I13" s="23">
        <v>1000</v>
      </c>
      <c r="J13" s="23">
        <v>3100</v>
      </c>
      <c r="K13" s="23">
        <v>2</v>
      </c>
      <c r="L13" s="24">
        <f t="shared" si="0"/>
        <v>146.01</v>
      </c>
      <c r="M13" s="24">
        <v>118</v>
      </c>
      <c r="N13" s="55">
        <f t="shared" si="2"/>
        <v>0.23737288135593212</v>
      </c>
      <c r="O13" s="24"/>
      <c r="P13" s="25"/>
      <c r="Q13" s="25"/>
      <c r="R13" s="26"/>
    </row>
    <row r="14" spans="1:18">
      <c r="A14" s="21">
        <v>8</v>
      </c>
      <c r="B14" s="21" t="s">
        <v>53</v>
      </c>
      <c r="C14" s="22" t="s">
        <v>41</v>
      </c>
      <c r="D14" s="23" t="s">
        <v>40</v>
      </c>
      <c r="E14" s="23" t="s">
        <v>43</v>
      </c>
      <c r="F14" s="22" t="s">
        <v>36</v>
      </c>
      <c r="G14" s="22" t="s">
        <v>29</v>
      </c>
      <c r="H14" s="22">
        <v>3</v>
      </c>
      <c r="I14" s="23">
        <v>1000</v>
      </c>
      <c r="J14" s="23">
        <v>3550</v>
      </c>
      <c r="K14" s="23">
        <v>4</v>
      </c>
      <c r="L14" s="24">
        <f t="shared" si="0"/>
        <v>334.41</v>
      </c>
      <c r="M14" s="24">
        <v>277</v>
      </c>
      <c r="N14" s="55">
        <f t="shared" si="2"/>
        <v>0.20725631768953079</v>
      </c>
      <c r="O14" s="24"/>
      <c r="P14" s="25"/>
      <c r="Q14" s="25"/>
      <c r="R14" s="26"/>
    </row>
    <row r="15" spans="1:18">
      <c r="A15" s="21">
        <v>9</v>
      </c>
      <c r="B15" s="51" t="s">
        <v>58</v>
      </c>
      <c r="C15" s="22" t="s">
        <v>41</v>
      </c>
      <c r="D15" s="23" t="s">
        <v>44</v>
      </c>
      <c r="E15" s="23" t="s">
        <v>45</v>
      </c>
      <c r="F15" s="22" t="s">
        <v>36</v>
      </c>
      <c r="G15" s="22" t="s">
        <v>29</v>
      </c>
      <c r="H15" s="22">
        <v>3</v>
      </c>
      <c r="I15" s="23">
        <v>1500</v>
      </c>
      <c r="J15" s="23">
        <v>2600</v>
      </c>
      <c r="K15" s="23">
        <v>4</v>
      </c>
      <c r="L15" s="24">
        <f t="shared" si="0"/>
        <v>367.38</v>
      </c>
      <c r="M15" s="24">
        <v>286</v>
      </c>
      <c r="N15" s="55">
        <f t="shared" si="2"/>
        <v>0.28454545454545455</v>
      </c>
      <c r="O15" s="24"/>
      <c r="P15" s="25"/>
      <c r="Q15" s="25"/>
      <c r="R15" s="26"/>
    </row>
    <row r="16" spans="1:18">
      <c r="A16" s="52">
        <v>10</v>
      </c>
      <c r="B16" s="21" t="s">
        <v>53</v>
      </c>
      <c r="C16" s="22" t="s">
        <v>41</v>
      </c>
      <c r="D16" s="23" t="s">
        <v>44</v>
      </c>
      <c r="E16" s="23" t="s">
        <v>45</v>
      </c>
      <c r="F16" s="22" t="s">
        <v>36</v>
      </c>
      <c r="G16" s="22" t="s">
        <v>29</v>
      </c>
      <c r="H16" s="22">
        <v>3</v>
      </c>
      <c r="I16" s="23">
        <v>1500</v>
      </c>
      <c r="J16" s="23">
        <v>3100</v>
      </c>
      <c r="K16" s="23">
        <v>8</v>
      </c>
      <c r="L16" s="24">
        <f t="shared" si="0"/>
        <v>876.06</v>
      </c>
      <c r="M16" s="24">
        <v>701</v>
      </c>
      <c r="N16" s="55">
        <f t="shared" si="2"/>
        <v>0.24972895863052774</v>
      </c>
      <c r="O16" s="24"/>
      <c r="P16" s="25"/>
      <c r="Q16" s="25"/>
      <c r="R16" s="26"/>
    </row>
    <row r="17" spans="1:18">
      <c r="A17" s="21">
        <v>11</v>
      </c>
      <c r="B17" s="51" t="s">
        <v>58</v>
      </c>
      <c r="C17" s="22" t="s">
        <v>41</v>
      </c>
      <c r="D17" s="23" t="s">
        <v>40</v>
      </c>
      <c r="E17" s="23" t="s">
        <v>59</v>
      </c>
      <c r="F17" s="22" t="s">
        <v>36</v>
      </c>
      <c r="G17" s="22" t="s">
        <v>29</v>
      </c>
      <c r="H17" s="22">
        <v>4</v>
      </c>
      <c r="I17" s="23">
        <v>1000</v>
      </c>
      <c r="J17" s="23">
        <v>2000</v>
      </c>
      <c r="K17" s="23">
        <v>1</v>
      </c>
      <c r="L17" s="24">
        <f t="shared" si="0"/>
        <v>62.8</v>
      </c>
      <c r="M17" s="24">
        <v>50</v>
      </c>
      <c r="N17" s="55">
        <f t="shared" si="2"/>
        <v>0.25599999999999995</v>
      </c>
      <c r="O17" s="24"/>
      <c r="P17" s="25"/>
      <c r="Q17" s="25"/>
      <c r="R17" s="26"/>
    </row>
    <row r="18" spans="1:18">
      <c r="A18" s="21">
        <v>12</v>
      </c>
      <c r="B18" s="21" t="s">
        <v>53</v>
      </c>
      <c r="C18" s="22" t="s">
        <v>41</v>
      </c>
      <c r="D18" s="23" t="s">
        <v>40</v>
      </c>
      <c r="E18" s="22" t="s">
        <v>47</v>
      </c>
      <c r="F18" s="22" t="s">
        <v>36</v>
      </c>
      <c r="G18" s="22" t="s">
        <v>29</v>
      </c>
      <c r="H18" s="22">
        <v>4</v>
      </c>
      <c r="I18" s="23">
        <v>1250</v>
      </c>
      <c r="J18" s="23">
        <v>1700</v>
      </c>
      <c r="K18" s="23">
        <v>8</v>
      </c>
      <c r="L18" s="24">
        <f t="shared" si="0"/>
        <v>533.79999999999995</v>
      </c>
      <c r="M18" s="24">
        <v>450</v>
      </c>
      <c r="N18" s="55">
        <f t="shared" si="2"/>
        <v>0.18622222222222212</v>
      </c>
      <c r="O18" s="24"/>
      <c r="P18" s="25"/>
      <c r="Q18" s="25"/>
      <c r="R18" s="26"/>
    </row>
    <row r="19" spans="1:18">
      <c r="A19" s="52">
        <v>13</v>
      </c>
      <c r="B19" s="51" t="s">
        <v>58</v>
      </c>
      <c r="C19" s="22" t="s">
        <v>41</v>
      </c>
      <c r="D19" s="23" t="s">
        <v>40</v>
      </c>
      <c r="E19" s="22" t="s">
        <v>47</v>
      </c>
      <c r="F19" s="22" t="s">
        <v>36</v>
      </c>
      <c r="G19" s="22" t="s">
        <v>29</v>
      </c>
      <c r="H19" s="22">
        <v>4</v>
      </c>
      <c r="I19" s="23">
        <v>1250</v>
      </c>
      <c r="J19" s="23">
        <v>2400</v>
      </c>
      <c r="K19" s="23">
        <v>4</v>
      </c>
      <c r="L19" s="24">
        <f t="shared" si="0"/>
        <v>376.8</v>
      </c>
      <c r="M19" s="24">
        <v>298</v>
      </c>
      <c r="N19" s="55">
        <f t="shared" si="2"/>
        <v>0.2644295302013423</v>
      </c>
      <c r="O19" s="24"/>
      <c r="P19" s="25"/>
      <c r="Q19" s="25"/>
      <c r="R19" s="26"/>
    </row>
    <row r="20" spans="1:18">
      <c r="A20" s="21">
        <v>14</v>
      </c>
      <c r="B20" s="21" t="s">
        <v>53</v>
      </c>
      <c r="C20" s="22" t="s">
        <v>41</v>
      </c>
      <c r="D20" s="23" t="s">
        <v>40</v>
      </c>
      <c r="E20" s="22" t="s">
        <v>55</v>
      </c>
      <c r="F20" s="22" t="s">
        <v>36</v>
      </c>
      <c r="G20" s="22" t="s">
        <v>29</v>
      </c>
      <c r="H20" s="22">
        <v>4</v>
      </c>
      <c r="I20" s="23">
        <v>1500</v>
      </c>
      <c r="J20" s="23">
        <v>1650</v>
      </c>
      <c r="K20" s="23">
        <v>2</v>
      </c>
      <c r="L20" s="24">
        <f t="shared" si="0"/>
        <v>155.43</v>
      </c>
      <c r="M20" s="24">
        <v>94</v>
      </c>
      <c r="N20" s="55">
        <f t="shared" si="2"/>
        <v>0.65351063829787237</v>
      </c>
      <c r="O20" s="24"/>
      <c r="P20" s="25"/>
      <c r="Q20" s="25"/>
      <c r="R20" s="26"/>
    </row>
    <row r="21" spans="1:18">
      <c r="A21" s="21">
        <v>15</v>
      </c>
      <c r="B21" s="21" t="s">
        <v>53</v>
      </c>
      <c r="C21" s="22" t="s">
        <v>41</v>
      </c>
      <c r="D21" s="23" t="s">
        <v>40</v>
      </c>
      <c r="E21" s="23" t="s">
        <v>54</v>
      </c>
      <c r="F21" s="22" t="s">
        <v>36</v>
      </c>
      <c r="G21" s="22" t="s">
        <v>29</v>
      </c>
      <c r="H21" s="22">
        <v>4</v>
      </c>
      <c r="I21" s="23">
        <v>1500</v>
      </c>
      <c r="J21" s="23">
        <v>1700</v>
      </c>
      <c r="K21" s="23">
        <v>2</v>
      </c>
      <c r="L21" s="24">
        <f t="shared" si="0"/>
        <v>160.13999999999999</v>
      </c>
      <c r="M21" s="24">
        <v>103</v>
      </c>
      <c r="N21" s="55">
        <f t="shared" si="2"/>
        <v>0.55475728155339787</v>
      </c>
      <c r="O21" s="24"/>
      <c r="P21" s="25"/>
      <c r="Q21" s="25"/>
      <c r="R21" s="26"/>
    </row>
    <row r="22" spans="1:18">
      <c r="A22" s="52">
        <v>16</v>
      </c>
      <c r="B22" s="51" t="s">
        <v>58</v>
      </c>
      <c r="C22" s="22" t="s">
        <v>41</v>
      </c>
      <c r="D22" s="23" t="s">
        <v>44</v>
      </c>
      <c r="E22" s="23" t="s">
        <v>56</v>
      </c>
      <c r="F22" s="22" t="s">
        <v>36</v>
      </c>
      <c r="G22" s="22" t="s">
        <v>29</v>
      </c>
      <c r="H22" s="22">
        <v>8</v>
      </c>
      <c r="I22" s="23">
        <v>1500</v>
      </c>
      <c r="J22" s="23">
        <v>650</v>
      </c>
      <c r="K22" s="23">
        <v>1</v>
      </c>
      <c r="L22" s="24">
        <f t="shared" si="0"/>
        <v>61.23</v>
      </c>
      <c r="M22" s="24">
        <v>48</v>
      </c>
      <c r="N22" s="55">
        <f t="shared" si="2"/>
        <v>0.27562499999999995</v>
      </c>
      <c r="O22" s="24"/>
      <c r="P22" s="25"/>
      <c r="Q22" s="25"/>
      <c r="R22" s="26"/>
    </row>
    <row r="23" spans="1:18">
      <c r="A23" s="52">
        <v>17</v>
      </c>
      <c r="B23" s="21" t="s">
        <v>53</v>
      </c>
      <c r="C23" s="22" t="s">
        <v>41</v>
      </c>
      <c r="D23" s="23" t="s">
        <v>44</v>
      </c>
      <c r="E23" s="23" t="s">
        <v>56</v>
      </c>
      <c r="F23" s="22" t="s">
        <v>36</v>
      </c>
      <c r="G23" s="22" t="s">
        <v>29</v>
      </c>
      <c r="H23" s="22">
        <v>8</v>
      </c>
      <c r="I23" s="23">
        <v>1500</v>
      </c>
      <c r="J23" s="23">
        <v>1250</v>
      </c>
      <c r="K23" s="23">
        <v>1</v>
      </c>
      <c r="L23" s="24">
        <f t="shared" ref="L23" si="3">K23*J23*I23*H23*7.85/1000000</f>
        <v>117.75</v>
      </c>
      <c r="M23" s="24">
        <v>97</v>
      </c>
      <c r="N23" s="55">
        <f t="shared" ref="N23" si="4">(L23-M23)/M23</f>
        <v>0.21391752577319587</v>
      </c>
      <c r="O23" s="24"/>
      <c r="P23" s="25"/>
      <c r="Q23" s="25"/>
      <c r="R23" s="26"/>
    </row>
    <row r="24" spans="1:18">
      <c r="R24" s="1"/>
    </row>
    <row r="25" spans="1:18">
      <c r="K25" s="56" t="s">
        <v>11</v>
      </c>
      <c r="L25" s="56"/>
      <c r="M25" s="56"/>
      <c r="N25" s="56"/>
      <c r="O25" s="56"/>
      <c r="P25" s="56"/>
      <c r="Q25" s="27" t="s">
        <v>7</v>
      </c>
      <c r="R25" s="27" t="s">
        <v>5</v>
      </c>
    </row>
    <row r="26" spans="1:18">
      <c r="K26" s="57"/>
      <c r="L26" s="57"/>
      <c r="M26" s="57"/>
      <c r="N26" s="57"/>
      <c r="O26" s="57"/>
      <c r="P26" s="57"/>
      <c r="Q26" s="7"/>
      <c r="R26" s="28"/>
    </row>
    <row r="27" spans="1:18">
      <c r="K27" s="56"/>
      <c r="L27" s="56"/>
      <c r="M27" s="56"/>
      <c r="N27" s="56"/>
      <c r="O27" s="56"/>
      <c r="P27" s="56"/>
      <c r="Q27" s="27"/>
      <c r="R27" s="27"/>
    </row>
    <row r="29" spans="1:18">
      <c r="A29" s="1"/>
      <c r="B29" s="1"/>
      <c r="C29" s="1"/>
      <c r="D29" s="1"/>
      <c r="E29" s="1"/>
      <c r="F29" s="1"/>
      <c r="G29" s="1"/>
      <c r="K29" s="56" t="s">
        <v>14</v>
      </c>
      <c r="L29" s="56"/>
      <c r="M29" s="56"/>
      <c r="N29" s="56"/>
      <c r="O29" s="56"/>
      <c r="P29" s="56"/>
      <c r="Q29" s="27" t="s">
        <v>7</v>
      </c>
      <c r="R29" s="27" t="s">
        <v>5</v>
      </c>
    </row>
    <row r="30" spans="1:18">
      <c r="A30" s="1"/>
      <c r="B30" s="1"/>
      <c r="C30" s="1"/>
      <c r="D30" s="1"/>
      <c r="E30" s="1"/>
      <c r="F30" s="1"/>
      <c r="G30" s="1"/>
      <c r="K30" s="57"/>
      <c r="L30" s="57"/>
      <c r="M30" s="57"/>
      <c r="N30" s="57"/>
      <c r="O30" s="57"/>
      <c r="P30" s="57"/>
      <c r="Q30" s="28"/>
      <c r="R30" s="28"/>
    </row>
    <row r="31" spans="1:18">
      <c r="A31" s="1"/>
      <c r="B31" s="1"/>
      <c r="C31" s="1"/>
      <c r="D31" s="1"/>
      <c r="E31" s="1"/>
      <c r="F31" s="1"/>
      <c r="G31" s="1"/>
      <c r="K31" s="56"/>
      <c r="L31" s="56"/>
      <c r="M31" s="56"/>
      <c r="N31" s="56"/>
      <c r="O31" s="56"/>
      <c r="P31" s="56"/>
      <c r="Q31" s="27"/>
      <c r="R31" s="27"/>
    </row>
    <row r="32" spans="1:18">
      <c r="A32" s="1"/>
      <c r="B32" s="1"/>
      <c r="C32" s="1"/>
      <c r="D32" s="1"/>
      <c r="E32" s="1"/>
      <c r="F32" s="1"/>
      <c r="G32" s="1"/>
      <c r="K32" s="6"/>
      <c r="L32" s="6"/>
      <c r="M32" s="6"/>
      <c r="N32" s="6"/>
      <c r="O32" s="6"/>
      <c r="P32" s="6"/>
      <c r="Q32" s="29"/>
      <c r="R32" s="29"/>
    </row>
    <row r="33" spans="1:18">
      <c r="B33" s="1"/>
      <c r="C33" s="1"/>
      <c r="D33" s="1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1"/>
    </row>
    <row r="34" spans="1:18">
      <c r="A34" s="1"/>
      <c r="B34" s="1"/>
      <c r="C34" s="1"/>
      <c r="D34" s="1"/>
      <c r="E34" s="1"/>
      <c r="F34" s="1"/>
      <c r="G34" s="1"/>
      <c r="H34" s="1"/>
      <c r="I34" s="1"/>
      <c r="K34" s="49"/>
      <c r="L34" s="4" t="s">
        <v>20</v>
      </c>
      <c r="M34" s="4" t="s">
        <v>21</v>
      </c>
      <c r="N34" s="4" t="s">
        <v>2</v>
      </c>
      <c r="O34" s="13"/>
      <c r="P34" s="13"/>
      <c r="Q34" s="1"/>
      <c r="R34" s="1"/>
    </row>
    <row r="35" spans="1:18">
      <c r="A35" s="1"/>
      <c r="B35" s="1"/>
      <c r="C35" s="1"/>
      <c r="D35" s="1"/>
      <c r="E35" s="1"/>
      <c r="F35" s="1"/>
      <c r="G35" s="1"/>
      <c r="H35" s="1"/>
      <c r="I35" s="1"/>
      <c r="K35" s="14" t="s">
        <v>26</v>
      </c>
      <c r="L35" s="17">
        <v>20177</v>
      </c>
      <c r="M35" s="14">
        <v>1010</v>
      </c>
      <c r="N35" s="14">
        <v>1</v>
      </c>
      <c r="O35" s="11"/>
      <c r="P35" s="11"/>
      <c r="R35" s="1"/>
    </row>
    <row r="36" spans="1:18">
      <c r="K36" s="14" t="s">
        <v>0</v>
      </c>
      <c r="L36" s="14" t="s">
        <v>60</v>
      </c>
      <c r="M36" s="14"/>
      <c r="N36" s="14"/>
      <c r="O36" s="11"/>
      <c r="P36" s="11"/>
      <c r="R36" s="1"/>
    </row>
    <row r="37" spans="1:18">
      <c r="K37" s="14" t="s">
        <v>1</v>
      </c>
      <c r="L37" s="14">
        <v>0</v>
      </c>
      <c r="M37" s="4" t="s">
        <v>27</v>
      </c>
      <c r="N37" s="4" t="s">
        <v>32</v>
      </c>
      <c r="O37" s="11"/>
      <c r="P37" s="11"/>
      <c r="R37" s="1"/>
    </row>
    <row r="38" spans="1:18">
      <c r="N38" s="12"/>
      <c r="O38" s="1"/>
      <c r="Q38" s="1"/>
      <c r="R38" s="1"/>
    </row>
    <row r="39" spans="1:18" ht="33.75">
      <c r="A39" s="4" t="s">
        <v>3</v>
      </c>
      <c r="B39" s="15" t="s">
        <v>28</v>
      </c>
      <c r="C39" s="4" t="s">
        <v>15</v>
      </c>
      <c r="D39" s="4" t="s">
        <v>19</v>
      </c>
      <c r="E39" s="4" t="s">
        <v>12</v>
      </c>
      <c r="F39" s="4" t="s">
        <v>4</v>
      </c>
      <c r="G39" s="4" t="s">
        <v>10</v>
      </c>
      <c r="H39" s="3" t="s">
        <v>17</v>
      </c>
      <c r="I39" s="16" t="s">
        <v>16</v>
      </c>
      <c r="J39" s="16" t="s">
        <v>6</v>
      </c>
      <c r="K39" s="15" t="s">
        <v>22</v>
      </c>
      <c r="L39" s="15" t="s">
        <v>24</v>
      </c>
      <c r="M39" s="15" t="s">
        <v>25</v>
      </c>
      <c r="N39" s="15" t="s">
        <v>23</v>
      </c>
      <c r="O39" s="15" t="s">
        <v>18</v>
      </c>
      <c r="P39" s="2" t="s">
        <v>8</v>
      </c>
      <c r="Q39" s="2" t="s">
        <v>9</v>
      </c>
      <c r="R39" s="8" t="s">
        <v>13</v>
      </c>
    </row>
    <row r="40" spans="1:18">
      <c r="A40" s="21">
        <v>18</v>
      </c>
      <c r="B40" s="51" t="s">
        <v>58</v>
      </c>
      <c r="C40" s="22" t="s">
        <v>41</v>
      </c>
      <c r="D40" s="23" t="s">
        <v>44</v>
      </c>
      <c r="E40" s="23" t="s">
        <v>48</v>
      </c>
      <c r="F40" s="22" t="s">
        <v>36</v>
      </c>
      <c r="G40" s="22" t="s">
        <v>29</v>
      </c>
      <c r="H40" s="22">
        <v>15</v>
      </c>
      <c r="I40" s="23">
        <v>1500</v>
      </c>
      <c r="J40" s="23">
        <v>1150</v>
      </c>
      <c r="K40" s="23">
        <v>1</v>
      </c>
      <c r="L40" s="24">
        <f>K40*J40*I40*H40*7.85/1000000</f>
        <v>203.11875000000001</v>
      </c>
      <c r="M40" s="24">
        <v>155</v>
      </c>
      <c r="N40" s="55">
        <f>(L40-M40)/M40</f>
        <v>0.31044354838709681</v>
      </c>
      <c r="O40" s="24"/>
      <c r="P40" s="25"/>
      <c r="Q40" s="25"/>
      <c r="R40" s="26"/>
    </row>
    <row r="41" spans="1:18">
      <c r="A41" s="21">
        <v>19</v>
      </c>
      <c r="B41" s="21" t="s">
        <v>53</v>
      </c>
      <c r="C41" s="22" t="s">
        <v>41</v>
      </c>
      <c r="D41" s="23" t="s">
        <v>44</v>
      </c>
      <c r="E41" s="23" t="s">
        <v>48</v>
      </c>
      <c r="F41" s="22" t="s">
        <v>36</v>
      </c>
      <c r="G41" s="22" t="s">
        <v>29</v>
      </c>
      <c r="H41" s="22">
        <v>15</v>
      </c>
      <c r="I41" s="23">
        <v>1500</v>
      </c>
      <c r="J41" s="23">
        <v>2250</v>
      </c>
      <c r="K41" s="23">
        <v>1</v>
      </c>
      <c r="L41" s="24">
        <f>K41*J41*I41*H41*7.85/1000000</f>
        <v>397.40625</v>
      </c>
      <c r="M41" s="24">
        <v>310</v>
      </c>
      <c r="N41" s="55">
        <f>(L41-M41)/M41</f>
        <v>0.28195564516129035</v>
      </c>
      <c r="O41" s="24"/>
      <c r="P41" s="25"/>
      <c r="Q41" s="25"/>
      <c r="R41" s="26"/>
    </row>
    <row r="42" spans="1:18">
      <c r="R42" s="1"/>
    </row>
    <row r="43" spans="1:18">
      <c r="K43" s="56" t="s">
        <v>11</v>
      </c>
      <c r="L43" s="56"/>
      <c r="M43" s="56"/>
      <c r="N43" s="56"/>
      <c r="O43" s="56"/>
      <c r="P43" s="56"/>
      <c r="Q43" s="49" t="s">
        <v>7</v>
      </c>
      <c r="R43" s="49" t="s">
        <v>5</v>
      </c>
    </row>
    <row r="44" spans="1:18">
      <c r="K44" s="57"/>
      <c r="L44" s="57"/>
      <c r="M44" s="57"/>
      <c r="N44" s="57"/>
      <c r="O44" s="57"/>
      <c r="P44" s="57"/>
      <c r="Q44" s="7"/>
      <c r="R44" s="50"/>
    </row>
    <row r="45" spans="1:18">
      <c r="K45" s="56"/>
      <c r="L45" s="56"/>
      <c r="M45" s="56"/>
      <c r="N45" s="56"/>
      <c r="O45" s="56"/>
      <c r="P45" s="56"/>
      <c r="Q45" s="49"/>
      <c r="R45" s="49"/>
    </row>
    <row r="47" spans="1:18">
      <c r="A47" s="1"/>
      <c r="B47" s="1"/>
      <c r="C47" s="1"/>
      <c r="D47" s="1"/>
      <c r="E47" s="1"/>
      <c r="F47" s="1"/>
      <c r="G47" s="1"/>
      <c r="K47" s="56" t="s">
        <v>14</v>
      </c>
      <c r="L47" s="56"/>
      <c r="M47" s="56"/>
      <c r="N47" s="56"/>
      <c r="O47" s="56"/>
      <c r="P47" s="56"/>
      <c r="Q47" s="49" t="s">
        <v>7</v>
      </c>
      <c r="R47" s="49" t="s">
        <v>5</v>
      </c>
    </row>
    <row r="48" spans="1:18">
      <c r="A48" s="1"/>
      <c r="B48" s="1"/>
      <c r="C48" s="1"/>
      <c r="D48" s="1"/>
      <c r="E48" s="1"/>
      <c r="F48" s="1"/>
      <c r="G48" s="1"/>
      <c r="K48" s="57"/>
      <c r="L48" s="57"/>
      <c r="M48" s="57"/>
      <c r="N48" s="57"/>
      <c r="O48" s="57"/>
      <c r="P48" s="57"/>
      <c r="Q48" s="50"/>
      <c r="R48" s="50"/>
    </row>
    <row r="49" spans="1:18">
      <c r="A49" s="1"/>
      <c r="B49" s="1"/>
      <c r="C49" s="1"/>
      <c r="D49" s="1"/>
      <c r="E49" s="1"/>
      <c r="F49" s="1"/>
      <c r="G49" s="1"/>
      <c r="K49" s="56"/>
      <c r="L49" s="56"/>
      <c r="M49" s="56"/>
      <c r="N49" s="56"/>
      <c r="O49" s="56"/>
      <c r="P49" s="56"/>
      <c r="Q49" s="49"/>
      <c r="R49" s="49"/>
    </row>
    <row r="50" spans="1:18">
      <c r="A50" s="1"/>
      <c r="B50" s="1"/>
      <c r="C50" s="1"/>
      <c r="D50" s="1"/>
      <c r="E50" s="1"/>
      <c r="F50" s="1"/>
      <c r="G50" s="1"/>
      <c r="K50" s="6"/>
      <c r="L50" s="6"/>
      <c r="M50" s="6"/>
      <c r="N50" s="6"/>
      <c r="O50" s="6"/>
      <c r="P50" s="6"/>
      <c r="Q50" s="29"/>
      <c r="R50" s="29"/>
    </row>
    <row r="51" spans="1:18">
      <c r="B51" s="1"/>
      <c r="C51" s="1"/>
      <c r="D51" s="1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1"/>
    </row>
  </sheetData>
  <mergeCells count="12">
    <mergeCell ref="K43:P43"/>
    <mergeCell ref="K31:P31"/>
    <mergeCell ref="K25:P25"/>
    <mergeCell ref="K26:P26"/>
    <mergeCell ref="K27:P27"/>
    <mergeCell ref="K29:P29"/>
    <mergeCell ref="K30:P30"/>
    <mergeCell ref="K45:P45"/>
    <mergeCell ref="K49:P49"/>
    <mergeCell ref="K48:P48"/>
    <mergeCell ref="K47:P47"/>
    <mergeCell ref="K44:P44"/>
  </mergeCells>
  <pageMargins left="0.13541666666666666" right="0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1040</vt:lpstr>
      <vt:lpstr>1010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2020-10-09T14:11:31Z</dcterms:modified>
</cp:coreProperties>
</file>