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ir Cooler\Fan Ring Plenium\ABAN\17175\Doc\MR\"/>
    </mc:Choice>
  </mc:AlternateContent>
  <bookViews>
    <workbookView xWindow="0" yWindow="0" windowWidth="7470" windowHeight="2760" activeTab="1"/>
  </bookViews>
  <sheets>
    <sheet name="E-5128" sheetId="3" r:id="rId1"/>
    <sheet name="E-5117" sheetId="2" r:id="rId2"/>
    <sheet name="E-5116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5" i="3"/>
  <c r="L7" i="3"/>
  <c r="L8" i="3"/>
  <c r="L9" i="3"/>
  <c r="J3" i="3" l="1"/>
  <c r="J4" i="3"/>
  <c r="L4" i="3" s="1"/>
  <c r="J5" i="3"/>
  <c r="J6" i="3"/>
  <c r="L6" i="3" s="1"/>
  <c r="J7" i="3"/>
  <c r="J8" i="3"/>
  <c r="J9" i="3"/>
  <c r="J2" i="3"/>
  <c r="L2" i="3" s="1"/>
  <c r="L14" i="3"/>
  <c r="L13" i="3"/>
  <c r="K10" i="3"/>
  <c r="K11" i="2"/>
  <c r="L3" i="2"/>
  <c r="L4" i="2"/>
  <c r="L8" i="2"/>
  <c r="L9" i="2"/>
  <c r="L10" i="2"/>
  <c r="J10" i="2"/>
  <c r="J3" i="2"/>
  <c r="J4" i="2"/>
  <c r="J5" i="2"/>
  <c r="L5" i="2" s="1"/>
  <c r="J6" i="2"/>
  <c r="L6" i="2" s="1"/>
  <c r="J7" i="2"/>
  <c r="L7" i="2" s="1"/>
  <c r="J8" i="2"/>
  <c r="J9" i="2"/>
  <c r="J2" i="2"/>
  <c r="L2" i="2" s="1"/>
  <c r="L15" i="2"/>
  <c r="L14" i="2"/>
  <c r="L14" i="1"/>
  <c r="L13" i="1"/>
  <c r="K10" i="1"/>
  <c r="L7" i="1"/>
  <c r="J5" i="1"/>
  <c r="L5" i="1" s="1"/>
  <c r="J3" i="1"/>
  <c r="L3" i="1" s="1"/>
  <c r="J4" i="1"/>
  <c r="L4" i="1" s="1"/>
  <c r="J6" i="1"/>
  <c r="L6" i="1" s="1"/>
  <c r="J7" i="1"/>
  <c r="J8" i="1"/>
  <c r="L8" i="1" s="1"/>
  <c r="J9" i="1"/>
  <c r="L9" i="1" s="1"/>
  <c r="J2" i="1"/>
  <c r="L2" i="1" s="1"/>
  <c r="J10" i="1" l="1"/>
  <c r="L10" i="1"/>
  <c r="J10" i="3"/>
  <c r="L10" i="3" s="1"/>
  <c r="J11" i="2"/>
  <c r="L11" i="2" s="1"/>
</calcChain>
</file>

<file path=xl/sharedStrings.xml><?xml version="1.0" encoding="utf-8"?>
<sst xmlns="http://schemas.openxmlformats.org/spreadsheetml/2006/main" count="208" uniqueCount="40">
  <si>
    <t>Pos.</t>
  </si>
  <si>
    <t>Project</t>
  </si>
  <si>
    <t>Item</t>
  </si>
  <si>
    <t>Description</t>
  </si>
  <si>
    <t>Part</t>
  </si>
  <si>
    <t>Scrap</t>
  </si>
  <si>
    <t>Remarks</t>
  </si>
  <si>
    <t>E-5116</t>
  </si>
  <si>
    <t>Ring Sector</t>
  </si>
  <si>
    <t>Plate</t>
  </si>
  <si>
    <t>Thk
(mm)</t>
  </si>
  <si>
    <t>W
(mm)</t>
  </si>
  <si>
    <t>L
(mm)</t>
  </si>
  <si>
    <t>G.Weight
(Kg)</t>
  </si>
  <si>
    <t>N.Weight
(Kg)</t>
  </si>
  <si>
    <t>Qty
(Pcs)</t>
  </si>
  <si>
    <t>4L.4R</t>
  </si>
  <si>
    <t>1L.1R/3L.3R</t>
  </si>
  <si>
    <t>4M</t>
  </si>
  <si>
    <t>2L.2R</t>
  </si>
  <si>
    <t>2M</t>
  </si>
  <si>
    <t>S.Flange</t>
  </si>
  <si>
    <t>S.Motor</t>
  </si>
  <si>
    <t>--</t>
  </si>
  <si>
    <t>به دلیل Hold بودن قطعه
ابعاد و وزن تقریبیست</t>
  </si>
  <si>
    <t>Size
(mm)</t>
  </si>
  <si>
    <t>Angle</t>
  </si>
  <si>
    <t>60x60</t>
  </si>
  <si>
    <t>80x80</t>
  </si>
  <si>
    <t>Qty
(Sheet)</t>
  </si>
  <si>
    <t>No.4</t>
  </si>
  <si>
    <t>No.6</t>
  </si>
  <si>
    <t>E-5117</t>
  </si>
  <si>
    <t>ضخامت قطعه در پارت لیست
با نقشه مغایرت دارد.</t>
  </si>
  <si>
    <t>3M</t>
  </si>
  <si>
    <t>1L.1R</t>
  </si>
  <si>
    <t>3L.3R</t>
  </si>
  <si>
    <t>E-5128</t>
  </si>
  <si>
    <t>No.5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</si>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</sst>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7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Layout" topLeftCell="A2" zoomScale="130" zoomScaleNormal="100" zoomScalePageLayoutView="130" workbookViewId="0">
      <selection activeCell="J16" sqref="J16"/>
    </sheetView>
  </sheetViews>
  <sheetFormatPr defaultRowHeight="14.25" x14ac:dyDescent="0.2"/>
  <cols>
    <col min="1" max="1" width="4.625" customWidth="1"/>
    <col min="2" max="2" width="7" customWidth="1"/>
    <col min="3" max="3" width="5.625" bestFit="1" customWidth="1"/>
    <col min="4" max="4" width="8.125" customWidth="1"/>
    <col min="5" max="5" width="8.75" bestFit="1" customWidth="1"/>
    <col min="6" max="6" width="4" bestFit="1" customWidth="1"/>
    <col min="7" max="7" width="4.625" bestFit="1" customWidth="1"/>
    <col min="8" max="8" width="6.75" customWidth="1"/>
    <col min="9" max="9" width="5" customWidth="1"/>
    <col min="10" max="10" width="6.625" customWidth="1"/>
    <col min="11" max="11" width="7" customWidth="1"/>
    <col min="12" max="12" width="5.625" customWidth="1"/>
    <col min="13" max="13" width="13.625" customWidth="1"/>
  </cols>
  <sheetData>
    <row r="1" spans="1:13" ht="33.7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2" t="s">
        <v>10</v>
      </c>
      <c r="G1" s="2" t="s">
        <v>11</v>
      </c>
      <c r="H1" s="2" t="s">
        <v>12</v>
      </c>
      <c r="I1" s="2" t="s">
        <v>29</v>
      </c>
      <c r="J1" s="2" t="s">
        <v>13</v>
      </c>
      <c r="K1" s="2" t="s">
        <v>14</v>
      </c>
      <c r="L1" s="1" t="s">
        <v>5</v>
      </c>
      <c r="M1" s="1" t="s">
        <v>6</v>
      </c>
    </row>
    <row r="2" spans="1:13" ht="21.75" customHeight="1" x14ac:dyDescent="0.2">
      <c r="A2" s="1">
        <v>1</v>
      </c>
      <c r="B2" s="1">
        <v>20175</v>
      </c>
      <c r="C2" s="1" t="s">
        <v>37</v>
      </c>
      <c r="D2" s="1" t="s">
        <v>8</v>
      </c>
      <c r="E2" s="1" t="s">
        <v>9</v>
      </c>
      <c r="F2" s="1">
        <v>3</v>
      </c>
      <c r="G2" s="1">
        <v>1500</v>
      </c>
      <c r="H2" s="1">
        <v>2850</v>
      </c>
      <c r="I2" s="1">
        <v>12</v>
      </c>
      <c r="J2" s="3">
        <f>I2*H2*G2*F2*7.85/1000000</f>
        <v>1208.115</v>
      </c>
      <c r="K2" s="1">
        <v>826</v>
      </c>
      <c r="L2" s="4">
        <f>(J2-K2)/K2</f>
        <v>0.46260895883777242</v>
      </c>
      <c r="M2" s="6" t="s">
        <v>33</v>
      </c>
    </row>
    <row r="3" spans="1:13" x14ac:dyDescent="0.2">
      <c r="A3" s="1">
        <v>2</v>
      </c>
      <c r="B3" s="1">
        <v>20175</v>
      </c>
      <c r="C3" s="1" t="s">
        <v>37</v>
      </c>
      <c r="D3" s="1" t="s">
        <v>18</v>
      </c>
      <c r="E3" s="1" t="s">
        <v>9</v>
      </c>
      <c r="F3" s="1">
        <v>4</v>
      </c>
      <c r="G3" s="1">
        <v>1000</v>
      </c>
      <c r="H3" s="1">
        <v>2750</v>
      </c>
      <c r="I3" s="1">
        <v>2</v>
      </c>
      <c r="J3" s="3">
        <f t="shared" ref="J3:J9" si="0">I3*H3*G3*F3*7.85/1000000</f>
        <v>172.7</v>
      </c>
      <c r="K3" s="1">
        <v>151</v>
      </c>
      <c r="L3" s="4">
        <f t="shared" ref="L3:L9" si="1">(J3-K3)/K3</f>
        <v>0.1437086092715231</v>
      </c>
      <c r="M3" s="5" t="s">
        <v>23</v>
      </c>
    </row>
    <row r="4" spans="1:13" x14ac:dyDescent="0.2">
      <c r="A4" s="1">
        <v>3</v>
      </c>
      <c r="B4" s="1">
        <v>20175</v>
      </c>
      <c r="C4" s="1" t="s">
        <v>37</v>
      </c>
      <c r="D4" s="1" t="s">
        <v>16</v>
      </c>
      <c r="E4" s="1" t="s">
        <v>9</v>
      </c>
      <c r="F4" s="1">
        <v>4</v>
      </c>
      <c r="G4" s="1">
        <v>1250</v>
      </c>
      <c r="H4" s="1">
        <v>1730</v>
      </c>
      <c r="I4" s="1">
        <v>12</v>
      </c>
      <c r="J4" s="3">
        <f t="shared" si="0"/>
        <v>814.83</v>
      </c>
      <c r="K4" s="1">
        <v>624</v>
      </c>
      <c r="L4" s="4">
        <f t="shared" si="1"/>
        <v>0.30581730769230775</v>
      </c>
      <c r="M4" s="5" t="s">
        <v>23</v>
      </c>
    </row>
    <row r="5" spans="1:13" x14ac:dyDescent="0.2">
      <c r="A5" s="1">
        <v>4</v>
      </c>
      <c r="B5" s="1">
        <v>20175</v>
      </c>
      <c r="C5" s="1" t="s">
        <v>37</v>
      </c>
      <c r="D5" s="1" t="s">
        <v>17</v>
      </c>
      <c r="E5" s="1" t="s">
        <v>9</v>
      </c>
      <c r="F5" s="1">
        <v>4</v>
      </c>
      <c r="G5" s="1">
        <v>1250</v>
      </c>
      <c r="H5" s="1">
        <v>1800</v>
      </c>
      <c r="I5" s="1">
        <v>24</v>
      </c>
      <c r="J5" s="3">
        <f t="shared" si="0"/>
        <v>1695.6</v>
      </c>
      <c r="K5" s="1">
        <v>1497</v>
      </c>
      <c r="L5" s="4">
        <f t="shared" si="1"/>
        <v>0.13266533066132258</v>
      </c>
      <c r="M5" s="5" t="s">
        <v>23</v>
      </c>
    </row>
    <row r="6" spans="1:13" x14ac:dyDescent="0.2">
      <c r="A6" s="1">
        <v>5</v>
      </c>
      <c r="B6" s="1">
        <v>20175</v>
      </c>
      <c r="C6" s="1" t="s">
        <v>37</v>
      </c>
      <c r="D6" s="1" t="s">
        <v>20</v>
      </c>
      <c r="E6" s="1" t="s">
        <v>9</v>
      </c>
      <c r="F6" s="1">
        <v>4</v>
      </c>
      <c r="G6" s="1">
        <v>1500</v>
      </c>
      <c r="H6" s="1">
        <v>1930</v>
      </c>
      <c r="I6" s="1">
        <v>6</v>
      </c>
      <c r="J6" s="3">
        <f t="shared" si="0"/>
        <v>545.41800000000001</v>
      </c>
      <c r="K6" s="1">
        <v>539</v>
      </c>
      <c r="L6" s="4">
        <f t="shared" si="1"/>
        <v>1.1907235621521347E-2</v>
      </c>
      <c r="M6" s="5" t="s">
        <v>23</v>
      </c>
    </row>
    <row r="7" spans="1:13" x14ac:dyDescent="0.2">
      <c r="A7" s="1">
        <v>6</v>
      </c>
      <c r="B7" s="1">
        <v>20175</v>
      </c>
      <c r="C7" s="1" t="s">
        <v>37</v>
      </c>
      <c r="D7" s="1" t="s">
        <v>19</v>
      </c>
      <c r="E7" s="1" t="s">
        <v>9</v>
      </c>
      <c r="F7" s="1">
        <v>4</v>
      </c>
      <c r="G7" s="1">
        <v>1500</v>
      </c>
      <c r="H7" s="1">
        <v>2500</v>
      </c>
      <c r="I7" s="1">
        <v>6</v>
      </c>
      <c r="J7" s="3">
        <f t="shared" si="0"/>
        <v>706.5</v>
      </c>
      <c r="K7" s="1">
        <v>691</v>
      </c>
      <c r="L7" s="4">
        <f t="shared" si="1"/>
        <v>2.2431259044862518E-2</v>
      </c>
      <c r="M7" s="5" t="s">
        <v>23</v>
      </c>
    </row>
    <row r="8" spans="1:13" x14ac:dyDescent="0.2">
      <c r="A8" s="1">
        <v>7</v>
      </c>
      <c r="B8" s="1">
        <v>20175</v>
      </c>
      <c r="C8" s="1" t="s">
        <v>37</v>
      </c>
      <c r="D8" s="1" t="s">
        <v>21</v>
      </c>
      <c r="E8" s="1" t="s">
        <v>9</v>
      </c>
      <c r="F8" s="1">
        <v>8</v>
      </c>
      <c r="G8" s="1">
        <v>1500</v>
      </c>
      <c r="H8" s="1">
        <v>1150</v>
      </c>
      <c r="I8" s="1">
        <v>1</v>
      </c>
      <c r="J8" s="3">
        <f t="shared" si="0"/>
        <v>108.33</v>
      </c>
      <c r="K8" s="1">
        <v>91</v>
      </c>
      <c r="L8" s="4">
        <f t="shared" si="1"/>
        <v>0.19043956043956042</v>
      </c>
      <c r="M8" s="5" t="s">
        <v>23</v>
      </c>
    </row>
    <row r="9" spans="1:13" ht="18" x14ac:dyDescent="0.2">
      <c r="A9" s="1">
        <v>8</v>
      </c>
      <c r="B9" s="1">
        <v>20175</v>
      </c>
      <c r="C9" s="1" t="s">
        <v>37</v>
      </c>
      <c r="D9" s="1" t="s">
        <v>22</v>
      </c>
      <c r="E9" s="1" t="s">
        <v>9</v>
      </c>
      <c r="F9" s="1">
        <v>15</v>
      </c>
      <c r="G9" s="1">
        <v>1500</v>
      </c>
      <c r="H9" s="1">
        <v>3000</v>
      </c>
      <c r="I9" s="1">
        <v>1</v>
      </c>
      <c r="J9" s="3">
        <f t="shared" si="0"/>
        <v>529.875</v>
      </c>
      <c r="K9" s="1">
        <v>480</v>
      </c>
      <c r="L9" s="4">
        <f t="shared" si="1"/>
        <v>0.10390625000000001</v>
      </c>
      <c r="M9" s="6" t="s">
        <v>24</v>
      </c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3">
        <f>SUM(J2:J9)</f>
        <v>5781.3679999999995</v>
      </c>
      <c r="K10" s="1">
        <f>SUM(K2:K9)</f>
        <v>4899</v>
      </c>
      <c r="L10" s="4">
        <f t="shared" ref="L10" si="2">(J10-K10)/K10</f>
        <v>0.18011185956317605</v>
      </c>
      <c r="M10" s="8"/>
    </row>
    <row r="11" spans="1:13" ht="4.5" customHeight="1" x14ac:dyDescent="0.2"/>
    <row r="12" spans="1:13" ht="33.75" x14ac:dyDescent="0.2">
      <c r="A12" s="1" t="s">
        <v>0</v>
      </c>
      <c r="B12" s="1" t="s">
        <v>1</v>
      </c>
      <c r="C12" s="1" t="s">
        <v>2</v>
      </c>
      <c r="D12" s="1" t="s">
        <v>4</v>
      </c>
      <c r="E12" s="1" t="s">
        <v>3</v>
      </c>
      <c r="F12" s="2" t="s">
        <v>10</v>
      </c>
      <c r="G12" s="2" t="s">
        <v>25</v>
      </c>
      <c r="H12" s="2" t="s">
        <v>12</v>
      </c>
      <c r="I12" s="2" t="s">
        <v>15</v>
      </c>
      <c r="J12" s="2" t="s">
        <v>13</v>
      </c>
      <c r="K12" s="2" t="s">
        <v>14</v>
      </c>
      <c r="L12" s="1" t="s">
        <v>5</v>
      </c>
      <c r="M12" s="1" t="s">
        <v>6</v>
      </c>
    </row>
    <row r="13" spans="1:13" x14ac:dyDescent="0.2">
      <c r="A13" s="1">
        <v>1</v>
      </c>
      <c r="B13" s="1">
        <v>20175</v>
      </c>
      <c r="C13" s="1" t="s">
        <v>37</v>
      </c>
      <c r="D13" s="1" t="s">
        <v>39</v>
      </c>
      <c r="E13" s="1" t="s">
        <v>26</v>
      </c>
      <c r="F13" s="1">
        <v>6</v>
      </c>
      <c r="G13" s="1" t="s">
        <v>27</v>
      </c>
      <c r="H13" s="1">
        <v>6000</v>
      </c>
      <c r="I13" s="1">
        <v>2</v>
      </c>
      <c r="J13" s="9">
        <v>65</v>
      </c>
      <c r="K13" s="9">
        <v>62</v>
      </c>
      <c r="L13" s="4">
        <f>(J13-K13)/K13</f>
        <v>4.8387096774193547E-2</v>
      </c>
      <c r="M13" s="5" t="s">
        <v>23</v>
      </c>
    </row>
    <row r="14" spans="1:13" x14ac:dyDescent="0.2">
      <c r="A14" s="1">
        <v>2</v>
      </c>
      <c r="B14" s="1">
        <v>20175</v>
      </c>
      <c r="C14" s="1" t="s">
        <v>37</v>
      </c>
      <c r="D14" s="1" t="s">
        <v>38</v>
      </c>
      <c r="E14" s="1" t="s">
        <v>26</v>
      </c>
      <c r="F14" s="1">
        <v>8</v>
      </c>
      <c r="G14" s="1" t="s">
        <v>28</v>
      </c>
      <c r="H14" s="1">
        <v>6000</v>
      </c>
      <c r="I14" s="1">
        <v>3</v>
      </c>
      <c r="J14" s="9">
        <v>172</v>
      </c>
      <c r="K14" s="9">
        <v>156</v>
      </c>
      <c r="L14" s="4">
        <f>(J14-K14)/K14</f>
        <v>0.10256410256410256</v>
      </c>
      <c r="M14" s="5" t="s">
        <v>23</v>
      </c>
    </row>
  </sheetData>
  <pageMargins left="0.7" right="0.7" top="0.75" bottom="0.75" header="0.3" footer="0.3"/>
  <pageSetup paperSize="9" orientation="portrait" r:id="rId1"/>
  <headerFooter>
    <oddHeader>&amp;CMaterial Requisition
Fan Ring / Plenum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view="pageLayout" zoomScale="145" zoomScaleNormal="100" zoomScalePageLayoutView="145" workbookViewId="0">
      <selection activeCell="K3" sqref="K3"/>
    </sheetView>
  </sheetViews>
  <sheetFormatPr defaultRowHeight="14.25" x14ac:dyDescent="0.2"/>
  <cols>
    <col min="1" max="1" width="4.625" customWidth="1"/>
    <col min="2" max="2" width="7" customWidth="1"/>
    <col min="3" max="3" width="5.625" bestFit="1" customWidth="1"/>
    <col min="4" max="4" width="8.125" customWidth="1"/>
    <col min="5" max="5" width="8.75" bestFit="1" customWidth="1"/>
    <col min="6" max="6" width="4" bestFit="1" customWidth="1"/>
    <col min="7" max="7" width="4.625" bestFit="1" customWidth="1"/>
    <col min="8" max="8" width="6.75" customWidth="1"/>
    <col min="9" max="9" width="5" customWidth="1"/>
    <col min="10" max="10" width="6.625" customWidth="1"/>
    <col min="11" max="11" width="7" customWidth="1"/>
    <col min="12" max="12" width="5.625" customWidth="1"/>
    <col min="13" max="13" width="13.625" customWidth="1"/>
  </cols>
  <sheetData>
    <row r="1" spans="1:13" ht="33.7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2" t="s">
        <v>10</v>
      </c>
      <c r="G1" s="2" t="s">
        <v>11</v>
      </c>
      <c r="H1" s="2" t="s">
        <v>12</v>
      </c>
      <c r="I1" s="2" t="s">
        <v>29</v>
      </c>
      <c r="J1" s="2" t="s">
        <v>13</v>
      </c>
      <c r="K1" s="2" t="s">
        <v>14</v>
      </c>
      <c r="L1" s="1" t="s">
        <v>5</v>
      </c>
      <c r="M1" s="1" t="s">
        <v>6</v>
      </c>
    </row>
    <row r="2" spans="1:13" ht="21.75" customHeight="1" x14ac:dyDescent="0.2">
      <c r="A2" s="1">
        <v>1</v>
      </c>
      <c r="B2" s="1">
        <v>20175</v>
      </c>
      <c r="C2" s="1" t="s">
        <v>32</v>
      </c>
      <c r="D2" s="1" t="s">
        <v>8</v>
      </c>
      <c r="E2" s="1" t="s">
        <v>9</v>
      </c>
      <c r="F2" s="1">
        <v>3</v>
      </c>
      <c r="G2" s="1">
        <v>1500</v>
      </c>
      <c r="H2" s="1">
        <v>3100</v>
      </c>
      <c r="I2" s="1">
        <v>32</v>
      </c>
      <c r="J2" s="3">
        <f>I2*H2*G2*F2*7.85/1000000</f>
        <v>3504.24</v>
      </c>
      <c r="K2" s="1">
        <v>2624</v>
      </c>
      <c r="L2" s="4">
        <f>(J2-K2)/K2</f>
        <v>0.33545731707317067</v>
      </c>
      <c r="M2" s="6" t="s">
        <v>33</v>
      </c>
    </row>
    <row r="3" spans="1:13" x14ac:dyDescent="0.2">
      <c r="A3" s="1">
        <v>2</v>
      </c>
      <c r="B3" s="1">
        <v>20175</v>
      </c>
      <c r="C3" s="1" t="s">
        <v>32</v>
      </c>
      <c r="D3" s="1" t="s">
        <v>20</v>
      </c>
      <c r="E3" s="1" t="s">
        <v>9</v>
      </c>
      <c r="F3" s="1">
        <v>4</v>
      </c>
      <c r="G3" s="1">
        <v>1000</v>
      </c>
      <c r="H3" s="1">
        <v>1800</v>
      </c>
      <c r="I3" s="1">
        <v>32</v>
      </c>
      <c r="J3" s="3">
        <f t="shared" ref="J3:J9" si="0">I3*H3*G3*F3*7.85/1000000</f>
        <v>1808.64</v>
      </c>
      <c r="K3" s="1">
        <v>1632</v>
      </c>
      <c r="L3" s="4">
        <f t="shared" ref="L3:L10" si="1">(J3-K3)/K3</f>
        <v>0.10823529411764712</v>
      </c>
      <c r="M3" s="5" t="s">
        <v>23</v>
      </c>
    </row>
    <row r="4" spans="1:13" x14ac:dyDescent="0.2">
      <c r="A4" s="1">
        <v>3</v>
      </c>
      <c r="B4" s="1">
        <v>20175</v>
      </c>
      <c r="C4" s="1" t="s">
        <v>32</v>
      </c>
      <c r="D4" s="1" t="s">
        <v>19</v>
      </c>
      <c r="E4" s="1" t="s">
        <v>9</v>
      </c>
      <c r="F4" s="1">
        <v>4</v>
      </c>
      <c r="G4" s="1">
        <v>1000</v>
      </c>
      <c r="H4" s="1">
        <v>2700</v>
      </c>
      <c r="I4" s="1">
        <v>32</v>
      </c>
      <c r="J4" s="3">
        <f t="shared" si="0"/>
        <v>2712.96</v>
      </c>
      <c r="K4" s="1">
        <v>2432</v>
      </c>
      <c r="L4" s="4">
        <f t="shared" si="1"/>
        <v>0.1155263157894737</v>
      </c>
      <c r="M4" s="5" t="s">
        <v>23</v>
      </c>
    </row>
    <row r="5" spans="1:13" x14ac:dyDescent="0.2">
      <c r="A5" s="1">
        <v>4</v>
      </c>
      <c r="B5" s="1">
        <v>20175</v>
      </c>
      <c r="C5" s="1" t="s">
        <v>32</v>
      </c>
      <c r="D5" s="1" t="s">
        <v>34</v>
      </c>
      <c r="E5" s="1" t="s">
        <v>9</v>
      </c>
      <c r="F5" s="1">
        <v>4</v>
      </c>
      <c r="G5" s="1">
        <v>1000</v>
      </c>
      <c r="H5" s="1">
        <v>3220</v>
      </c>
      <c r="I5" s="1">
        <v>8</v>
      </c>
      <c r="J5" s="3">
        <f t="shared" si="0"/>
        <v>808.86400000000003</v>
      </c>
      <c r="K5" s="1">
        <v>520</v>
      </c>
      <c r="L5" s="4">
        <f t="shared" si="1"/>
        <v>0.55550769230769237</v>
      </c>
      <c r="M5" s="5" t="s">
        <v>23</v>
      </c>
    </row>
    <row r="6" spans="1:13" x14ac:dyDescent="0.2">
      <c r="A6" s="1">
        <v>5</v>
      </c>
      <c r="B6" s="1">
        <v>20175</v>
      </c>
      <c r="C6" s="1" t="s">
        <v>32</v>
      </c>
      <c r="D6" s="1" t="s">
        <v>35</v>
      </c>
      <c r="E6" s="1" t="s">
        <v>9</v>
      </c>
      <c r="F6" s="1">
        <v>4</v>
      </c>
      <c r="G6" s="1">
        <v>1250</v>
      </c>
      <c r="H6" s="1">
        <v>2220</v>
      </c>
      <c r="I6" s="1">
        <v>64</v>
      </c>
      <c r="J6" s="3">
        <f t="shared" si="0"/>
        <v>5576.64</v>
      </c>
      <c r="K6" s="1">
        <v>4736</v>
      </c>
      <c r="L6" s="4">
        <f t="shared" si="1"/>
        <v>0.17750000000000007</v>
      </c>
      <c r="M6" s="5" t="s">
        <v>23</v>
      </c>
    </row>
    <row r="7" spans="1:13" x14ac:dyDescent="0.2">
      <c r="A7" s="1">
        <v>6</v>
      </c>
      <c r="B7" s="1">
        <v>20175</v>
      </c>
      <c r="C7" s="1" t="s">
        <v>32</v>
      </c>
      <c r="D7" s="1" t="s">
        <v>36</v>
      </c>
      <c r="E7" s="1" t="s">
        <v>9</v>
      </c>
      <c r="F7" s="1">
        <v>4</v>
      </c>
      <c r="G7" s="1">
        <v>1500</v>
      </c>
      <c r="H7" s="1">
        <v>2530</v>
      </c>
      <c r="I7" s="1">
        <v>32</v>
      </c>
      <c r="J7" s="3">
        <f t="shared" si="0"/>
        <v>3813.2159999999999</v>
      </c>
      <c r="K7" s="1">
        <v>3136</v>
      </c>
      <c r="L7" s="4">
        <f t="shared" si="1"/>
        <v>0.2159489795918367</v>
      </c>
      <c r="M7" s="5" t="s">
        <v>23</v>
      </c>
    </row>
    <row r="8" spans="1:13" x14ac:dyDescent="0.2">
      <c r="A8" s="1">
        <v>7</v>
      </c>
      <c r="B8" s="1">
        <v>20175</v>
      </c>
      <c r="C8" s="1" t="s">
        <v>32</v>
      </c>
      <c r="D8" s="1" t="s">
        <v>21</v>
      </c>
      <c r="E8" s="1" t="s">
        <v>9</v>
      </c>
      <c r="F8" s="1">
        <v>8</v>
      </c>
      <c r="G8" s="1">
        <v>1500</v>
      </c>
      <c r="H8" s="1">
        <v>2850</v>
      </c>
      <c r="I8" s="1">
        <v>1</v>
      </c>
      <c r="J8" s="3">
        <f t="shared" si="0"/>
        <v>268.47000000000003</v>
      </c>
      <c r="K8" s="1">
        <v>243</v>
      </c>
      <c r="L8" s="4">
        <f t="shared" si="1"/>
        <v>0.10481481481481493</v>
      </c>
      <c r="M8" s="5" t="s">
        <v>23</v>
      </c>
    </row>
    <row r="9" spans="1:13" x14ac:dyDescent="0.2">
      <c r="A9" s="1">
        <v>8</v>
      </c>
      <c r="B9" s="1">
        <v>20175</v>
      </c>
      <c r="C9" s="1" t="s">
        <v>32</v>
      </c>
      <c r="D9" s="1" t="s">
        <v>22</v>
      </c>
      <c r="E9" s="1" t="s">
        <v>9</v>
      </c>
      <c r="F9" s="1">
        <v>12</v>
      </c>
      <c r="G9" s="1">
        <v>1500</v>
      </c>
      <c r="H9" s="1">
        <v>6000</v>
      </c>
      <c r="I9" s="1">
        <v>1</v>
      </c>
      <c r="J9" s="3">
        <f t="shared" si="0"/>
        <v>847.8</v>
      </c>
      <c r="K9" s="1">
        <v>722</v>
      </c>
      <c r="L9" s="4">
        <f t="shared" si="1"/>
        <v>0.17423822714681433</v>
      </c>
      <c r="M9" s="5" t="s">
        <v>23</v>
      </c>
    </row>
    <row r="10" spans="1:13" x14ac:dyDescent="0.2">
      <c r="A10" s="1">
        <v>9</v>
      </c>
      <c r="B10" s="1">
        <v>20175</v>
      </c>
      <c r="C10" s="1" t="s">
        <v>32</v>
      </c>
      <c r="D10" s="1" t="s">
        <v>22</v>
      </c>
      <c r="E10" s="1" t="s">
        <v>9</v>
      </c>
      <c r="F10" s="1">
        <v>12</v>
      </c>
      <c r="G10" s="1">
        <v>1500</v>
      </c>
      <c r="H10" s="1">
        <v>3000</v>
      </c>
      <c r="I10" s="1">
        <v>1</v>
      </c>
      <c r="J10" s="3">
        <f t="shared" ref="J10" si="2">I10*H10*G10*F10*7.85/1000000</f>
        <v>423.9</v>
      </c>
      <c r="K10" s="1">
        <v>361</v>
      </c>
      <c r="L10" s="4">
        <f t="shared" si="1"/>
        <v>0.17423822714681433</v>
      </c>
      <c r="M10" s="5" t="s">
        <v>23</v>
      </c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3">
        <f>SUM(J2:J9)</f>
        <v>19340.830000000002</v>
      </c>
      <c r="K11" s="1">
        <f>SUM(K2:K10)</f>
        <v>16406</v>
      </c>
      <c r="L11" s="4">
        <f t="shared" ref="L11" si="3">(J11-K11)/K11</f>
        <v>0.17888760209679397</v>
      </c>
      <c r="M11" s="8"/>
    </row>
    <row r="12" spans="1:13" ht="4.5" customHeight="1" x14ac:dyDescent="0.2"/>
    <row r="13" spans="1:13" ht="33.75" x14ac:dyDescent="0.2">
      <c r="A13" s="1" t="s">
        <v>0</v>
      </c>
      <c r="B13" s="1" t="s">
        <v>1</v>
      </c>
      <c r="C13" s="1" t="s">
        <v>2</v>
      </c>
      <c r="D13" s="1" t="s">
        <v>4</v>
      </c>
      <c r="E13" s="1" t="s">
        <v>3</v>
      </c>
      <c r="F13" s="2" t="s">
        <v>10</v>
      </c>
      <c r="G13" s="2" t="s">
        <v>25</v>
      </c>
      <c r="H13" s="2" t="s">
        <v>12</v>
      </c>
      <c r="I13" s="2" t="s">
        <v>15</v>
      </c>
      <c r="J13" s="2" t="s">
        <v>13</v>
      </c>
      <c r="K13" s="2" t="s">
        <v>14</v>
      </c>
      <c r="L13" s="1" t="s">
        <v>5</v>
      </c>
      <c r="M13" s="1" t="s">
        <v>6</v>
      </c>
    </row>
    <row r="14" spans="1:13" x14ac:dyDescent="0.2">
      <c r="A14" s="1">
        <v>1</v>
      </c>
      <c r="B14" s="1">
        <v>20175</v>
      </c>
      <c r="C14" s="1" t="s">
        <v>32</v>
      </c>
      <c r="D14" s="1" t="s">
        <v>31</v>
      </c>
      <c r="E14" s="1" t="s">
        <v>26</v>
      </c>
      <c r="F14" s="1">
        <v>6</v>
      </c>
      <c r="G14" s="1" t="s">
        <v>27</v>
      </c>
      <c r="H14" s="1">
        <v>6000</v>
      </c>
      <c r="I14" s="1">
        <v>8</v>
      </c>
      <c r="J14" s="3">
        <v>260</v>
      </c>
      <c r="K14" s="1">
        <v>242</v>
      </c>
      <c r="L14" s="4">
        <f>(J14-K14)/K14</f>
        <v>7.43801652892562E-2</v>
      </c>
      <c r="M14" s="5" t="s">
        <v>23</v>
      </c>
    </row>
    <row r="15" spans="1:13" x14ac:dyDescent="0.2">
      <c r="A15" s="1">
        <v>2</v>
      </c>
      <c r="B15" s="1">
        <v>20175</v>
      </c>
      <c r="C15" s="1" t="s">
        <v>32</v>
      </c>
      <c r="D15" s="1" t="s">
        <v>30</v>
      </c>
      <c r="E15" s="1" t="s">
        <v>26</v>
      </c>
      <c r="F15" s="1">
        <v>8</v>
      </c>
      <c r="G15" s="1" t="s">
        <v>28</v>
      </c>
      <c r="H15" s="1">
        <v>6000</v>
      </c>
      <c r="I15" s="1">
        <v>11</v>
      </c>
      <c r="J15" s="3">
        <v>633</v>
      </c>
      <c r="K15" s="1">
        <v>541</v>
      </c>
      <c r="L15" s="4">
        <f>(J15-K15)/K15</f>
        <v>0.17005545286506468</v>
      </c>
      <c r="M15" s="5" t="s">
        <v>23</v>
      </c>
    </row>
  </sheetData>
  <pageMargins left="0.7" right="0.7" top="0.75" bottom="0.75" header="0.3" footer="0.3"/>
  <pageSetup paperSize="9" orientation="portrait" r:id="rId1"/>
  <headerFooter>
    <oddHeader>&amp;CMaterial Requisition
Fan Ring / Plenum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Layout" zoomScale="145" zoomScaleNormal="100" zoomScalePageLayoutView="145" workbookViewId="0">
      <selection activeCell="B17" sqref="B17"/>
    </sheetView>
  </sheetViews>
  <sheetFormatPr defaultRowHeight="14.25" x14ac:dyDescent="0.2"/>
  <cols>
    <col min="1" max="1" width="4.625" customWidth="1"/>
    <col min="2" max="2" width="7" customWidth="1"/>
    <col min="3" max="3" width="5.625" bestFit="1" customWidth="1"/>
    <col min="4" max="4" width="8.125" customWidth="1"/>
    <col min="5" max="5" width="8.75" bestFit="1" customWidth="1"/>
    <col min="6" max="6" width="4" bestFit="1" customWidth="1"/>
    <col min="7" max="7" width="4.625" bestFit="1" customWidth="1"/>
    <col min="8" max="8" width="6.75" customWidth="1"/>
    <col min="9" max="9" width="5" customWidth="1"/>
    <col min="10" max="10" width="6.625" customWidth="1"/>
    <col min="11" max="11" width="7" customWidth="1"/>
    <col min="12" max="12" width="6.375" customWidth="1"/>
    <col min="13" max="13" width="12.875" customWidth="1"/>
  </cols>
  <sheetData>
    <row r="1" spans="1:13" ht="33.7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2" t="s">
        <v>10</v>
      </c>
      <c r="G1" s="2" t="s">
        <v>11</v>
      </c>
      <c r="H1" s="2" t="s">
        <v>12</v>
      </c>
      <c r="I1" s="2" t="s">
        <v>29</v>
      </c>
      <c r="J1" s="2" t="s">
        <v>13</v>
      </c>
      <c r="K1" s="2" t="s">
        <v>14</v>
      </c>
      <c r="L1" s="1" t="s">
        <v>5</v>
      </c>
      <c r="M1" s="1" t="s">
        <v>6</v>
      </c>
    </row>
    <row r="2" spans="1:13" x14ac:dyDescent="0.2">
      <c r="A2" s="1">
        <v>1</v>
      </c>
      <c r="B2" s="1">
        <v>20175</v>
      </c>
      <c r="C2" s="1" t="s">
        <v>7</v>
      </c>
      <c r="D2" s="1" t="s">
        <v>8</v>
      </c>
      <c r="E2" s="1" t="s">
        <v>9</v>
      </c>
      <c r="F2" s="1">
        <v>3</v>
      </c>
      <c r="G2" s="1">
        <v>1500</v>
      </c>
      <c r="H2" s="1">
        <v>2850</v>
      </c>
      <c r="I2" s="1">
        <v>64</v>
      </c>
      <c r="J2" s="3">
        <f>I2*H2*G2*F2*7.85/1000000</f>
        <v>6443.28</v>
      </c>
      <c r="K2" s="1">
        <v>4413</v>
      </c>
      <c r="L2" s="4">
        <f>(J2-K2)/K2</f>
        <v>0.46006798096532964</v>
      </c>
      <c r="M2" s="5" t="s">
        <v>23</v>
      </c>
    </row>
    <row r="3" spans="1:13" x14ac:dyDescent="0.2">
      <c r="A3" s="1">
        <v>3</v>
      </c>
      <c r="B3" s="1">
        <v>20175</v>
      </c>
      <c r="C3" s="1" t="s">
        <v>7</v>
      </c>
      <c r="D3" s="1" t="s">
        <v>17</v>
      </c>
      <c r="E3" s="1" t="s">
        <v>9</v>
      </c>
      <c r="F3" s="1">
        <v>4</v>
      </c>
      <c r="G3" s="1">
        <v>1000</v>
      </c>
      <c r="H3" s="1">
        <v>1760</v>
      </c>
      <c r="I3" s="1">
        <v>128</v>
      </c>
      <c r="J3" s="3">
        <f t="shared" ref="J3:J9" si="0">I3*H3*G3*F3*7.85/1000000</f>
        <v>7073.7920000000004</v>
      </c>
      <c r="K3" s="1">
        <v>6716</v>
      </c>
      <c r="L3" s="4">
        <f t="shared" ref="L3:L10" si="1">(J3-K3)/K3</f>
        <v>5.3274568195354435E-2</v>
      </c>
      <c r="M3" s="5" t="s">
        <v>23</v>
      </c>
    </row>
    <row r="4" spans="1:13" x14ac:dyDescent="0.2">
      <c r="A4" s="1">
        <v>4</v>
      </c>
      <c r="B4" s="1">
        <v>20175</v>
      </c>
      <c r="C4" s="1" t="s">
        <v>7</v>
      </c>
      <c r="D4" s="1" t="s">
        <v>18</v>
      </c>
      <c r="E4" s="1" t="s">
        <v>9</v>
      </c>
      <c r="F4" s="1">
        <v>4</v>
      </c>
      <c r="G4" s="1">
        <v>1000</v>
      </c>
      <c r="H4" s="1">
        <v>2600</v>
      </c>
      <c r="I4" s="1">
        <v>11</v>
      </c>
      <c r="J4" s="3">
        <f t="shared" si="0"/>
        <v>898.04</v>
      </c>
      <c r="K4" s="1">
        <v>640</v>
      </c>
      <c r="L4" s="4">
        <f t="shared" si="1"/>
        <v>0.40318749999999992</v>
      </c>
      <c r="M4" s="5" t="s">
        <v>23</v>
      </c>
    </row>
    <row r="5" spans="1:13" x14ac:dyDescent="0.2">
      <c r="A5" s="1">
        <v>5</v>
      </c>
      <c r="B5" s="1">
        <v>20175</v>
      </c>
      <c r="C5" s="1" t="s">
        <v>7</v>
      </c>
      <c r="D5" s="1" t="s">
        <v>16</v>
      </c>
      <c r="E5" s="1" t="s">
        <v>9</v>
      </c>
      <c r="F5" s="1">
        <v>4</v>
      </c>
      <c r="G5" s="1">
        <v>1250</v>
      </c>
      <c r="H5" s="1">
        <v>1750</v>
      </c>
      <c r="I5" s="1">
        <v>64</v>
      </c>
      <c r="J5" s="3">
        <f>I5*H5*G5*F5*7.85/1000000</f>
        <v>4396</v>
      </c>
      <c r="K5" s="1">
        <v>3302</v>
      </c>
      <c r="L5" s="4">
        <f t="shared" si="1"/>
        <v>0.33131435493640216</v>
      </c>
      <c r="M5" s="5" t="s">
        <v>23</v>
      </c>
    </row>
    <row r="6" spans="1:13" x14ac:dyDescent="0.2">
      <c r="A6" s="1">
        <v>6</v>
      </c>
      <c r="B6" s="1">
        <v>20175</v>
      </c>
      <c r="C6" s="1" t="s">
        <v>7</v>
      </c>
      <c r="D6" s="1" t="s">
        <v>19</v>
      </c>
      <c r="E6" s="1" t="s">
        <v>9</v>
      </c>
      <c r="F6" s="1">
        <v>4</v>
      </c>
      <c r="G6" s="1">
        <v>1500</v>
      </c>
      <c r="H6" s="1">
        <v>2550</v>
      </c>
      <c r="I6" s="1">
        <v>32</v>
      </c>
      <c r="J6" s="3">
        <f t="shared" si="0"/>
        <v>3843.36</v>
      </c>
      <c r="K6" s="1">
        <v>3788</v>
      </c>
      <c r="L6" s="4">
        <f t="shared" si="1"/>
        <v>1.4614572333685356E-2</v>
      </c>
      <c r="M6" s="5" t="s">
        <v>23</v>
      </c>
    </row>
    <row r="7" spans="1:13" x14ac:dyDescent="0.2">
      <c r="A7" s="1">
        <v>7</v>
      </c>
      <c r="B7" s="1">
        <v>20175</v>
      </c>
      <c r="C7" s="1" t="s">
        <v>7</v>
      </c>
      <c r="D7" s="1" t="s">
        <v>20</v>
      </c>
      <c r="E7" s="1" t="s">
        <v>9</v>
      </c>
      <c r="F7" s="1">
        <v>4</v>
      </c>
      <c r="G7" s="1">
        <v>1500</v>
      </c>
      <c r="H7" s="1">
        <v>2950</v>
      </c>
      <c r="I7" s="1">
        <v>16</v>
      </c>
      <c r="J7" s="3">
        <f t="shared" si="0"/>
        <v>2223.12</v>
      </c>
      <c r="K7" s="1">
        <v>2197</v>
      </c>
      <c r="L7" s="4">
        <f t="shared" si="1"/>
        <v>1.1888939462903911E-2</v>
      </c>
      <c r="M7" s="5" t="s">
        <v>23</v>
      </c>
    </row>
    <row r="8" spans="1:13" x14ac:dyDescent="0.2">
      <c r="A8" s="1">
        <v>8</v>
      </c>
      <c r="B8" s="1">
        <v>20175</v>
      </c>
      <c r="C8" s="1" t="s">
        <v>7</v>
      </c>
      <c r="D8" s="1" t="s">
        <v>21</v>
      </c>
      <c r="E8" s="1" t="s">
        <v>9</v>
      </c>
      <c r="F8" s="1">
        <v>8</v>
      </c>
      <c r="G8" s="1">
        <v>1500</v>
      </c>
      <c r="H8" s="1">
        <v>6000</v>
      </c>
      <c r="I8" s="1">
        <v>1</v>
      </c>
      <c r="J8" s="3">
        <f t="shared" si="0"/>
        <v>565.20000000000005</v>
      </c>
      <c r="K8" s="1">
        <v>487</v>
      </c>
      <c r="L8" s="4">
        <f t="shared" si="1"/>
        <v>0.16057494866529784</v>
      </c>
      <c r="M8" s="5" t="s">
        <v>23</v>
      </c>
    </row>
    <row r="9" spans="1:13" ht="18" x14ac:dyDescent="0.2">
      <c r="A9" s="1">
        <v>9</v>
      </c>
      <c r="B9" s="1">
        <v>20175</v>
      </c>
      <c r="C9" s="1" t="s">
        <v>7</v>
      </c>
      <c r="D9" s="1" t="s">
        <v>22</v>
      </c>
      <c r="E9" s="1" t="s">
        <v>9</v>
      </c>
      <c r="F9" s="1">
        <v>12</v>
      </c>
      <c r="G9" s="1">
        <v>1500</v>
      </c>
      <c r="H9" s="1">
        <v>6000</v>
      </c>
      <c r="I9" s="1">
        <v>3</v>
      </c>
      <c r="J9" s="3">
        <f t="shared" si="0"/>
        <v>2543.4</v>
      </c>
      <c r="K9" s="1">
        <v>2471</v>
      </c>
      <c r="L9" s="4">
        <f t="shared" si="1"/>
        <v>2.9299878591663331E-2</v>
      </c>
      <c r="M9" s="6" t="s">
        <v>24</v>
      </c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3">
        <f>SUM(J2:J9)</f>
        <v>27986.192000000003</v>
      </c>
      <c r="K10" s="1">
        <f>SUM(K2:K9)</f>
        <v>24014</v>
      </c>
      <c r="L10" s="4">
        <f t="shared" si="1"/>
        <v>0.16541150995252782</v>
      </c>
      <c r="M10" s="8"/>
    </row>
    <row r="11" spans="1:13" ht="4.5" customHeight="1" x14ac:dyDescent="0.2"/>
    <row r="12" spans="1:13" ht="33.75" x14ac:dyDescent="0.2">
      <c r="A12" s="1" t="s">
        <v>0</v>
      </c>
      <c r="B12" s="1" t="s">
        <v>1</v>
      </c>
      <c r="C12" s="1" t="s">
        <v>2</v>
      </c>
      <c r="D12" s="1" t="s">
        <v>4</v>
      </c>
      <c r="E12" s="1" t="s">
        <v>3</v>
      </c>
      <c r="F12" s="2" t="s">
        <v>10</v>
      </c>
      <c r="G12" s="2" t="s">
        <v>25</v>
      </c>
      <c r="H12" s="2" t="s">
        <v>12</v>
      </c>
      <c r="I12" s="2" t="s">
        <v>15</v>
      </c>
      <c r="J12" s="2" t="s">
        <v>13</v>
      </c>
      <c r="K12" s="2" t="s">
        <v>14</v>
      </c>
      <c r="L12" s="1" t="s">
        <v>5</v>
      </c>
      <c r="M12" s="1" t="s">
        <v>6</v>
      </c>
    </row>
    <row r="13" spans="1:13" x14ac:dyDescent="0.2">
      <c r="A13" s="1">
        <v>1</v>
      </c>
      <c r="B13" s="1">
        <v>20175</v>
      </c>
      <c r="C13" s="1" t="s">
        <v>7</v>
      </c>
      <c r="D13" s="1" t="s">
        <v>31</v>
      </c>
      <c r="E13" s="1" t="s">
        <v>26</v>
      </c>
      <c r="F13" s="1">
        <v>6</v>
      </c>
      <c r="G13" s="1" t="s">
        <v>27</v>
      </c>
      <c r="H13" s="1">
        <v>6000</v>
      </c>
      <c r="I13" s="1">
        <v>8</v>
      </c>
      <c r="J13" s="3">
        <v>260</v>
      </c>
      <c r="K13" s="1">
        <v>250</v>
      </c>
      <c r="L13" s="4">
        <f>(J13-K13)/K13</f>
        <v>0.04</v>
      </c>
      <c r="M13" s="5" t="s">
        <v>23</v>
      </c>
    </row>
    <row r="14" spans="1:13" x14ac:dyDescent="0.2">
      <c r="A14" s="1">
        <v>3</v>
      </c>
      <c r="B14" s="1">
        <v>20175</v>
      </c>
      <c r="C14" s="1" t="s">
        <v>7</v>
      </c>
      <c r="D14" s="1" t="s">
        <v>30</v>
      </c>
      <c r="E14" s="1" t="s">
        <v>26</v>
      </c>
      <c r="F14" s="1">
        <v>8</v>
      </c>
      <c r="G14" s="1" t="s">
        <v>28</v>
      </c>
      <c r="H14" s="1">
        <v>6000</v>
      </c>
      <c r="I14" s="1">
        <v>16</v>
      </c>
      <c r="J14" s="3">
        <v>921</v>
      </c>
      <c r="K14" s="1">
        <v>820</v>
      </c>
      <c r="L14" s="4">
        <f>(J14-K14)/K14</f>
        <v>0.12317073170731707</v>
      </c>
      <c r="M14" s="5" t="s">
        <v>23</v>
      </c>
    </row>
  </sheetData>
  <pageMargins left="0.7" right="0.7" top="0.75" bottom="0.75" header="0.3" footer="0.3"/>
  <pageSetup paperSize="9" orientation="portrait" r:id="rId1"/>
  <headerFooter>
    <oddHeader>&amp;CMaterial Requisition
Fan Ring / Plenum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E-5128</vt:lpstr>
      <vt:lpstr>E-5117</vt:lpstr>
      <vt:lpstr>E-5116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Windows User</cp:lastModifiedBy>
  <dcterms:created xsi:type="dcterms:W3CDTF">2018-09-08T10:28:53Z</dcterms:created>
  <dcterms:modified xsi:type="dcterms:W3CDTF">2019-01-02T10:22:27Z</dcterms:modified>
</cp:coreProperties>
</file>