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405" yWindow="90" windowWidth="18180" windowHeight="5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6" i="1" l="1"/>
  <c r="D29" i="1"/>
  <c r="D28" i="1"/>
  <c r="D27" i="1"/>
  <c r="I23" i="1"/>
  <c r="C78" i="1" l="1"/>
  <c r="C82" i="1"/>
  <c r="C79" i="1"/>
  <c r="C83" i="1"/>
  <c r="F83" i="1" s="1"/>
  <c r="C80" i="1"/>
  <c r="C81" i="1"/>
  <c r="C77" i="1"/>
  <c r="C84" i="1"/>
  <c r="F84" i="1" s="1"/>
  <c r="C67" i="1"/>
  <c r="C71" i="1"/>
  <c r="C69" i="1"/>
  <c r="C68" i="1"/>
  <c r="F68" i="1" s="1"/>
  <c r="C72" i="1"/>
  <c r="C73" i="1"/>
  <c r="C70" i="1"/>
  <c r="C66" i="1"/>
  <c r="F66" i="1" s="1"/>
  <c r="C89" i="1"/>
  <c r="C93" i="1"/>
  <c r="C95" i="1"/>
  <c r="F95" i="1" s="1"/>
  <c r="C90" i="1"/>
  <c r="F90" i="1" s="1"/>
  <c r="C94" i="1"/>
  <c r="C92" i="1"/>
  <c r="C88" i="1"/>
  <c r="C91" i="1"/>
  <c r="F91" i="1" s="1"/>
  <c r="F93" i="1"/>
  <c r="F89" i="1"/>
  <c r="F79" i="1"/>
  <c r="F73" i="1"/>
  <c r="F71" i="1"/>
  <c r="F69" i="1"/>
  <c r="F67" i="1"/>
  <c r="F82" i="1"/>
  <c r="F78" i="1"/>
  <c r="F94" i="1"/>
  <c r="F92" i="1"/>
  <c r="F88" i="1"/>
  <c r="F81" i="1"/>
  <c r="F77" i="1"/>
  <c r="F72" i="1"/>
  <c r="F70" i="1"/>
  <c r="F80" i="1"/>
  <c r="C62" i="1"/>
  <c r="F62" i="1" s="1"/>
  <c r="C60" i="1"/>
  <c r="F60" i="1" s="1"/>
  <c r="C58" i="1"/>
  <c r="F58" i="1" s="1"/>
  <c r="C56" i="1"/>
  <c r="F56" i="1" s="1"/>
  <c r="C61" i="1"/>
  <c r="F61" i="1" s="1"/>
  <c r="C59" i="1"/>
  <c r="F59" i="1" s="1"/>
  <c r="C57" i="1"/>
  <c r="F57" i="1" s="1"/>
  <c r="C55" i="1"/>
  <c r="F55" i="1" s="1"/>
  <c r="D30" i="1"/>
</calcChain>
</file>

<file path=xl/sharedStrings.xml><?xml version="1.0" encoding="utf-8"?>
<sst xmlns="http://schemas.openxmlformats.org/spreadsheetml/2006/main" count="134" uniqueCount="63">
  <si>
    <t>Station</t>
  </si>
  <si>
    <t>Width</t>
  </si>
  <si>
    <t>Height</t>
  </si>
  <si>
    <t>Depth</t>
  </si>
  <si>
    <t>Air V
m/sec</t>
  </si>
  <si>
    <t>VE1</t>
  </si>
  <si>
    <t>SE1</t>
  </si>
  <si>
    <t>VE2</t>
  </si>
  <si>
    <t>SE2</t>
  </si>
  <si>
    <t>VE3</t>
  </si>
  <si>
    <t>SE3</t>
  </si>
  <si>
    <t>VE4</t>
  </si>
  <si>
    <t>SE4</t>
  </si>
  <si>
    <t>VE5</t>
  </si>
  <si>
    <t>SE5</t>
  </si>
  <si>
    <t>VE6</t>
  </si>
  <si>
    <t>SE6</t>
  </si>
  <si>
    <t>VE7</t>
  </si>
  <si>
    <t>SE7</t>
  </si>
  <si>
    <t>VE8</t>
  </si>
  <si>
    <t>SE8</t>
  </si>
  <si>
    <t>VE9</t>
  </si>
  <si>
    <t>SE9</t>
  </si>
  <si>
    <t>VE10</t>
  </si>
  <si>
    <t>SE10</t>
  </si>
  <si>
    <t>Pos.</t>
  </si>
  <si>
    <t>Qty./
Station</t>
  </si>
  <si>
    <t>Summary</t>
  </si>
  <si>
    <t>Type</t>
  </si>
  <si>
    <t xml:space="preserve">Qty. </t>
  </si>
  <si>
    <t>Flow m3/h</t>
  </si>
  <si>
    <t>Total</t>
  </si>
  <si>
    <t xml:space="preserve">CiiFog
</t>
  </si>
  <si>
    <t>CiiFOG</t>
  </si>
  <si>
    <t>Manifold</t>
  </si>
  <si>
    <t>Nozzle Bank</t>
  </si>
  <si>
    <t>Pump Unit</t>
  </si>
  <si>
    <t>Air Baffle</t>
  </si>
  <si>
    <t>Eliminator</t>
  </si>
  <si>
    <t>Ladder</t>
  </si>
  <si>
    <t>Door</t>
  </si>
  <si>
    <t>Control Unit</t>
  </si>
  <si>
    <r>
      <t>Flow
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/h</t>
    </r>
  </si>
  <si>
    <t>Product</t>
  </si>
  <si>
    <t>Sub Product</t>
  </si>
  <si>
    <t>S.product/
Product</t>
  </si>
  <si>
    <t>S.product/
Order</t>
  </si>
  <si>
    <t>S.product/
Code</t>
  </si>
  <si>
    <t>Product 
Per Order</t>
  </si>
  <si>
    <t>Remarks</t>
  </si>
  <si>
    <t>SS 304</t>
  </si>
  <si>
    <t>4 lit/min</t>
  </si>
  <si>
    <t>80 bar</t>
  </si>
  <si>
    <t xml:space="preserve">Turbulator </t>
  </si>
  <si>
    <t xml:space="preserve">Stainless </t>
  </si>
  <si>
    <t>Aluminum</t>
  </si>
  <si>
    <t>63A</t>
  </si>
  <si>
    <t>70 bar</t>
  </si>
  <si>
    <t>ABS</t>
  </si>
  <si>
    <t>Turbo SS</t>
  </si>
  <si>
    <t>Baffle SS</t>
  </si>
  <si>
    <t>HDG</t>
  </si>
  <si>
    <t>6 lit/min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</si>
</sst>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5"/>
  <sheetViews>
    <sheetView tabSelected="1" view="pageLayout" zoomScaleNormal="100" workbookViewId="0">
      <selection activeCell="D7" sqref="D7"/>
    </sheetView>
  </sheetViews>
  <sheetFormatPr defaultColWidth="8.7109375" defaultRowHeight="12" x14ac:dyDescent="0.2"/>
  <cols>
    <col min="1" max="1" width="4.42578125" style="1" bestFit="1" customWidth="1"/>
    <col min="2" max="16384" width="8.7109375" style="1"/>
  </cols>
  <sheetData>
    <row r="2" spans="1:10" ht="26.25" x14ac:dyDescent="0.2">
      <c r="A2" s="2" t="s">
        <v>25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42</v>
      </c>
      <c r="H2" s="3" t="s">
        <v>32</v>
      </c>
      <c r="I2" s="3" t="s">
        <v>26</v>
      </c>
      <c r="J2" s="2"/>
    </row>
    <row r="3" spans="1:10" x14ac:dyDescent="0.2">
      <c r="A3" s="4">
        <v>1</v>
      </c>
      <c r="B3" s="1" t="s">
        <v>5</v>
      </c>
      <c r="G3" s="1">
        <v>60</v>
      </c>
      <c r="H3" s="1">
        <v>8040</v>
      </c>
      <c r="I3" s="1">
        <v>1</v>
      </c>
    </row>
    <row r="4" spans="1:10" x14ac:dyDescent="0.2">
      <c r="A4" s="4">
        <v>2</v>
      </c>
      <c r="B4" s="1" t="s">
        <v>6</v>
      </c>
      <c r="G4" s="1">
        <v>70</v>
      </c>
      <c r="H4" s="1">
        <v>8040</v>
      </c>
      <c r="I4" s="1">
        <v>1</v>
      </c>
    </row>
    <row r="5" spans="1:10" x14ac:dyDescent="0.2">
      <c r="A5" s="4">
        <v>3</v>
      </c>
      <c r="B5" s="1" t="s">
        <v>7</v>
      </c>
      <c r="G5" s="1">
        <v>65</v>
      </c>
      <c r="H5" s="1">
        <v>8040</v>
      </c>
      <c r="I5" s="1">
        <v>1</v>
      </c>
    </row>
    <row r="6" spans="1:10" x14ac:dyDescent="0.2">
      <c r="A6" s="4">
        <v>4</v>
      </c>
      <c r="B6" s="1" t="s">
        <v>8</v>
      </c>
      <c r="G6" s="1">
        <v>73</v>
      </c>
      <c r="H6" s="1">
        <v>8040</v>
      </c>
      <c r="I6" s="1">
        <v>1</v>
      </c>
    </row>
    <row r="7" spans="1:10" x14ac:dyDescent="0.2">
      <c r="A7" s="4">
        <v>5</v>
      </c>
      <c r="B7" s="1" t="s">
        <v>9</v>
      </c>
      <c r="G7" s="1">
        <v>60</v>
      </c>
      <c r="H7" s="1">
        <v>8040</v>
      </c>
      <c r="I7" s="1">
        <v>1</v>
      </c>
    </row>
    <row r="8" spans="1:10" x14ac:dyDescent="0.2">
      <c r="A8" s="4">
        <v>6</v>
      </c>
      <c r="B8" s="1" t="s">
        <v>10</v>
      </c>
      <c r="G8" s="1">
        <v>70</v>
      </c>
      <c r="H8" s="1">
        <v>8040</v>
      </c>
      <c r="I8" s="1">
        <v>1</v>
      </c>
    </row>
    <row r="9" spans="1:10" x14ac:dyDescent="0.2">
      <c r="A9" s="4">
        <v>7</v>
      </c>
      <c r="B9" s="1" t="s">
        <v>11</v>
      </c>
      <c r="G9" s="1">
        <v>65</v>
      </c>
      <c r="H9" s="1">
        <v>8040</v>
      </c>
      <c r="I9" s="1">
        <v>1</v>
      </c>
    </row>
    <row r="10" spans="1:10" x14ac:dyDescent="0.2">
      <c r="A10" s="4">
        <v>8</v>
      </c>
      <c r="B10" s="1" t="s">
        <v>12</v>
      </c>
      <c r="G10" s="1">
        <v>73</v>
      </c>
      <c r="H10" s="1">
        <v>8040</v>
      </c>
      <c r="I10" s="1">
        <v>1</v>
      </c>
    </row>
    <row r="11" spans="1:10" x14ac:dyDescent="0.2">
      <c r="A11" s="4">
        <v>9</v>
      </c>
      <c r="B11" s="1" t="s">
        <v>13</v>
      </c>
      <c r="G11" s="1">
        <v>60</v>
      </c>
      <c r="H11" s="1">
        <v>8040</v>
      </c>
      <c r="I11" s="1">
        <v>1</v>
      </c>
    </row>
    <row r="12" spans="1:10" x14ac:dyDescent="0.2">
      <c r="A12" s="4">
        <v>10</v>
      </c>
      <c r="B12" s="1" t="s">
        <v>14</v>
      </c>
      <c r="G12" s="1">
        <v>70</v>
      </c>
      <c r="H12" s="1">
        <v>8040</v>
      </c>
      <c r="I12" s="1">
        <v>1</v>
      </c>
    </row>
    <row r="13" spans="1:10" x14ac:dyDescent="0.2">
      <c r="A13" s="4">
        <v>11</v>
      </c>
      <c r="B13" s="1" t="s">
        <v>15</v>
      </c>
      <c r="G13" s="1">
        <v>65</v>
      </c>
      <c r="H13" s="1">
        <v>8040</v>
      </c>
      <c r="I13" s="1">
        <v>1</v>
      </c>
    </row>
    <row r="14" spans="1:10" x14ac:dyDescent="0.2">
      <c r="A14" s="4">
        <v>12</v>
      </c>
      <c r="B14" s="1" t="s">
        <v>16</v>
      </c>
      <c r="G14" s="1">
        <v>73</v>
      </c>
      <c r="H14" s="1">
        <v>8040</v>
      </c>
      <c r="I14" s="1">
        <v>1</v>
      </c>
    </row>
    <row r="15" spans="1:10" x14ac:dyDescent="0.2">
      <c r="A15" s="4">
        <v>13</v>
      </c>
      <c r="B15" s="1" t="s">
        <v>17</v>
      </c>
      <c r="G15" s="1">
        <v>60</v>
      </c>
      <c r="H15" s="1">
        <v>8040</v>
      </c>
      <c r="I15" s="1">
        <v>1</v>
      </c>
    </row>
    <row r="16" spans="1:10" x14ac:dyDescent="0.2">
      <c r="A16" s="4">
        <v>14</v>
      </c>
      <c r="B16" s="1" t="s">
        <v>18</v>
      </c>
      <c r="G16" s="1">
        <v>70</v>
      </c>
      <c r="H16" s="1">
        <v>8040</v>
      </c>
      <c r="I16" s="1">
        <v>1</v>
      </c>
    </row>
    <row r="17" spans="1:9" x14ac:dyDescent="0.2">
      <c r="A17" s="4">
        <v>15</v>
      </c>
      <c r="B17" s="1" t="s">
        <v>19</v>
      </c>
      <c r="G17" s="1">
        <v>65</v>
      </c>
      <c r="H17" s="1">
        <v>8040</v>
      </c>
      <c r="I17" s="1">
        <v>1</v>
      </c>
    </row>
    <row r="18" spans="1:9" x14ac:dyDescent="0.2">
      <c r="A18" s="4">
        <v>16</v>
      </c>
      <c r="B18" s="1" t="s">
        <v>20</v>
      </c>
      <c r="G18" s="1">
        <v>73</v>
      </c>
      <c r="H18" s="1">
        <v>8040</v>
      </c>
      <c r="I18" s="1">
        <v>1</v>
      </c>
    </row>
    <row r="19" spans="1:9" x14ac:dyDescent="0.2">
      <c r="A19" s="4">
        <v>17</v>
      </c>
      <c r="B19" s="1" t="s">
        <v>21</v>
      </c>
      <c r="G19" s="1">
        <v>73</v>
      </c>
      <c r="H19" s="1">
        <v>8040</v>
      </c>
      <c r="I19" s="1">
        <v>1</v>
      </c>
    </row>
    <row r="20" spans="1:9" x14ac:dyDescent="0.2">
      <c r="A20" s="4">
        <v>18</v>
      </c>
      <c r="B20" s="1" t="s">
        <v>22</v>
      </c>
      <c r="G20" s="1">
        <v>73</v>
      </c>
      <c r="H20" s="1">
        <v>8040</v>
      </c>
      <c r="I20" s="1">
        <v>1</v>
      </c>
    </row>
    <row r="21" spans="1:9" x14ac:dyDescent="0.2">
      <c r="A21" s="4">
        <v>19</v>
      </c>
      <c r="B21" s="1" t="s">
        <v>23</v>
      </c>
      <c r="G21" s="1">
        <v>65</v>
      </c>
      <c r="H21" s="1">
        <v>8040</v>
      </c>
      <c r="I21" s="1">
        <v>1</v>
      </c>
    </row>
    <row r="22" spans="1:9" x14ac:dyDescent="0.2">
      <c r="A22" s="4">
        <v>20</v>
      </c>
      <c r="B22" s="1" t="s">
        <v>24</v>
      </c>
      <c r="G22" s="1">
        <v>73</v>
      </c>
      <c r="H22" s="1">
        <v>8040</v>
      </c>
      <c r="I22" s="1">
        <v>1</v>
      </c>
    </row>
    <row r="23" spans="1:9" x14ac:dyDescent="0.2">
      <c r="I23" s="1">
        <f>SUM(I3:I22)</f>
        <v>20</v>
      </c>
    </row>
    <row r="24" spans="1:9" x14ac:dyDescent="0.2">
      <c r="B24" s="14" t="s">
        <v>27</v>
      </c>
      <c r="C24" s="15"/>
      <c r="D24" s="15"/>
    </row>
    <row r="25" spans="1:9" x14ac:dyDescent="0.2">
      <c r="B25" s="16" t="s">
        <v>28</v>
      </c>
      <c r="C25" s="16" t="s">
        <v>30</v>
      </c>
      <c r="D25" s="16" t="s">
        <v>29</v>
      </c>
    </row>
    <row r="26" spans="1:9" x14ac:dyDescent="0.2">
      <c r="B26" s="15">
        <v>8040</v>
      </c>
      <c r="C26" s="15">
        <v>60</v>
      </c>
      <c r="D26" s="15">
        <f>SUMIF($G$3:$G$22,60,$I$3:$I$22)</f>
        <v>4</v>
      </c>
    </row>
    <row r="27" spans="1:9" x14ac:dyDescent="0.2">
      <c r="B27" s="15">
        <v>8040</v>
      </c>
      <c r="C27" s="15">
        <v>65</v>
      </c>
      <c r="D27" s="15">
        <f>SUMIF($G$3:$G$22,65,$I$3:$I$22)</f>
        <v>5</v>
      </c>
    </row>
    <row r="28" spans="1:9" x14ac:dyDescent="0.2">
      <c r="B28" s="15">
        <v>8040</v>
      </c>
      <c r="C28" s="15">
        <v>70</v>
      </c>
      <c r="D28" s="15">
        <f>SUMIF($G$3:$G$22,70,$I$3:$I$22)</f>
        <v>4</v>
      </c>
    </row>
    <row r="29" spans="1:9" x14ac:dyDescent="0.2">
      <c r="B29" s="15">
        <v>8040</v>
      </c>
      <c r="C29" s="15">
        <v>73</v>
      </c>
      <c r="D29" s="15">
        <f>SUMIF($G$3:$G$22,73,$I$3:$I$22)</f>
        <v>7</v>
      </c>
    </row>
    <row r="30" spans="1:9" x14ac:dyDescent="0.2">
      <c r="B30" s="14" t="s">
        <v>31</v>
      </c>
      <c r="C30" s="14"/>
      <c r="D30" s="14">
        <f>SUM(D26:D29)</f>
        <v>20</v>
      </c>
    </row>
    <row r="53" spans="2:8" x14ac:dyDescent="0.2">
      <c r="B53" s="14" t="s">
        <v>33</v>
      </c>
      <c r="C53" s="14" t="s">
        <v>28</v>
      </c>
      <c r="D53" s="17">
        <v>60</v>
      </c>
    </row>
    <row r="54" spans="2:8" ht="24" x14ac:dyDescent="0.2">
      <c r="B54" s="5" t="s">
        <v>43</v>
      </c>
      <c r="C54" s="5" t="s">
        <v>48</v>
      </c>
      <c r="D54" s="5" t="s">
        <v>44</v>
      </c>
      <c r="E54" s="5" t="s">
        <v>45</v>
      </c>
      <c r="F54" s="5" t="s">
        <v>46</v>
      </c>
      <c r="G54" s="5" t="s">
        <v>47</v>
      </c>
      <c r="H54" s="5" t="s">
        <v>49</v>
      </c>
    </row>
    <row r="55" spans="2:8" x14ac:dyDescent="0.2">
      <c r="B55" s="6">
        <v>8040</v>
      </c>
      <c r="C55" s="7">
        <f>$D$26</f>
        <v>4</v>
      </c>
      <c r="D55" s="8" t="s">
        <v>34</v>
      </c>
      <c r="E55" s="9">
        <v>2</v>
      </c>
      <c r="F55" s="7">
        <f>C55*E55</f>
        <v>8</v>
      </c>
      <c r="G55" s="10">
        <v>804001</v>
      </c>
      <c r="H55" s="18" t="s">
        <v>50</v>
      </c>
    </row>
    <row r="56" spans="2:8" x14ac:dyDescent="0.2">
      <c r="B56" s="6">
        <v>8040</v>
      </c>
      <c r="C56" s="7">
        <f t="shared" ref="C56:C62" si="0">$D$26</f>
        <v>4</v>
      </c>
      <c r="D56" s="11" t="s">
        <v>35</v>
      </c>
      <c r="E56" s="9">
        <v>4</v>
      </c>
      <c r="F56" s="7">
        <f t="shared" ref="F56:F62" si="1">C56*E56</f>
        <v>16</v>
      </c>
      <c r="G56" s="10">
        <v>804002</v>
      </c>
      <c r="H56" s="18" t="s">
        <v>51</v>
      </c>
    </row>
    <row r="57" spans="2:8" x14ac:dyDescent="0.2">
      <c r="B57" s="6">
        <v>8040</v>
      </c>
      <c r="C57" s="7">
        <f t="shared" si="0"/>
        <v>4</v>
      </c>
      <c r="D57" s="12" t="s">
        <v>36</v>
      </c>
      <c r="E57" s="13">
        <v>1</v>
      </c>
      <c r="F57" s="7">
        <f t="shared" si="1"/>
        <v>4</v>
      </c>
      <c r="G57" s="10">
        <v>804003</v>
      </c>
      <c r="H57" s="18" t="s">
        <v>57</v>
      </c>
    </row>
    <row r="58" spans="2:8" x14ac:dyDescent="0.2">
      <c r="B58" s="6">
        <v>8040</v>
      </c>
      <c r="C58" s="7">
        <f t="shared" si="0"/>
        <v>4</v>
      </c>
      <c r="D58" s="11" t="s">
        <v>37</v>
      </c>
      <c r="E58" s="9">
        <v>1</v>
      </c>
      <c r="F58" s="7">
        <f t="shared" si="1"/>
        <v>4</v>
      </c>
      <c r="G58" s="10">
        <v>804004</v>
      </c>
      <c r="H58" s="18" t="s">
        <v>59</v>
      </c>
    </row>
    <row r="59" spans="2:8" x14ac:dyDescent="0.2">
      <c r="B59" s="6">
        <v>8040</v>
      </c>
      <c r="C59" s="7">
        <f t="shared" si="0"/>
        <v>4</v>
      </c>
      <c r="D59" s="11" t="s">
        <v>38</v>
      </c>
      <c r="E59" s="9">
        <v>1</v>
      </c>
      <c r="F59" s="7">
        <f t="shared" si="1"/>
        <v>4</v>
      </c>
      <c r="G59" s="10">
        <v>804005</v>
      </c>
      <c r="H59" s="18" t="s">
        <v>54</v>
      </c>
    </row>
    <row r="60" spans="2:8" x14ac:dyDescent="0.2">
      <c r="B60" s="6">
        <v>8040</v>
      </c>
      <c r="C60" s="7">
        <f t="shared" si="0"/>
        <v>4</v>
      </c>
      <c r="D60" s="11" t="s">
        <v>39</v>
      </c>
      <c r="E60" s="13">
        <v>1</v>
      </c>
      <c r="F60" s="7">
        <f t="shared" si="1"/>
        <v>4</v>
      </c>
      <c r="G60" s="10">
        <v>804006</v>
      </c>
      <c r="H60" s="18" t="s">
        <v>55</v>
      </c>
    </row>
    <row r="61" spans="2:8" x14ac:dyDescent="0.2">
      <c r="B61" s="6">
        <v>8040</v>
      </c>
      <c r="C61" s="7">
        <f t="shared" si="0"/>
        <v>4</v>
      </c>
      <c r="D61" s="11" t="s">
        <v>40</v>
      </c>
      <c r="E61" s="9">
        <v>2</v>
      </c>
      <c r="F61" s="7">
        <f t="shared" si="1"/>
        <v>8</v>
      </c>
      <c r="G61" s="10">
        <v>804007</v>
      </c>
      <c r="H61" s="18" t="s">
        <v>54</v>
      </c>
    </row>
    <row r="62" spans="2:8" x14ac:dyDescent="0.2">
      <c r="B62" s="6">
        <v>8040</v>
      </c>
      <c r="C62" s="7">
        <f t="shared" si="0"/>
        <v>4</v>
      </c>
      <c r="D62" s="12" t="s">
        <v>41</v>
      </c>
      <c r="E62" s="9">
        <v>1</v>
      </c>
      <c r="F62" s="7">
        <f t="shared" si="1"/>
        <v>4</v>
      </c>
      <c r="G62" s="10">
        <v>804008</v>
      </c>
      <c r="H62" s="18" t="s">
        <v>56</v>
      </c>
    </row>
    <row r="64" spans="2:8" x14ac:dyDescent="0.2">
      <c r="B64" s="14" t="s">
        <v>33</v>
      </c>
      <c r="C64" s="14" t="s">
        <v>28</v>
      </c>
      <c r="D64" s="17">
        <v>65</v>
      </c>
    </row>
    <row r="65" spans="2:8" ht="24" x14ac:dyDescent="0.2">
      <c r="B65" s="5" t="s">
        <v>43</v>
      </c>
      <c r="C65" s="5" t="s">
        <v>48</v>
      </c>
      <c r="D65" s="5" t="s">
        <v>44</v>
      </c>
      <c r="E65" s="5" t="s">
        <v>45</v>
      </c>
      <c r="F65" s="5" t="s">
        <v>46</v>
      </c>
      <c r="G65" s="5" t="s">
        <v>47</v>
      </c>
      <c r="H65" s="5" t="s">
        <v>49</v>
      </c>
    </row>
    <row r="66" spans="2:8" x14ac:dyDescent="0.2">
      <c r="B66" s="6">
        <v>8040</v>
      </c>
      <c r="C66" s="7">
        <f>$D$27</f>
        <v>5</v>
      </c>
      <c r="D66" s="8" t="s">
        <v>34</v>
      </c>
      <c r="E66" s="9">
        <v>2</v>
      </c>
      <c r="F66" s="7">
        <f>C66*E66</f>
        <v>10</v>
      </c>
      <c r="G66" s="10">
        <v>804001</v>
      </c>
      <c r="H66" s="18" t="s">
        <v>50</v>
      </c>
    </row>
    <row r="67" spans="2:8" x14ac:dyDescent="0.2">
      <c r="B67" s="6">
        <v>8040</v>
      </c>
      <c r="C67" s="7">
        <f t="shared" ref="C67:C73" si="2">$D$27</f>
        <v>5</v>
      </c>
      <c r="D67" s="11" t="s">
        <v>35</v>
      </c>
      <c r="E67" s="9">
        <v>4</v>
      </c>
      <c r="F67" s="7">
        <f t="shared" ref="F67:F73" si="3">C67*E67</f>
        <v>20</v>
      </c>
      <c r="G67" s="10">
        <v>804002</v>
      </c>
      <c r="H67" s="18" t="s">
        <v>51</v>
      </c>
    </row>
    <row r="68" spans="2:8" x14ac:dyDescent="0.2">
      <c r="B68" s="6">
        <v>8040</v>
      </c>
      <c r="C68" s="7">
        <f t="shared" si="2"/>
        <v>5</v>
      </c>
      <c r="D68" s="12" t="s">
        <v>36</v>
      </c>
      <c r="E68" s="13">
        <v>1</v>
      </c>
      <c r="F68" s="7">
        <f t="shared" si="3"/>
        <v>5</v>
      </c>
      <c r="G68" s="10">
        <v>804003</v>
      </c>
      <c r="H68" s="18" t="s">
        <v>52</v>
      </c>
    </row>
    <row r="69" spans="2:8" x14ac:dyDescent="0.2">
      <c r="B69" s="6">
        <v>8040</v>
      </c>
      <c r="C69" s="7">
        <f t="shared" si="2"/>
        <v>5</v>
      </c>
      <c r="D69" s="11" t="s">
        <v>37</v>
      </c>
      <c r="E69" s="9">
        <v>1</v>
      </c>
      <c r="F69" s="7">
        <f t="shared" si="3"/>
        <v>5</v>
      </c>
      <c r="G69" s="10">
        <v>804004</v>
      </c>
      <c r="H69" s="18" t="s">
        <v>60</v>
      </c>
    </row>
    <row r="70" spans="2:8" x14ac:dyDescent="0.2">
      <c r="B70" s="6">
        <v>8040</v>
      </c>
      <c r="C70" s="7">
        <f t="shared" si="2"/>
        <v>5</v>
      </c>
      <c r="D70" s="11" t="s">
        <v>38</v>
      </c>
      <c r="E70" s="9">
        <v>1</v>
      </c>
      <c r="F70" s="7">
        <f t="shared" si="3"/>
        <v>5</v>
      </c>
      <c r="G70" s="10">
        <v>804005</v>
      </c>
      <c r="H70" s="18" t="s">
        <v>58</v>
      </c>
    </row>
    <row r="71" spans="2:8" x14ac:dyDescent="0.2">
      <c r="B71" s="6">
        <v>8040</v>
      </c>
      <c r="C71" s="7">
        <f t="shared" si="2"/>
        <v>5</v>
      </c>
      <c r="D71" s="11" t="s">
        <v>39</v>
      </c>
      <c r="E71" s="13">
        <v>1</v>
      </c>
      <c r="F71" s="7">
        <f t="shared" si="3"/>
        <v>5</v>
      </c>
      <c r="G71" s="10">
        <v>804006</v>
      </c>
      <c r="H71" s="18" t="s">
        <v>55</v>
      </c>
    </row>
    <row r="72" spans="2:8" x14ac:dyDescent="0.2">
      <c r="B72" s="6">
        <v>8040</v>
      </c>
      <c r="C72" s="7">
        <f t="shared" si="2"/>
        <v>5</v>
      </c>
      <c r="D72" s="11" t="s">
        <v>40</v>
      </c>
      <c r="E72" s="9">
        <v>2</v>
      </c>
      <c r="F72" s="7">
        <f t="shared" si="3"/>
        <v>10</v>
      </c>
      <c r="G72" s="10">
        <v>804007</v>
      </c>
      <c r="H72" s="18" t="s">
        <v>61</v>
      </c>
    </row>
    <row r="73" spans="2:8" x14ac:dyDescent="0.2">
      <c r="B73" s="6">
        <v>8040</v>
      </c>
      <c r="C73" s="7">
        <f t="shared" si="2"/>
        <v>5</v>
      </c>
      <c r="D73" s="12" t="s">
        <v>41</v>
      </c>
      <c r="E73" s="9">
        <v>1</v>
      </c>
      <c r="F73" s="7">
        <f t="shared" si="3"/>
        <v>5</v>
      </c>
      <c r="G73" s="10">
        <v>804008</v>
      </c>
      <c r="H73" s="18" t="s">
        <v>56</v>
      </c>
    </row>
    <row r="75" spans="2:8" x14ac:dyDescent="0.2">
      <c r="B75" s="14" t="s">
        <v>33</v>
      </c>
      <c r="C75" s="14" t="s">
        <v>28</v>
      </c>
      <c r="D75" s="17">
        <v>70</v>
      </c>
    </row>
    <row r="76" spans="2:8" ht="24" x14ac:dyDescent="0.2">
      <c r="B76" s="5" t="s">
        <v>43</v>
      </c>
      <c r="C76" s="5" t="s">
        <v>48</v>
      </c>
      <c r="D76" s="5" t="s">
        <v>44</v>
      </c>
      <c r="E76" s="5" t="s">
        <v>45</v>
      </c>
      <c r="F76" s="5" t="s">
        <v>46</v>
      </c>
      <c r="G76" s="5" t="s">
        <v>47</v>
      </c>
      <c r="H76" s="5" t="s">
        <v>49</v>
      </c>
    </row>
    <row r="77" spans="2:8" x14ac:dyDescent="0.2">
      <c r="B77" s="6">
        <v>8040</v>
      </c>
      <c r="C77" s="7">
        <f>$D$28</f>
        <v>4</v>
      </c>
      <c r="D77" s="8" t="s">
        <v>34</v>
      </c>
      <c r="E77" s="9">
        <v>3</v>
      </c>
      <c r="F77" s="7">
        <f>C77*E77</f>
        <v>12</v>
      </c>
      <c r="G77" s="10">
        <v>804001</v>
      </c>
      <c r="H77" s="18" t="s">
        <v>50</v>
      </c>
    </row>
    <row r="78" spans="2:8" x14ac:dyDescent="0.2">
      <c r="B78" s="6">
        <v>8040</v>
      </c>
      <c r="C78" s="7">
        <f t="shared" ref="C78:C84" si="4">$D$28</f>
        <v>4</v>
      </c>
      <c r="D78" s="11" t="s">
        <v>35</v>
      </c>
      <c r="E78" s="9">
        <v>6</v>
      </c>
      <c r="F78" s="7">
        <f t="shared" ref="F78:F84" si="5">C78*E78</f>
        <v>24</v>
      </c>
      <c r="G78" s="10">
        <v>804002</v>
      </c>
      <c r="H78" s="18" t="s">
        <v>62</v>
      </c>
    </row>
    <row r="79" spans="2:8" x14ac:dyDescent="0.2">
      <c r="B79" s="6">
        <v>8040</v>
      </c>
      <c r="C79" s="7">
        <f t="shared" si="4"/>
        <v>4</v>
      </c>
      <c r="D79" s="12" t="s">
        <v>36</v>
      </c>
      <c r="E79" s="13">
        <v>2</v>
      </c>
      <c r="F79" s="7">
        <f t="shared" si="5"/>
        <v>8</v>
      </c>
      <c r="G79" s="10">
        <v>804003</v>
      </c>
      <c r="H79" s="18" t="s">
        <v>52</v>
      </c>
    </row>
    <row r="80" spans="2:8" x14ac:dyDescent="0.2">
      <c r="B80" s="6">
        <v>8040</v>
      </c>
      <c r="C80" s="7">
        <f t="shared" si="4"/>
        <v>4</v>
      </c>
      <c r="D80" s="11" t="s">
        <v>37</v>
      </c>
      <c r="E80" s="9">
        <v>1</v>
      </c>
      <c r="F80" s="7">
        <f t="shared" si="5"/>
        <v>4</v>
      </c>
      <c r="G80" s="10">
        <v>804004</v>
      </c>
      <c r="H80" s="18" t="s">
        <v>53</v>
      </c>
    </row>
    <row r="81" spans="2:8" x14ac:dyDescent="0.2">
      <c r="B81" s="6">
        <v>8040</v>
      </c>
      <c r="C81" s="7">
        <f t="shared" si="4"/>
        <v>4</v>
      </c>
      <c r="D81" s="11" t="s">
        <v>38</v>
      </c>
      <c r="E81" s="9">
        <v>1</v>
      </c>
      <c r="F81" s="7">
        <f t="shared" si="5"/>
        <v>4</v>
      </c>
      <c r="G81" s="10">
        <v>804005</v>
      </c>
      <c r="H81" s="18" t="s">
        <v>54</v>
      </c>
    </row>
    <row r="82" spans="2:8" x14ac:dyDescent="0.2">
      <c r="B82" s="6">
        <v>8040</v>
      </c>
      <c r="C82" s="7">
        <f t="shared" si="4"/>
        <v>4</v>
      </c>
      <c r="D82" s="11" t="s">
        <v>39</v>
      </c>
      <c r="E82" s="13">
        <v>1</v>
      </c>
      <c r="F82" s="7">
        <f t="shared" si="5"/>
        <v>4</v>
      </c>
      <c r="G82" s="10">
        <v>804006</v>
      </c>
      <c r="H82" s="18" t="s">
        <v>55</v>
      </c>
    </row>
    <row r="83" spans="2:8" x14ac:dyDescent="0.2">
      <c r="B83" s="6">
        <v>8040</v>
      </c>
      <c r="C83" s="7">
        <f t="shared" si="4"/>
        <v>4</v>
      </c>
      <c r="D83" s="11" t="s">
        <v>40</v>
      </c>
      <c r="E83" s="9">
        <v>2</v>
      </c>
      <c r="F83" s="7">
        <f t="shared" si="5"/>
        <v>8</v>
      </c>
      <c r="G83" s="10">
        <v>804007</v>
      </c>
      <c r="H83" s="18" t="s">
        <v>54</v>
      </c>
    </row>
    <row r="84" spans="2:8" x14ac:dyDescent="0.2">
      <c r="B84" s="6">
        <v>8040</v>
      </c>
      <c r="C84" s="7">
        <f t="shared" si="4"/>
        <v>4</v>
      </c>
      <c r="D84" s="12" t="s">
        <v>41</v>
      </c>
      <c r="E84" s="9">
        <v>1</v>
      </c>
      <c r="F84" s="7">
        <f t="shared" si="5"/>
        <v>4</v>
      </c>
      <c r="G84" s="10">
        <v>804008</v>
      </c>
      <c r="H84" s="18" t="s">
        <v>56</v>
      </c>
    </row>
    <row r="86" spans="2:8" x14ac:dyDescent="0.2">
      <c r="B86" s="14" t="s">
        <v>33</v>
      </c>
      <c r="C86" s="14" t="s">
        <v>28</v>
      </c>
      <c r="D86" s="17">
        <v>73</v>
      </c>
    </row>
    <row r="87" spans="2:8" ht="24" x14ac:dyDescent="0.2">
      <c r="B87" s="5" t="s">
        <v>43</v>
      </c>
      <c r="C87" s="5" t="s">
        <v>48</v>
      </c>
      <c r="D87" s="5" t="s">
        <v>44</v>
      </c>
      <c r="E87" s="5" t="s">
        <v>45</v>
      </c>
      <c r="F87" s="5" t="s">
        <v>46</v>
      </c>
      <c r="G87" s="5" t="s">
        <v>47</v>
      </c>
      <c r="H87" s="5" t="s">
        <v>49</v>
      </c>
    </row>
    <row r="88" spans="2:8" x14ac:dyDescent="0.2">
      <c r="B88" s="6">
        <v>8040</v>
      </c>
      <c r="C88" s="7">
        <f>$D$29</f>
        <v>7</v>
      </c>
      <c r="D88" s="8" t="s">
        <v>34</v>
      </c>
      <c r="E88" s="9">
        <v>3</v>
      </c>
      <c r="F88" s="7">
        <f>C88*E88</f>
        <v>21</v>
      </c>
      <c r="G88" s="10">
        <v>804001</v>
      </c>
      <c r="H88" s="18" t="s">
        <v>50</v>
      </c>
    </row>
    <row r="89" spans="2:8" x14ac:dyDescent="0.2">
      <c r="B89" s="6">
        <v>8040</v>
      </c>
      <c r="C89" s="7">
        <f t="shared" ref="C89:C95" si="6">$D$29</f>
        <v>7</v>
      </c>
      <c r="D89" s="11" t="s">
        <v>35</v>
      </c>
      <c r="E89" s="9">
        <v>6</v>
      </c>
      <c r="F89" s="7">
        <f t="shared" ref="F89:F95" si="7">C89*E89</f>
        <v>42</v>
      </c>
      <c r="G89" s="10">
        <v>804002</v>
      </c>
      <c r="H89" s="18" t="s">
        <v>62</v>
      </c>
    </row>
    <row r="90" spans="2:8" x14ac:dyDescent="0.2">
      <c r="B90" s="6">
        <v>8040</v>
      </c>
      <c r="C90" s="7">
        <f t="shared" si="6"/>
        <v>7</v>
      </c>
      <c r="D90" s="12" t="s">
        <v>36</v>
      </c>
      <c r="E90" s="13">
        <v>1</v>
      </c>
      <c r="F90" s="7">
        <f t="shared" si="7"/>
        <v>7</v>
      </c>
      <c r="G90" s="10">
        <v>804003</v>
      </c>
      <c r="H90" s="18" t="s">
        <v>52</v>
      </c>
    </row>
    <row r="91" spans="2:8" x14ac:dyDescent="0.2">
      <c r="B91" s="6">
        <v>8040</v>
      </c>
      <c r="C91" s="7">
        <f t="shared" si="6"/>
        <v>7</v>
      </c>
      <c r="D91" s="11" t="s">
        <v>37</v>
      </c>
      <c r="E91" s="9">
        <v>1</v>
      </c>
      <c r="F91" s="7">
        <f t="shared" si="7"/>
        <v>7</v>
      </c>
      <c r="G91" s="10">
        <v>804004</v>
      </c>
      <c r="H91" s="18" t="s">
        <v>53</v>
      </c>
    </row>
    <row r="92" spans="2:8" x14ac:dyDescent="0.2">
      <c r="B92" s="6">
        <v>8040</v>
      </c>
      <c r="C92" s="7">
        <f t="shared" si="6"/>
        <v>7</v>
      </c>
      <c r="D92" s="11" t="s">
        <v>38</v>
      </c>
      <c r="E92" s="9">
        <v>1</v>
      </c>
      <c r="F92" s="7">
        <f t="shared" si="7"/>
        <v>7</v>
      </c>
      <c r="G92" s="10">
        <v>804005</v>
      </c>
      <c r="H92" s="18" t="s">
        <v>54</v>
      </c>
    </row>
    <row r="93" spans="2:8" x14ac:dyDescent="0.2">
      <c r="B93" s="6">
        <v>8040</v>
      </c>
      <c r="C93" s="7">
        <f t="shared" si="6"/>
        <v>7</v>
      </c>
      <c r="D93" s="11" t="s">
        <v>39</v>
      </c>
      <c r="E93" s="13">
        <v>1</v>
      </c>
      <c r="F93" s="7">
        <f t="shared" si="7"/>
        <v>7</v>
      </c>
      <c r="G93" s="10">
        <v>804006</v>
      </c>
      <c r="H93" s="18" t="s">
        <v>55</v>
      </c>
    </row>
    <row r="94" spans="2:8" x14ac:dyDescent="0.2">
      <c r="B94" s="6">
        <v>8040</v>
      </c>
      <c r="C94" s="7">
        <f t="shared" si="6"/>
        <v>7</v>
      </c>
      <c r="D94" s="11" t="s">
        <v>40</v>
      </c>
      <c r="E94" s="9">
        <v>2</v>
      </c>
      <c r="F94" s="7">
        <f t="shared" si="7"/>
        <v>14</v>
      </c>
      <c r="G94" s="10">
        <v>804007</v>
      </c>
      <c r="H94" s="18" t="s">
        <v>54</v>
      </c>
    </row>
    <row r="95" spans="2:8" x14ac:dyDescent="0.2">
      <c r="B95" s="6">
        <v>8040</v>
      </c>
      <c r="C95" s="7">
        <f t="shared" si="6"/>
        <v>7</v>
      </c>
      <c r="D95" s="12" t="s">
        <v>41</v>
      </c>
      <c r="E95" s="9">
        <v>1</v>
      </c>
      <c r="F95" s="7">
        <f t="shared" si="7"/>
        <v>7</v>
      </c>
      <c r="G95" s="10">
        <v>804008</v>
      </c>
      <c r="H95" s="18" t="s">
        <v>56</v>
      </c>
    </row>
  </sheetData>
  <pageMargins left="0.7" right="0.7" top="1.4375" bottom="0.75" header="0.3" footer="0.3"/>
  <pageSetup orientation="portrait" horizontalDpi="1200" verticalDpi="1200" r:id="rId1"/>
  <headerFooter>
    <oddHeader>&amp;L&amp;9Project: TML6 P1
Client: Tehran Urban &amp; Suburban Railway Co.
Contractor: xxxx
Contract №.: -
SABIR Doc. №.: xxxx
CII Project No.: 8040xxx
&amp;C&amp;"-,Bold"&amp;12Scope of Work
FOG Humidification&amp;R&amp;9 1399/02/21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Gerami</dc:creator>
  <cp:lastModifiedBy>CII</cp:lastModifiedBy>
  <dcterms:created xsi:type="dcterms:W3CDTF">2020-05-10T04:13:03Z</dcterms:created>
  <dcterms:modified xsi:type="dcterms:W3CDTF">2020-07-18T04:11:53Z</dcterms:modified>
</cp:coreProperties>
</file>