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5345" windowHeight="4005"/>
  </bookViews>
  <sheets>
    <sheet name="Building" sheetId="37" r:id="rId1"/>
    <sheet name="Instrument" sheetId="36" r:id="rId2"/>
    <sheet name="Pumping" sheetId="32" r:id="rId3"/>
    <sheet name="Return Damper" sheetId="31" r:id="rId4"/>
    <sheet name="EX &amp; FR Damper" sheetId="30" r:id="rId5"/>
    <sheet name="Static Water Filter" sheetId="28" r:id="rId6"/>
    <sheet name="Inspection Door" sheetId="27" r:id="rId7"/>
    <sheet name="Door" sheetId="26" r:id="rId8"/>
    <sheet name="Coil" sheetId="25" r:id="rId9"/>
    <sheet name="Nozzle Bank" sheetId="23" r:id="rId10"/>
    <sheet name="Air baffle" sheetId="24" r:id="rId11"/>
    <sheet name="Eliminator" sheetId="14" r:id="rId12"/>
    <sheet name="Fan Case 1600" sheetId="34" r:id="rId13"/>
    <sheet name="Fan Case 1400" sheetId="35" r:id="rId14"/>
  </sheets>
  <calcPr calcId="152511"/>
</workbook>
</file>

<file path=xl/calcChain.xml><?xml version="1.0" encoding="utf-8"?>
<calcChain xmlns="http://schemas.openxmlformats.org/spreadsheetml/2006/main">
  <c r="P17" i="34" l="1"/>
  <c r="P17" i="35"/>
  <c r="O16" i="35" l="1"/>
  <c r="P16" i="35" s="1"/>
  <c r="O15" i="35"/>
  <c r="P15" i="35" s="1"/>
  <c r="O14" i="35"/>
  <c r="P14" i="35" s="1"/>
  <c r="O13" i="35"/>
  <c r="P13" i="35" s="1"/>
  <c r="O12" i="35"/>
  <c r="P12" i="35" s="1"/>
  <c r="O11" i="35"/>
  <c r="P11" i="35" s="1"/>
  <c r="O10" i="35"/>
  <c r="P10" i="35" s="1"/>
  <c r="O9" i="35"/>
  <c r="P9" i="35" s="1"/>
  <c r="O8" i="35"/>
  <c r="P8" i="35" s="1"/>
  <c r="O9" i="34"/>
  <c r="P9" i="34" s="1"/>
  <c r="O10" i="34"/>
  <c r="O11" i="34"/>
  <c r="O12" i="34"/>
  <c r="P12" i="34" s="1"/>
  <c r="O13" i="34"/>
  <c r="P13" i="34" s="1"/>
  <c r="O14" i="34"/>
  <c r="P14" i="34" s="1"/>
  <c r="O15" i="34"/>
  <c r="O16" i="34"/>
  <c r="P16" i="34" s="1"/>
  <c r="O8" i="34"/>
  <c r="P10" i="34"/>
  <c r="P11" i="34"/>
  <c r="P15" i="34"/>
  <c r="P8" i="34"/>
  <c r="P16" i="25" l="1"/>
  <c r="P9" i="25"/>
  <c r="P10" i="25"/>
  <c r="P11" i="25"/>
  <c r="P12" i="25"/>
  <c r="P13" i="25"/>
  <c r="P14" i="25"/>
  <c r="P15" i="25"/>
  <c r="P17" i="25"/>
  <c r="P8" i="25"/>
  <c r="P58" i="30" l="1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55" i="31"/>
  <c r="P54" i="31"/>
  <c r="P53" i="31"/>
  <c r="P52" i="31"/>
  <c r="P50" i="31"/>
  <c r="P49" i="31"/>
  <c r="P48" i="31"/>
  <c r="P47" i="31"/>
  <c r="P46" i="31"/>
  <c r="P45" i="31"/>
  <c r="P41" i="31"/>
  <c r="P40" i="31"/>
  <c r="P23" i="31" l="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8" i="30"/>
  <c r="P77" i="30"/>
  <c r="P76" i="30"/>
  <c r="P75" i="30"/>
  <c r="P74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P10" i="30"/>
  <c r="P9" i="30"/>
  <c r="P8" i="30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O26" i="23"/>
  <c r="P26" i="23" s="1"/>
  <c r="O25" i="23"/>
  <c r="P25" i="23" s="1"/>
  <c r="O24" i="23"/>
  <c r="P24" i="23" s="1"/>
  <c r="O23" i="23"/>
  <c r="P23" i="23" s="1"/>
  <c r="P22" i="23"/>
  <c r="O21" i="23"/>
  <c r="P21" i="23" s="1"/>
  <c r="O20" i="23"/>
  <c r="P20" i="23" s="1"/>
  <c r="O19" i="23"/>
  <c r="P19" i="23" s="1"/>
  <c r="O18" i="23"/>
  <c r="P18" i="23" s="1"/>
  <c r="O17" i="23"/>
  <c r="P17" i="23" s="1"/>
  <c r="O16" i="23"/>
  <c r="P16" i="23" s="1"/>
  <c r="O15" i="23"/>
  <c r="P15" i="23" s="1"/>
  <c r="O14" i="23"/>
  <c r="P14" i="23" s="1"/>
  <c r="O13" i="23"/>
  <c r="P13" i="23" s="1"/>
  <c r="O12" i="23"/>
  <c r="P12" i="23" s="1"/>
  <c r="O11" i="23"/>
  <c r="P11" i="23" s="1"/>
  <c r="O10" i="23"/>
  <c r="P10" i="23" s="1"/>
  <c r="O9" i="23"/>
  <c r="P9" i="23" s="1"/>
  <c r="O8" i="23"/>
  <c r="P8" i="23" s="1"/>
  <c r="O20" i="24"/>
  <c r="P20" i="24" s="1"/>
  <c r="O19" i="24"/>
  <c r="P19" i="24" s="1"/>
  <c r="P18" i="24"/>
  <c r="O18" i="24"/>
  <c r="O17" i="24"/>
  <c r="P17" i="24" s="1"/>
  <c r="O16" i="24"/>
  <c r="P16" i="24" s="1"/>
  <c r="O15" i="24"/>
  <c r="P15" i="24" s="1"/>
  <c r="O14" i="24"/>
  <c r="P14" i="24" s="1"/>
  <c r="O13" i="24"/>
  <c r="P13" i="24" s="1"/>
  <c r="O12" i="24"/>
  <c r="P12" i="24" s="1"/>
  <c r="O11" i="24"/>
  <c r="P11" i="24" s="1"/>
  <c r="O10" i="24"/>
  <c r="P10" i="24" s="1"/>
  <c r="O9" i="24"/>
  <c r="P9" i="24" s="1"/>
  <c r="O8" i="24"/>
  <c r="P8" i="24" s="1"/>
  <c r="P56" i="14"/>
  <c r="O56" i="14"/>
  <c r="P55" i="14"/>
  <c r="O55" i="14"/>
  <c r="P54" i="14"/>
  <c r="O54" i="14"/>
  <c r="P53" i="14"/>
  <c r="O53" i="14"/>
  <c r="P52" i="14"/>
  <c r="O52" i="14"/>
  <c r="P51" i="14"/>
  <c r="O51" i="14"/>
  <c r="P50" i="14"/>
  <c r="O50" i="14"/>
  <c r="P49" i="14"/>
  <c r="O49" i="14"/>
  <c r="P48" i="14"/>
  <c r="O48" i="14"/>
  <c r="P47" i="14"/>
  <c r="O47" i="14"/>
  <c r="P46" i="14"/>
  <c r="O46" i="14"/>
  <c r="P45" i="14"/>
  <c r="O45" i="14"/>
  <c r="P44" i="14"/>
  <c r="O44" i="14"/>
  <c r="P43" i="14"/>
  <c r="O43" i="14"/>
  <c r="P42" i="14"/>
  <c r="O42" i="14"/>
  <c r="P41" i="14"/>
  <c r="O41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2" i="14"/>
  <c r="O12" i="14"/>
  <c r="P11" i="14"/>
  <c r="O11" i="14"/>
  <c r="P10" i="14"/>
  <c r="O10" i="14"/>
  <c r="P9" i="14"/>
  <c r="O9" i="14"/>
</calcChain>
</file>

<file path=xl/sharedStrings.xml><?xml version="1.0" encoding="utf-8"?>
<sst xmlns="http://schemas.openxmlformats.org/spreadsheetml/2006/main" count="1475" uniqueCount="322">
  <si>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</si>
  <si>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</si>
  <si>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</si>
  <si>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</si>
  <si>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</si>
  <si>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</si>
  <si>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</si>
  <si>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</si>
  <si>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</si>
  <si>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</si>
  <si>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</si>
  <si>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</si>
  <si>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</si>
  <si>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</si>
  <si>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</si>
  <si>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</si>
  <si>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</si>
  <si>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نبشی عرضی پایین 1</t>
  </si>
  <si>
    <t>1.5x97x1824</t>
  </si>
  <si>
    <t>نبشی عرضی پایین 2</t>
  </si>
  <si>
    <t>1.5x97x2096</t>
  </si>
  <si>
    <t>پایه</t>
  </si>
  <si>
    <t>1.5x250x270</t>
  </si>
  <si>
    <t>پیچ شش گوش</t>
  </si>
  <si>
    <t>M8x25</t>
  </si>
  <si>
    <t>مهره شش گوش</t>
  </si>
  <si>
    <t>M8</t>
  </si>
  <si>
    <t>نبشی نردبانی</t>
  </si>
  <si>
    <t>1.5x97x2622</t>
  </si>
  <si>
    <t>رابط نردبانی</t>
  </si>
  <si>
    <t>1.5x77x270</t>
  </si>
  <si>
    <t>نبشی عرضی بالا 1</t>
  </si>
  <si>
    <t>1.5x136x1824</t>
  </si>
  <si>
    <t>نبشی عرضی بالا 2</t>
  </si>
  <si>
    <t>1.5x136x2096</t>
  </si>
  <si>
    <t>درزگیر</t>
  </si>
  <si>
    <t>ستون میانی</t>
  </si>
  <si>
    <t>سینی 1</t>
  </si>
  <si>
    <t>1.5x995x1824</t>
  </si>
  <si>
    <t>سینی 2</t>
  </si>
  <si>
    <t>1.5x995x2096</t>
  </si>
  <si>
    <t>رابط سینی</t>
  </si>
  <si>
    <t>1.5x988x160</t>
  </si>
  <si>
    <t>M6x10</t>
  </si>
  <si>
    <t>M6</t>
  </si>
  <si>
    <t>فلنج تخلیه</t>
  </si>
  <si>
    <t>3"</t>
  </si>
  <si>
    <t>1</t>
  </si>
  <si>
    <t>2</t>
  </si>
  <si>
    <t>سینی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</si>
  <si>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</si>
  <si>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</si>
  <si>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</si>
  <si>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</si>
  <si>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</si>
  <si>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</si>
  <si>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</si>
  <si>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</si>
  <si>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</si>
  <si>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</si>
  <si>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</si>
  <si>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</si>
  <si>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</si>
  <si>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</si>
  <si>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</si>
  <si>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پایه
الیمیناتور</t>
  </si>
  <si>
    <t>نردبانی</t>
  </si>
  <si>
    <t>نبشی دو سوراخ</t>
  </si>
  <si>
    <t>--</t>
  </si>
  <si>
    <t>نبش چهار سوراخ</t>
  </si>
  <si>
    <t>واسط نبشی بالا</t>
  </si>
  <si>
    <t>1/5x80x350</t>
  </si>
  <si>
    <t>مهره سش گوش</t>
  </si>
  <si>
    <t>M6x15</t>
  </si>
  <si>
    <t>پیچ دو سو</t>
  </si>
  <si>
    <t>M5x50</t>
  </si>
  <si>
    <t>رولپلاگ</t>
  </si>
  <si>
    <t>5x50</t>
  </si>
  <si>
    <t>تیغه الیمیناتور</t>
  </si>
  <si>
    <t>L=2521</t>
  </si>
  <si>
    <t>مهره برنجی</t>
  </si>
  <si>
    <t>-</t>
  </si>
  <si>
    <t>M5</t>
  </si>
  <si>
    <t>میله الیمیناتور</t>
  </si>
  <si>
    <t>فاصله میانی</t>
  </si>
  <si>
    <t>فاصله آخر</t>
  </si>
  <si>
    <t>اتصالات</t>
  </si>
  <si>
    <t>ناودانی عرضی</t>
  </si>
  <si>
    <t>1.5x88x4000</t>
  </si>
  <si>
    <t>ناودانی طولی</t>
  </si>
  <si>
    <t>1.5x84x4995</t>
  </si>
  <si>
    <t>پیچ دوسو</t>
  </si>
  <si>
    <t>رولپلاک</t>
  </si>
  <si>
    <t>شبکه ایربافل</t>
  </si>
  <si>
    <t>300x600</t>
  </si>
  <si>
    <t>چفت</t>
  </si>
  <si>
    <t>بست</t>
  </si>
  <si>
    <t>M6x40</t>
  </si>
  <si>
    <t>مهره</t>
  </si>
  <si>
    <t>ناودانی عرضی داخل</t>
  </si>
  <si>
    <t>1.5x88x900</t>
  </si>
  <si>
    <t>ناودانی طولی داخل</t>
  </si>
  <si>
    <t>1.5x88x600</t>
  </si>
  <si>
    <t>ناودانی عرضی بیرون</t>
  </si>
  <si>
    <t>ناودانی طولی بیرون</t>
  </si>
  <si>
    <t>دریچه 
بازدید</t>
  </si>
  <si>
    <t>کلکتور</t>
  </si>
  <si>
    <t>لوله کلکتور</t>
  </si>
  <si>
    <t>Ø90x3952</t>
  </si>
  <si>
    <t>درپوش کلکتور</t>
  </si>
  <si>
    <t>فلنج جوشی کلکتور</t>
  </si>
  <si>
    <t>فلنج فلزی</t>
  </si>
  <si>
    <t>8x210x210</t>
  </si>
  <si>
    <t>درپوش فنجانی</t>
  </si>
  <si>
    <t>اورینگ فنجانی</t>
  </si>
  <si>
    <t>رایزر</t>
  </si>
  <si>
    <t>لوله رایزر</t>
  </si>
  <si>
    <t>Ø40x4900</t>
  </si>
  <si>
    <t>درپوش رایزر</t>
  </si>
  <si>
    <t>بدنه افشانک</t>
  </si>
  <si>
    <t>سری افشانک</t>
  </si>
  <si>
    <t>واشر آب بند</t>
  </si>
  <si>
    <t>بست استیل</t>
  </si>
  <si>
    <t>ناودانی افشانک</t>
  </si>
  <si>
    <t>بست شکلاتی</t>
  </si>
  <si>
    <t>نبشی رایزر</t>
  </si>
  <si>
    <t>5x50x500</t>
  </si>
  <si>
    <t>18</t>
  </si>
  <si>
    <t>M6x30</t>
  </si>
  <si>
    <t>19</t>
  </si>
  <si>
    <t>کویل
حرارتی</t>
  </si>
  <si>
    <t>نبشی قاب عرضی</t>
  </si>
  <si>
    <t>4x95x1326</t>
  </si>
  <si>
    <t>ناودانی قاب طولی</t>
  </si>
  <si>
    <t>4x355x1912</t>
  </si>
  <si>
    <t>تیوب شیت</t>
  </si>
  <si>
    <t>6x205x1326</t>
  </si>
  <si>
    <t>تیوب</t>
  </si>
  <si>
    <t>1/2" L=1954</t>
  </si>
  <si>
    <t>4x203x1326</t>
  </si>
  <si>
    <t>4x70x142</t>
  </si>
  <si>
    <t>فلنج گلویی جوشی</t>
  </si>
  <si>
    <t>1 1/4"</t>
  </si>
  <si>
    <t>1 1/4" L=100</t>
  </si>
  <si>
    <t>نبشی اتصال</t>
  </si>
  <si>
    <t>50x50x80</t>
  </si>
  <si>
    <t>در تهویه</t>
  </si>
  <si>
    <t>در بزرگ</t>
  </si>
  <si>
    <t>1.2x836x2155</t>
  </si>
  <si>
    <t>در کوچک</t>
  </si>
  <si>
    <t>1.2x812x2109</t>
  </si>
  <si>
    <t>ناودانی تقویتی</t>
  </si>
  <si>
    <t>1.5x140x695</t>
  </si>
  <si>
    <t>قاب عرضی</t>
  </si>
  <si>
    <t>2.9x40x40x800</t>
  </si>
  <si>
    <t>قاب طولی</t>
  </si>
  <si>
    <t>2.9x40x40x2100</t>
  </si>
  <si>
    <t>دستگیره</t>
  </si>
  <si>
    <t>بوش دستگیره</t>
  </si>
  <si>
    <t>3/4" L=55</t>
  </si>
  <si>
    <t>لولا (نری)</t>
  </si>
  <si>
    <t>Ø12x100</t>
  </si>
  <si>
    <t>لولا (مادگی)</t>
  </si>
  <si>
    <t>15x20x50</t>
  </si>
  <si>
    <t>صفحه لولا (1)</t>
  </si>
  <si>
    <t>5x140x50</t>
  </si>
  <si>
    <t>صفحه لولا (2)</t>
  </si>
  <si>
    <t>5x90x50</t>
  </si>
  <si>
    <t>M8x70</t>
  </si>
  <si>
    <t>واشر فنری</t>
  </si>
  <si>
    <t>A8</t>
  </si>
  <si>
    <t>واشر تخت</t>
  </si>
  <si>
    <t>پیچ سر آلن</t>
  </si>
  <si>
    <t>سیخک</t>
  </si>
  <si>
    <t>2.9x40x40x150</t>
  </si>
  <si>
    <t>فوم</t>
  </si>
  <si>
    <t>40x800x2100</t>
  </si>
  <si>
    <t>طلق</t>
  </si>
  <si>
    <t>3x200x500</t>
  </si>
  <si>
    <t>20</t>
  </si>
  <si>
    <t>نوار درزگیر</t>
  </si>
  <si>
    <t>L=2500</t>
  </si>
  <si>
    <t>21</t>
  </si>
  <si>
    <t>مغزی نوار درزگیر</t>
  </si>
  <si>
    <t>دریچه بازدید</t>
  </si>
  <si>
    <t>1.2x836x836</t>
  </si>
  <si>
    <t>1.2x812x812</t>
  </si>
  <si>
    <t>45x800x800</t>
  </si>
  <si>
    <t>10x30x3200</t>
  </si>
  <si>
    <t>فیلتر استاتیک
آب</t>
  </si>
  <si>
    <t>صفحه ریل</t>
  </si>
  <si>
    <t>2x170x600</t>
  </si>
  <si>
    <t>نبشی ریل</t>
  </si>
  <si>
    <t>1.5x27x600</t>
  </si>
  <si>
    <t>نبشی عرضی داخل</t>
  </si>
  <si>
    <t>1.5x40x680</t>
  </si>
  <si>
    <t>نبشی طولی داخل</t>
  </si>
  <si>
    <t>1.5x40x590</t>
  </si>
  <si>
    <t>نبشی عرضی بیرون</t>
  </si>
  <si>
    <t>2x43x687</t>
  </si>
  <si>
    <t>نبشی طولی بیرون</t>
  </si>
  <si>
    <t>2x43x597</t>
  </si>
  <si>
    <t xml:space="preserve">توری </t>
  </si>
  <si>
    <t>600x500</t>
  </si>
  <si>
    <t>Ø8x250</t>
  </si>
  <si>
    <t>6x40</t>
  </si>
  <si>
    <t>تسمه تقویتی بیرون</t>
  </si>
  <si>
    <t>2x30x538</t>
  </si>
  <si>
    <t>تسمه تقویتی داخل</t>
  </si>
  <si>
    <t>1/5x30x538</t>
  </si>
  <si>
    <t>دمپر
اگزاست
فرش
تیپ 2</t>
  </si>
  <si>
    <t>1.5x370x1500</t>
  </si>
  <si>
    <t>1.5x370x1916</t>
  </si>
  <si>
    <t>تیغه دمپر</t>
  </si>
  <si>
    <t>L=1500</t>
  </si>
  <si>
    <t>بادامک</t>
  </si>
  <si>
    <t>واسطه چهار گوش</t>
  </si>
  <si>
    <t>فشنگی</t>
  </si>
  <si>
    <t>نوار دمپر</t>
  </si>
  <si>
    <t>L=1916</t>
  </si>
  <si>
    <t>گوشک</t>
  </si>
  <si>
    <t>پیچ آلن مخروطی</t>
  </si>
  <si>
    <t>M10x15</t>
  </si>
  <si>
    <t>مهره چهار گوش</t>
  </si>
  <si>
    <t>M10</t>
  </si>
  <si>
    <t>بوش تفلون</t>
  </si>
  <si>
    <t>اشپیل</t>
  </si>
  <si>
    <t>2.6x30</t>
  </si>
  <si>
    <t>بازو بزرگ</t>
  </si>
  <si>
    <t>2x97x1900</t>
  </si>
  <si>
    <t>بازو کوچک</t>
  </si>
  <si>
    <t>راد دمپر</t>
  </si>
  <si>
    <t>40x40x50</t>
  </si>
  <si>
    <t>توری</t>
  </si>
  <si>
    <t>نبشی عرضی قاب</t>
  </si>
  <si>
    <t>نبشی طولی قاب</t>
  </si>
  <si>
    <t xml:space="preserve">تسمه عرضی </t>
  </si>
  <si>
    <t>تسمه طولی</t>
  </si>
  <si>
    <t>دمپر
 برگشت 1</t>
  </si>
  <si>
    <t>1.5x370x2500</t>
  </si>
  <si>
    <t>1.5x370x1984</t>
  </si>
  <si>
    <t>L=1250</t>
  </si>
  <si>
    <t>L=1984</t>
  </si>
  <si>
    <t>2x97x1984</t>
  </si>
  <si>
    <t>الکتور پمپ</t>
  </si>
  <si>
    <t>الکترو موتور 3 فاز</t>
  </si>
  <si>
    <t>30Kw-1450rpm</t>
  </si>
  <si>
    <t>پمپ</t>
  </si>
  <si>
    <t>125-315</t>
  </si>
  <si>
    <t>شاسی</t>
  </si>
  <si>
    <t>کوپلینگ</t>
  </si>
  <si>
    <t>تیرک</t>
  </si>
  <si>
    <t>1/5x190x1916</t>
  </si>
  <si>
    <t>1/5x290x1984</t>
  </si>
  <si>
    <t>2x97x1980</t>
  </si>
  <si>
    <t>دمپر
اگزاست
فرش
تیپ 1</t>
  </si>
  <si>
    <t>3x75x1540</t>
  </si>
  <si>
    <t>3x75x4040</t>
  </si>
  <si>
    <t>2x40x1540</t>
  </si>
  <si>
    <t>2x40x4040</t>
  </si>
  <si>
    <t>ایربافل</t>
  </si>
  <si>
    <t>نازل بانک</t>
  </si>
  <si>
    <t>کویل</t>
  </si>
  <si>
    <t>فیلتر استاتیک 
آب</t>
  </si>
  <si>
    <t>دمپر</t>
  </si>
  <si>
    <t>سیستم آبرسانی</t>
  </si>
  <si>
    <t>1000x1500</t>
  </si>
  <si>
    <t>1.5x97x2548</t>
  </si>
  <si>
    <t>1.5x240x2548</t>
  </si>
  <si>
    <t>فنجانی کلکتور</t>
  </si>
  <si>
    <t>بوش  رایزر</t>
  </si>
  <si>
    <t>مقدار
خالص</t>
  </si>
  <si>
    <t>واحد</t>
  </si>
  <si>
    <t>Kg</t>
  </si>
  <si>
    <t>Pcs</t>
  </si>
  <si>
    <t>Eliminator</t>
  </si>
  <si>
    <t>مقدار خالص</t>
  </si>
  <si>
    <t>نفر 
ساعت</t>
  </si>
  <si>
    <t>زانو جوشی</t>
  </si>
  <si>
    <t>لاستیک اسفنجی</t>
  </si>
  <si>
    <t>نفر
 ساعت</t>
  </si>
  <si>
    <t>رینگ</t>
  </si>
  <si>
    <t>مخروطی</t>
  </si>
  <si>
    <t>فلنج</t>
  </si>
  <si>
    <t>قطعه اتصال پایه</t>
  </si>
  <si>
    <t>صفحه</t>
  </si>
  <si>
    <t>پیچ</t>
  </si>
  <si>
    <t>3x415x5045</t>
  </si>
  <si>
    <t>2.5x1250x308</t>
  </si>
  <si>
    <t>4x1250x380</t>
  </si>
  <si>
    <t>3x150x150</t>
  </si>
  <si>
    <t>8x150x150</t>
  </si>
  <si>
    <t>10x500x710</t>
  </si>
  <si>
    <t>10x500x840</t>
  </si>
  <si>
    <t>M16x40</t>
  </si>
  <si>
    <t>M16</t>
  </si>
  <si>
    <t>PCS</t>
  </si>
  <si>
    <t>KG</t>
  </si>
  <si>
    <t>Fan Case
1600</t>
  </si>
  <si>
    <t>Fan Case
1400</t>
  </si>
  <si>
    <t>3x365x4415</t>
  </si>
  <si>
    <t>2.5x1250x275</t>
  </si>
  <si>
    <t>4x1250x350</t>
  </si>
  <si>
    <t>8x500x716</t>
  </si>
  <si>
    <t>8x500x640</t>
  </si>
  <si>
    <t>الکترو موتور</t>
  </si>
  <si>
    <t>22Kw-1000rpm</t>
  </si>
  <si>
    <t>الکتروموتور</t>
  </si>
  <si>
    <t>30Kw-1000rpm</t>
  </si>
  <si>
    <t>شیر بخار برقی</t>
  </si>
  <si>
    <t>سنسور دما</t>
  </si>
  <si>
    <t>سنسور رطوبت</t>
  </si>
  <si>
    <t>میکرو سوییچ</t>
  </si>
  <si>
    <t>موتور دمپر</t>
  </si>
  <si>
    <t>32N.m-90Deg</t>
  </si>
  <si>
    <t>2Way-2"</t>
  </si>
  <si>
    <t>ابزار دقیق</t>
  </si>
  <si>
    <t>لوله سرریز</t>
  </si>
  <si>
    <t>لوله</t>
  </si>
  <si>
    <t xml:space="preserve">سری </t>
  </si>
  <si>
    <t>لاستیک سرریز</t>
  </si>
  <si>
    <t>5x30x6000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</si>
</sst>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7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0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11" fillId="4" borderId="1" xfId="0" quotePrefix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4" borderId="6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8" xfId="0" quotePrefix="1" applyFont="1" applyFill="1" applyBorder="1" applyAlignment="1">
      <alignment horizontal="center" vertical="center" wrapText="1"/>
    </xf>
    <xf numFmtId="0" fontId="7" fillId="0" borderId="7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 wrapText="1"/>
    </xf>
    <xf numFmtId="0" fontId="11" fillId="0" borderId="8" xfId="0" quotePrefix="1" applyFont="1" applyFill="1" applyBorder="1" applyAlignment="1">
      <alignment horizontal="center" vertical="center" wrapText="1"/>
    </xf>
    <xf numFmtId="0" fontId="11" fillId="0" borderId="7" xfId="0" quotePrefix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 wrapText="1"/>
    </xf>
    <xf numFmtId="0" fontId="9" fillId="0" borderId="6" xfId="0" quotePrefix="1" applyFont="1" applyFill="1" applyBorder="1" applyAlignment="1">
      <alignment horizontal="center" vertical="center" wrapText="1"/>
    </xf>
    <xf numFmtId="0" fontId="9" fillId="0" borderId="8" xfId="0" quotePrefix="1" applyFont="1" applyFill="1" applyBorder="1" applyAlignment="1">
      <alignment horizontal="center" vertical="center" wrapText="1"/>
    </xf>
    <xf numFmtId="0" fontId="9" fillId="0" borderId="7" xfId="0" quotePrefix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12</xdr:row>
      <xdr:rowOff>35199</xdr:rowOff>
    </xdr:from>
    <xdr:to>
      <xdr:col>13</xdr:col>
      <xdr:colOff>368124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28574" y="2602808"/>
          <a:ext cx="7031898" cy="86015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86317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Instrument</a:t>
          </a:r>
          <a:endParaRPr lang="en-US" sz="1050"/>
        </a:p>
      </xdr:txBody>
    </xdr:sp>
    <xdr:clientData/>
  </xdr:twoCellAnchor>
  <xdr:twoCellAnchor editAs="absolute">
    <xdr:from>
      <xdr:col>3</xdr:col>
      <xdr:colOff>563218</xdr:colOff>
      <xdr:row>1</xdr:row>
      <xdr:rowOff>173926</xdr:rowOff>
    </xdr:from>
    <xdr:to>
      <xdr:col>6</xdr:col>
      <xdr:colOff>529669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830043" y="354901"/>
          <a:ext cx="152855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7852</xdr:colOff>
      <xdr:row>0</xdr:row>
      <xdr:rowOff>8279</xdr:rowOff>
    </xdr:from>
    <xdr:to>
      <xdr:col>10</xdr:col>
      <xdr:colOff>257175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529671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359453</xdr:colOff>
      <xdr:row>0</xdr:row>
      <xdr:rowOff>8279</xdr:rowOff>
    </xdr:from>
    <xdr:to>
      <xdr:col>15</xdr:col>
      <xdr:colOff>21249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177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7</xdr:col>
      <xdr:colOff>1636</xdr:colOff>
      <xdr:row>1</xdr:row>
      <xdr:rowOff>167712</xdr:rowOff>
    </xdr:from>
    <xdr:to>
      <xdr:col>9</xdr:col>
      <xdr:colOff>354475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1 of 1</a:t>
          </a:r>
          <a:endParaRPr lang="en-US" sz="1050"/>
        </a:p>
      </xdr:txBody>
    </xdr:sp>
    <xdr:clientData/>
  </xdr:twoCellAnchor>
  <xdr:twoCellAnchor editAs="absolute">
    <xdr:from>
      <xdr:col>9</xdr:col>
      <xdr:colOff>362764</xdr:colOff>
      <xdr:row>1</xdr:row>
      <xdr:rowOff>167727</xdr:rowOff>
    </xdr:from>
    <xdr:to>
      <xdr:col>12</xdr:col>
      <xdr:colOff>71777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306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00</a:t>
          </a:r>
        </a:p>
      </xdr:txBody>
    </xdr:sp>
    <xdr:clientData/>
  </xdr:twoCellAnchor>
  <xdr:twoCellAnchor editAs="absolute">
    <xdr:from>
      <xdr:col>12</xdr:col>
      <xdr:colOff>73771</xdr:colOff>
      <xdr:row>1</xdr:row>
      <xdr:rowOff>162751</xdr:rowOff>
    </xdr:from>
    <xdr:to>
      <xdr:col>15</xdr:col>
      <xdr:colOff>20909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1721" y="343726"/>
          <a:ext cx="163306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97.08.29</a:t>
          </a:r>
        </a:p>
      </xdr:txBody>
    </xdr:sp>
    <xdr:clientData/>
  </xdr:twoCellAnchor>
  <xdr:twoCellAnchor editAs="absolute">
    <xdr:from>
      <xdr:col>15</xdr:col>
      <xdr:colOff>78399</xdr:colOff>
      <xdr:row>0</xdr:row>
      <xdr:rowOff>38100</xdr:rowOff>
    </xdr:from>
    <xdr:to>
      <xdr:col>17</xdr:col>
      <xdr:colOff>111858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274" y="38100"/>
          <a:ext cx="738309" cy="6115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26</xdr:row>
      <xdr:rowOff>44724</xdr:rowOff>
    </xdr:from>
    <xdr:to>
      <xdr:col>13</xdr:col>
      <xdr:colOff>377649</xdr:colOff>
      <xdr:row>30</xdr:row>
      <xdr:rowOff>103529</xdr:rowOff>
    </xdr:to>
    <xdr:grpSp>
      <xdr:nvGrpSpPr>
        <xdr:cNvPr id="2" name="Group 1"/>
        <xdr:cNvGrpSpPr/>
      </xdr:nvGrpSpPr>
      <xdr:grpSpPr>
        <a:xfrm>
          <a:off x="38099" y="5221354"/>
          <a:ext cx="6965637" cy="82080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7</xdr:col>
      <xdr:colOff>101044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449039" y="354901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 Bank</a:t>
          </a:r>
        </a:p>
      </xdr:txBody>
    </xdr:sp>
    <xdr:clientData/>
  </xdr:twoCellAnchor>
  <xdr:twoCellAnchor editAs="absolute">
    <xdr:from>
      <xdr:col>7</xdr:col>
      <xdr:colOff>109314</xdr:colOff>
      <xdr:row>0</xdr:row>
      <xdr:rowOff>8279</xdr:rowOff>
    </xdr:from>
    <xdr:to>
      <xdr:col>10</xdr:col>
      <xdr:colOff>371475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101046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7028</xdr:colOff>
      <xdr:row>0</xdr:row>
      <xdr:rowOff>8279</xdr:rowOff>
    </xdr:from>
    <xdr:to>
      <xdr:col>15</xdr:col>
      <xdr:colOff>104775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10074-AC7-BOM-03</a:t>
          </a:r>
        </a:p>
      </xdr:txBody>
    </xdr:sp>
    <xdr:clientData/>
  </xdr:twoCellAnchor>
  <xdr:twoCellAnchor editAs="absolute">
    <xdr:from>
      <xdr:col>7</xdr:col>
      <xdr:colOff>112623</xdr:colOff>
      <xdr:row>1</xdr:row>
      <xdr:rowOff>167712</xdr:rowOff>
    </xdr:from>
    <xdr:to>
      <xdr:col>10</xdr:col>
      <xdr:colOff>2050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10339</xdr:colOff>
      <xdr:row>1</xdr:row>
      <xdr:rowOff>167727</xdr:rowOff>
    </xdr:from>
    <xdr:to>
      <xdr:col>12</xdr:col>
      <xdr:colOff>8765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10759</xdr:colOff>
      <xdr:row>1</xdr:row>
      <xdr:rowOff>162751</xdr:rowOff>
    </xdr:from>
    <xdr:to>
      <xdr:col>15</xdr:col>
      <xdr:colOff>104435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161925</xdr:colOff>
      <xdr:row>0</xdr:row>
      <xdr:rowOff>38100</xdr:rowOff>
    </xdr:from>
    <xdr:to>
      <xdr:col>17</xdr:col>
      <xdr:colOff>196850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20</xdr:row>
      <xdr:rowOff>130449</xdr:rowOff>
    </xdr:from>
    <xdr:to>
      <xdr:col>13</xdr:col>
      <xdr:colOff>358599</xdr:colOff>
      <xdr:row>25</xdr:row>
      <xdr:rowOff>57150</xdr:rowOff>
    </xdr:to>
    <xdr:grpSp>
      <xdr:nvGrpSpPr>
        <xdr:cNvPr id="2" name="Group 1"/>
        <xdr:cNvGrpSpPr/>
      </xdr:nvGrpSpPr>
      <xdr:grpSpPr>
        <a:xfrm>
          <a:off x="19049" y="4182237"/>
          <a:ext cx="7029031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1</xdr:colOff>
      <xdr:row>1</xdr:row>
      <xdr:rowOff>173939</xdr:rowOff>
    </xdr:from>
    <xdr:to>
      <xdr:col>3</xdr:col>
      <xdr:colOff>9526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1" y="354914"/>
          <a:ext cx="127635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2</xdr:col>
      <xdr:colOff>409576</xdr:colOff>
      <xdr:row>1</xdr:row>
      <xdr:rowOff>173926</xdr:rowOff>
    </xdr:from>
    <xdr:to>
      <xdr:col>7</xdr:col>
      <xdr:colOff>158195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200151" y="354901"/>
          <a:ext cx="215844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Air Baffle</a:t>
          </a:r>
          <a:r>
            <a:rPr lang="en-US" sz="1100" baseline="0"/>
            <a:t> 4000x5000</a:t>
          </a:r>
          <a:endParaRPr lang="en-US" sz="1100"/>
        </a:p>
      </xdr:txBody>
    </xdr:sp>
    <xdr:clientData/>
  </xdr:twoCellAnchor>
  <xdr:twoCellAnchor editAs="absolute">
    <xdr:from>
      <xdr:col>7</xdr:col>
      <xdr:colOff>166464</xdr:colOff>
      <xdr:row>0</xdr:row>
      <xdr:rowOff>8279</xdr:rowOff>
    </xdr:from>
    <xdr:to>
      <xdr:col>10</xdr:col>
      <xdr:colOff>428625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AC-7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158196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Nik-Riss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64178</xdr:colOff>
      <xdr:row>0</xdr:row>
      <xdr:rowOff>8279</xdr:rowOff>
    </xdr:from>
    <xdr:to>
      <xdr:col>15</xdr:col>
      <xdr:colOff>38100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10074-AC7-BOM-02</a:t>
          </a:r>
        </a:p>
      </xdr:txBody>
    </xdr:sp>
    <xdr:clientData/>
  </xdr:twoCellAnchor>
  <xdr:twoCellAnchor editAs="absolute">
    <xdr:from>
      <xdr:col>7</xdr:col>
      <xdr:colOff>169773</xdr:colOff>
      <xdr:row>1</xdr:row>
      <xdr:rowOff>167712</xdr:rowOff>
    </xdr:from>
    <xdr:to>
      <xdr:col>10</xdr:col>
      <xdr:colOff>59200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67489</xdr:colOff>
      <xdr:row>1</xdr:row>
      <xdr:rowOff>167727</xdr:rowOff>
    </xdr:from>
    <xdr:to>
      <xdr:col>12</xdr:col>
      <xdr:colOff>84965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12</xdr:col>
      <xdr:colOff>86959</xdr:colOff>
      <xdr:row>1</xdr:row>
      <xdr:rowOff>162751</xdr:rowOff>
    </xdr:from>
    <xdr:to>
      <xdr:col>15</xdr:col>
      <xdr:colOff>37760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Date:97.11.09 </a:t>
          </a:r>
        </a:p>
      </xdr:txBody>
    </xdr:sp>
    <xdr:clientData/>
  </xdr:twoCellAnchor>
  <xdr:twoCellAnchor editAs="absolute">
    <xdr:from>
      <xdr:col>15</xdr:col>
      <xdr:colOff>95250</xdr:colOff>
      <xdr:row>0</xdr:row>
      <xdr:rowOff>38100</xdr:rowOff>
    </xdr:from>
    <xdr:to>
      <xdr:col>17</xdr:col>
      <xdr:colOff>120650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24</xdr:row>
      <xdr:rowOff>54249</xdr:rowOff>
    </xdr:from>
    <xdr:to>
      <xdr:col>13</xdr:col>
      <xdr:colOff>349074</xdr:colOff>
      <xdr:row>28</xdr:row>
      <xdr:rowOff>171450</xdr:rowOff>
    </xdr:to>
    <xdr:grpSp>
      <xdr:nvGrpSpPr>
        <xdr:cNvPr id="2" name="Group 1"/>
        <xdr:cNvGrpSpPr/>
      </xdr:nvGrpSpPr>
      <xdr:grpSpPr>
        <a:xfrm>
          <a:off x="9524" y="4849879"/>
          <a:ext cx="6965637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764196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 Washer</a:t>
          </a:r>
          <a:endParaRPr lang="en-US" sz="1050"/>
        </a:p>
      </xdr:txBody>
    </xdr:sp>
    <xdr:clientData/>
  </xdr:twoCellAnchor>
  <xdr:twoCellAnchor editAs="absolute">
    <xdr:from>
      <xdr:col>2</xdr:col>
      <xdr:colOff>428625</xdr:colOff>
      <xdr:row>1</xdr:row>
      <xdr:rowOff>173926</xdr:rowOff>
    </xdr:from>
    <xdr:to>
      <xdr:col>7</xdr:col>
      <xdr:colOff>342899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219200" y="354901"/>
          <a:ext cx="2381249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Eliminator</a:t>
          </a:r>
          <a:r>
            <a:rPr lang="fa-IR" sz="1100"/>
            <a:t> </a:t>
          </a:r>
          <a:r>
            <a:rPr lang="en-US" sz="1100" baseline="0"/>
            <a:t> 4000x5150</a:t>
          </a:r>
          <a:endParaRPr lang="en-US" sz="1100"/>
        </a:p>
      </xdr:txBody>
    </xdr:sp>
    <xdr:clientData/>
  </xdr:twoCellAnchor>
  <xdr:twoCellAnchor editAs="absolute">
    <xdr:from>
      <xdr:col>7</xdr:col>
      <xdr:colOff>109314</xdr:colOff>
      <xdr:row>0</xdr:row>
      <xdr:rowOff>8279</xdr:rowOff>
    </xdr:from>
    <xdr:to>
      <xdr:col>10</xdr:col>
      <xdr:colOff>371475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38264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101046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1772475" y="8279"/>
          <a:ext cx="219489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7028</xdr:colOff>
      <xdr:row>0</xdr:row>
      <xdr:rowOff>8279</xdr:rowOff>
    </xdr:from>
    <xdr:to>
      <xdr:col>15</xdr:col>
      <xdr:colOff>122168</xdr:colOff>
      <xdr:row>1</xdr:row>
      <xdr:rowOff>165251</xdr:rowOff>
    </xdr:to>
    <xdr:sp macro="" textlink="">
      <xdr:nvSpPr>
        <xdr:cNvPr id="17" name="TextBox 16"/>
        <xdr:cNvSpPr txBox="1"/>
      </xdr:nvSpPr>
      <xdr:spPr>
        <a:xfrm>
          <a:off x="4563705" y="8279"/>
          <a:ext cx="3023165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10074-AC7-BOM-01</a:t>
          </a:r>
        </a:p>
      </xdr:txBody>
    </xdr:sp>
    <xdr:clientData/>
  </xdr:twoCellAnchor>
  <xdr:twoCellAnchor editAs="absolute">
    <xdr:from>
      <xdr:col>7</xdr:col>
      <xdr:colOff>295275</xdr:colOff>
      <xdr:row>1</xdr:row>
      <xdr:rowOff>167712</xdr:rowOff>
    </xdr:from>
    <xdr:to>
      <xdr:col>10</xdr:col>
      <xdr:colOff>2050</xdr:colOff>
      <xdr:row>3</xdr:row>
      <xdr:rowOff>134184</xdr:rowOff>
    </xdr:to>
    <xdr:sp macro="" textlink="">
      <xdr:nvSpPr>
        <xdr:cNvPr id="21" name="TextBox 20"/>
        <xdr:cNvSpPr txBox="1"/>
      </xdr:nvSpPr>
      <xdr:spPr>
        <a:xfrm>
          <a:off x="3552825" y="348687"/>
          <a:ext cx="133555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10</xdr:col>
      <xdr:colOff>10339</xdr:colOff>
      <xdr:row>1</xdr:row>
      <xdr:rowOff>167727</xdr:rowOff>
    </xdr:from>
    <xdr:to>
      <xdr:col>12</xdr:col>
      <xdr:colOff>171105</xdr:colOff>
      <xdr:row>3</xdr:row>
      <xdr:rowOff>134199</xdr:rowOff>
    </xdr:to>
    <xdr:sp macro="" textlink="">
      <xdr:nvSpPr>
        <xdr:cNvPr id="22" name="TextBox 21"/>
        <xdr:cNvSpPr txBox="1"/>
      </xdr:nvSpPr>
      <xdr:spPr>
        <a:xfrm>
          <a:off x="4563289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12</xdr:col>
      <xdr:colOff>173099</xdr:colOff>
      <xdr:row>1</xdr:row>
      <xdr:rowOff>162751</xdr:rowOff>
    </xdr:from>
    <xdr:to>
      <xdr:col>15</xdr:col>
      <xdr:colOff>121828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68659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97.11.09</a:t>
          </a:r>
        </a:p>
      </xdr:txBody>
    </xdr:sp>
    <xdr:clientData/>
  </xdr:twoCellAnchor>
  <xdr:twoCellAnchor editAs="absolute">
    <xdr:from>
      <xdr:col>15</xdr:col>
      <xdr:colOff>179318</xdr:colOff>
      <xdr:row>0</xdr:row>
      <xdr:rowOff>38100</xdr:rowOff>
    </xdr:from>
    <xdr:to>
      <xdr:col>17</xdr:col>
      <xdr:colOff>188568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56</xdr:row>
      <xdr:rowOff>130449</xdr:rowOff>
    </xdr:from>
    <xdr:to>
      <xdr:col>13</xdr:col>
      <xdr:colOff>358599</xdr:colOff>
      <xdr:row>61</xdr:row>
      <xdr:rowOff>38100</xdr:rowOff>
    </xdr:to>
    <xdr:grpSp>
      <xdr:nvGrpSpPr>
        <xdr:cNvPr id="23" name="Group 22"/>
        <xdr:cNvGrpSpPr/>
      </xdr:nvGrpSpPr>
      <xdr:grpSpPr>
        <a:xfrm>
          <a:off x="19049" y="11527319"/>
          <a:ext cx="6965637" cy="860151"/>
          <a:chOff x="19049" y="4911999"/>
          <a:chExt cx="7026100" cy="830330"/>
        </a:xfrm>
      </xdr:grpSpPr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6" name="Rounded Rectangle 2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33</xdr:row>
      <xdr:rowOff>28577</xdr:rowOff>
    </xdr:from>
    <xdr:to>
      <xdr:col>3</xdr:col>
      <xdr:colOff>202510</xdr:colOff>
      <xdr:row>35</xdr:row>
      <xdr:rowOff>4973</xdr:rowOff>
    </xdr:to>
    <xdr:sp macro="" textlink="">
      <xdr:nvSpPr>
        <xdr:cNvPr id="32" name="TextBox 31"/>
        <xdr:cNvSpPr txBox="1"/>
      </xdr:nvSpPr>
      <xdr:spPr>
        <a:xfrm>
          <a:off x="28575" y="6362702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28576</xdr:colOff>
      <xdr:row>35</xdr:row>
      <xdr:rowOff>13260</xdr:rowOff>
    </xdr:from>
    <xdr:to>
      <xdr:col>2</xdr:col>
      <xdr:colOff>438151</xdr:colOff>
      <xdr:row>36</xdr:row>
      <xdr:rowOff>160707</xdr:rowOff>
    </xdr:to>
    <xdr:sp macro="" textlink="">
      <xdr:nvSpPr>
        <xdr:cNvPr id="33" name="TextBox 32"/>
        <xdr:cNvSpPr txBox="1"/>
      </xdr:nvSpPr>
      <xdr:spPr>
        <a:xfrm>
          <a:off x="28576" y="6709335"/>
          <a:ext cx="120015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 Washer</a:t>
          </a:r>
          <a:endParaRPr lang="en-US" sz="1050"/>
        </a:p>
      </xdr:txBody>
    </xdr:sp>
    <xdr:clientData/>
  </xdr:twoCellAnchor>
  <xdr:twoCellAnchor editAs="absolute">
    <xdr:from>
      <xdr:col>2</xdr:col>
      <xdr:colOff>381001</xdr:colOff>
      <xdr:row>35</xdr:row>
      <xdr:rowOff>13247</xdr:rowOff>
    </xdr:from>
    <xdr:to>
      <xdr:col>7</xdr:col>
      <xdr:colOff>129620</xdr:colOff>
      <xdr:row>36</xdr:row>
      <xdr:rowOff>160694</xdr:rowOff>
    </xdr:to>
    <xdr:sp macro="" textlink="">
      <xdr:nvSpPr>
        <xdr:cNvPr id="34" name="TextBox 33"/>
        <xdr:cNvSpPr txBox="1"/>
      </xdr:nvSpPr>
      <xdr:spPr>
        <a:xfrm>
          <a:off x="1171576" y="6709322"/>
          <a:ext cx="221559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Sub-Product:Eliminator 4000x5150</a:t>
          </a:r>
        </a:p>
      </xdr:txBody>
    </xdr:sp>
    <xdr:clientData/>
  </xdr:twoCellAnchor>
  <xdr:twoCellAnchor editAs="absolute">
    <xdr:from>
      <xdr:col>7</xdr:col>
      <xdr:colOff>137889</xdr:colOff>
      <xdr:row>33</xdr:row>
      <xdr:rowOff>28575</xdr:rowOff>
    </xdr:from>
    <xdr:to>
      <xdr:col>10</xdr:col>
      <xdr:colOff>400050</xdr:colOff>
      <xdr:row>35</xdr:row>
      <xdr:rowOff>4572</xdr:rowOff>
    </xdr:to>
    <xdr:sp macro="" textlink="">
      <xdr:nvSpPr>
        <xdr:cNvPr id="35" name="TextBox 34"/>
        <xdr:cNvSpPr txBox="1"/>
      </xdr:nvSpPr>
      <xdr:spPr>
        <a:xfrm>
          <a:off x="3395439" y="6362700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33</xdr:row>
      <xdr:rowOff>28575</xdr:rowOff>
    </xdr:from>
    <xdr:to>
      <xdr:col>7</xdr:col>
      <xdr:colOff>129621</xdr:colOff>
      <xdr:row>35</xdr:row>
      <xdr:rowOff>4572</xdr:rowOff>
    </xdr:to>
    <xdr:sp macro="" textlink="">
      <xdr:nvSpPr>
        <xdr:cNvPr id="36" name="TextBox 35"/>
        <xdr:cNvSpPr txBox="1"/>
      </xdr:nvSpPr>
      <xdr:spPr>
        <a:xfrm>
          <a:off x="1477614" y="6362700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35603</xdr:colOff>
      <xdr:row>33</xdr:row>
      <xdr:rowOff>28575</xdr:rowOff>
    </xdr:from>
    <xdr:to>
      <xdr:col>15</xdr:col>
      <xdr:colOff>150743</xdr:colOff>
      <xdr:row>35</xdr:row>
      <xdr:rowOff>4572</xdr:rowOff>
    </xdr:to>
    <xdr:sp macro="" textlink="">
      <xdr:nvSpPr>
        <xdr:cNvPr id="37" name="TextBox 36"/>
        <xdr:cNvSpPr txBox="1"/>
      </xdr:nvSpPr>
      <xdr:spPr>
        <a:xfrm>
          <a:off x="4921928" y="6362700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No.:10074-AC7-BOM-01</a:t>
          </a:r>
        </a:p>
      </xdr:txBody>
    </xdr:sp>
    <xdr:clientData/>
  </xdr:twoCellAnchor>
  <xdr:twoCellAnchor editAs="absolute">
    <xdr:from>
      <xdr:col>7</xdr:col>
      <xdr:colOff>141198</xdr:colOff>
      <xdr:row>35</xdr:row>
      <xdr:rowOff>7033</xdr:rowOff>
    </xdr:from>
    <xdr:to>
      <xdr:col>10</xdr:col>
      <xdr:colOff>30625</xdr:colOff>
      <xdr:row>36</xdr:row>
      <xdr:rowOff>154480</xdr:rowOff>
    </xdr:to>
    <xdr:sp macro="" textlink="">
      <xdr:nvSpPr>
        <xdr:cNvPr id="38" name="TextBox 37"/>
        <xdr:cNvSpPr txBox="1"/>
      </xdr:nvSpPr>
      <xdr:spPr>
        <a:xfrm>
          <a:off x="3398748" y="6703108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10</xdr:col>
      <xdr:colOff>38914</xdr:colOff>
      <xdr:row>35</xdr:row>
      <xdr:rowOff>7048</xdr:rowOff>
    </xdr:from>
    <xdr:to>
      <xdr:col>12</xdr:col>
      <xdr:colOff>199680</xdr:colOff>
      <xdr:row>36</xdr:row>
      <xdr:rowOff>154495</xdr:rowOff>
    </xdr:to>
    <xdr:sp macro="" textlink="">
      <xdr:nvSpPr>
        <xdr:cNvPr id="39" name="TextBox 38"/>
        <xdr:cNvSpPr txBox="1"/>
      </xdr:nvSpPr>
      <xdr:spPr>
        <a:xfrm>
          <a:off x="4925239" y="6703123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01</a:t>
          </a:r>
        </a:p>
      </xdr:txBody>
    </xdr:sp>
    <xdr:clientData/>
  </xdr:twoCellAnchor>
  <xdr:twoCellAnchor editAs="absolute">
    <xdr:from>
      <xdr:col>12</xdr:col>
      <xdr:colOff>201674</xdr:colOff>
      <xdr:row>35</xdr:row>
      <xdr:rowOff>2072</xdr:rowOff>
    </xdr:from>
    <xdr:to>
      <xdr:col>15</xdr:col>
      <xdr:colOff>150403</xdr:colOff>
      <xdr:row>36</xdr:row>
      <xdr:rowOff>149519</xdr:rowOff>
    </xdr:to>
    <xdr:sp macro="" textlink="">
      <xdr:nvSpPr>
        <xdr:cNvPr id="40" name="TextBox 39"/>
        <xdr:cNvSpPr txBox="1">
          <a:spLocks/>
        </xdr:cNvSpPr>
      </xdr:nvSpPr>
      <xdr:spPr>
        <a:xfrm>
          <a:off x="6563959" y="6698147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97.11.09</a:t>
          </a:r>
        </a:p>
      </xdr:txBody>
    </xdr:sp>
    <xdr:clientData/>
  </xdr:twoCellAnchor>
  <xdr:twoCellAnchor editAs="absolute">
    <xdr:from>
      <xdr:col>15</xdr:col>
      <xdr:colOff>207893</xdr:colOff>
      <xdr:row>33</xdr:row>
      <xdr:rowOff>58396</xdr:rowOff>
    </xdr:from>
    <xdr:to>
      <xdr:col>17</xdr:col>
      <xdr:colOff>217143</xdr:colOff>
      <xdr:row>36</xdr:row>
      <xdr:rowOff>126976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6392521"/>
          <a:ext cx="739775" cy="6115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130449</xdr:rowOff>
    </xdr:from>
    <xdr:to>
      <xdr:col>13</xdr:col>
      <xdr:colOff>358599</xdr:colOff>
      <xdr:row>22</xdr:row>
      <xdr:rowOff>57150</xdr:rowOff>
    </xdr:to>
    <xdr:grpSp>
      <xdr:nvGrpSpPr>
        <xdr:cNvPr id="2" name="Group 1"/>
        <xdr:cNvGrpSpPr/>
      </xdr:nvGrpSpPr>
      <xdr:grpSpPr>
        <a:xfrm>
          <a:off x="19049" y="3625391"/>
          <a:ext cx="7029031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1</xdr:colOff>
      <xdr:row>1</xdr:row>
      <xdr:rowOff>173939</xdr:rowOff>
    </xdr:from>
    <xdr:to>
      <xdr:col>3</xdr:col>
      <xdr:colOff>321880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1" y="357870"/>
          <a:ext cx="1589689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Fan</a:t>
          </a:r>
          <a:r>
            <a:rPr lang="en-US" sz="1000" baseline="0"/>
            <a:t> Case 1600</a:t>
          </a:r>
          <a:endParaRPr lang="en-US" sz="1050"/>
        </a:p>
      </xdr:txBody>
    </xdr:sp>
    <xdr:clientData/>
  </xdr:twoCellAnchor>
  <xdr:twoCellAnchor editAs="absolute">
    <xdr:from>
      <xdr:col>3</xdr:col>
      <xdr:colOff>262758</xdr:colOff>
      <xdr:row>1</xdr:row>
      <xdr:rowOff>173926</xdr:rowOff>
    </xdr:from>
    <xdr:to>
      <xdr:col>7</xdr:col>
      <xdr:colOff>158194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530568" y="357857"/>
          <a:ext cx="1833281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7</xdr:col>
      <xdr:colOff>166464</xdr:colOff>
      <xdr:row>0</xdr:row>
      <xdr:rowOff>8279</xdr:rowOff>
    </xdr:from>
    <xdr:to>
      <xdr:col>10</xdr:col>
      <xdr:colOff>428625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AC-7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158196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Nik-Riss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64178</xdr:colOff>
      <xdr:row>0</xdr:row>
      <xdr:rowOff>8279</xdr:rowOff>
    </xdr:from>
    <xdr:to>
      <xdr:col>15</xdr:col>
      <xdr:colOff>38100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7</xdr:col>
      <xdr:colOff>169773</xdr:colOff>
      <xdr:row>1</xdr:row>
      <xdr:rowOff>167712</xdr:rowOff>
    </xdr:from>
    <xdr:to>
      <xdr:col>10</xdr:col>
      <xdr:colOff>59200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67489</xdr:colOff>
      <xdr:row>1</xdr:row>
      <xdr:rowOff>167727</xdr:rowOff>
    </xdr:from>
    <xdr:to>
      <xdr:col>12</xdr:col>
      <xdr:colOff>84965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12</xdr:col>
      <xdr:colOff>86959</xdr:colOff>
      <xdr:row>1</xdr:row>
      <xdr:rowOff>162751</xdr:rowOff>
    </xdr:from>
    <xdr:to>
      <xdr:col>15</xdr:col>
      <xdr:colOff>37760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Date:97.11.09 </a:t>
          </a:r>
        </a:p>
      </xdr:txBody>
    </xdr:sp>
    <xdr:clientData/>
  </xdr:twoCellAnchor>
  <xdr:twoCellAnchor editAs="absolute">
    <xdr:from>
      <xdr:col>15</xdr:col>
      <xdr:colOff>95250</xdr:colOff>
      <xdr:row>0</xdr:row>
      <xdr:rowOff>38100</xdr:rowOff>
    </xdr:from>
    <xdr:to>
      <xdr:col>17</xdr:col>
      <xdr:colOff>120650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130449</xdr:rowOff>
    </xdr:from>
    <xdr:to>
      <xdr:col>13</xdr:col>
      <xdr:colOff>358599</xdr:colOff>
      <xdr:row>22</xdr:row>
      <xdr:rowOff>57150</xdr:rowOff>
    </xdr:to>
    <xdr:grpSp>
      <xdr:nvGrpSpPr>
        <xdr:cNvPr id="2" name="Group 1"/>
        <xdr:cNvGrpSpPr/>
      </xdr:nvGrpSpPr>
      <xdr:grpSpPr>
        <a:xfrm>
          <a:off x="19049" y="3625139"/>
          <a:ext cx="7026757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1</xdr:colOff>
      <xdr:row>1</xdr:row>
      <xdr:rowOff>173939</xdr:rowOff>
    </xdr:from>
    <xdr:to>
      <xdr:col>3</xdr:col>
      <xdr:colOff>321880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1" y="354914"/>
          <a:ext cx="158870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Fan</a:t>
          </a:r>
          <a:r>
            <a:rPr lang="en-US" sz="1000" baseline="0"/>
            <a:t> Case 1400</a:t>
          </a:r>
          <a:endParaRPr lang="en-US" sz="1050"/>
        </a:p>
      </xdr:txBody>
    </xdr:sp>
    <xdr:clientData/>
  </xdr:twoCellAnchor>
  <xdr:twoCellAnchor editAs="absolute">
    <xdr:from>
      <xdr:col>3</xdr:col>
      <xdr:colOff>262758</xdr:colOff>
      <xdr:row>1</xdr:row>
      <xdr:rowOff>173926</xdr:rowOff>
    </xdr:from>
    <xdr:to>
      <xdr:col>7</xdr:col>
      <xdr:colOff>158194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529583" y="354901"/>
          <a:ext cx="182901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7</xdr:col>
      <xdr:colOff>166464</xdr:colOff>
      <xdr:row>0</xdr:row>
      <xdr:rowOff>8279</xdr:rowOff>
    </xdr:from>
    <xdr:to>
      <xdr:col>10</xdr:col>
      <xdr:colOff>428625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AC-7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158196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Nik-Riss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64178</xdr:colOff>
      <xdr:row>0</xdr:row>
      <xdr:rowOff>8279</xdr:rowOff>
    </xdr:from>
    <xdr:to>
      <xdr:col>15</xdr:col>
      <xdr:colOff>38100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169773</xdr:colOff>
      <xdr:row>1</xdr:row>
      <xdr:rowOff>167712</xdr:rowOff>
    </xdr:from>
    <xdr:to>
      <xdr:col>10</xdr:col>
      <xdr:colOff>59200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67489</xdr:colOff>
      <xdr:row>1</xdr:row>
      <xdr:rowOff>167727</xdr:rowOff>
    </xdr:from>
    <xdr:to>
      <xdr:col>12</xdr:col>
      <xdr:colOff>84965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01</a:t>
          </a:r>
        </a:p>
      </xdr:txBody>
    </xdr:sp>
    <xdr:clientData/>
  </xdr:twoCellAnchor>
  <xdr:twoCellAnchor editAs="absolute">
    <xdr:from>
      <xdr:col>12</xdr:col>
      <xdr:colOff>86959</xdr:colOff>
      <xdr:row>1</xdr:row>
      <xdr:rowOff>162751</xdr:rowOff>
    </xdr:from>
    <xdr:to>
      <xdr:col>15</xdr:col>
      <xdr:colOff>37760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Date:97.11.09 </a:t>
          </a:r>
        </a:p>
      </xdr:txBody>
    </xdr:sp>
    <xdr:clientData/>
  </xdr:twoCellAnchor>
  <xdr:twoCellAnchor editAs="absolute">
    <xdr:from>
      <xdr:col>15</xdr:col>
      <xdr:colOff>95250</xdr:colOff>
      <xdr:row>0</xdr:row>
      <xdr:rowOff>38100</xdr:rowOff>
    </xdr:from>
    <xdr:to>
      <xdr:col>17</xdr:col>
      <xdr:colOff>120650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12</xdr:row>
      <xdr:rowOff>35199</xdr:rowOff>
    </xdr:from>
    <xdr:to>
      <xdr:col>13</xdr:col>
      <xdr:colOff>368124</xdr:colOff>
      <xdr:row>16</xdr:row>
      <xdr:rowOff>133350</xdr:rowOff>
    </xdr:to>
    <xdr:grpSp>
      <xdr:nvGrpSpPr>
        <xdr:cNvPr id="2" name="Group 1"/>
        <xdr:cNvGrpSpPr/>
      </xdr:nvGrpSpPr>
      <xdr:grpSpPr>
        <a:xfrm>
          <a:off x="28574" y="2602808"/>
          <a:ext cx="7031898" cy="86015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6156"/>
          <a:ext cx="1863587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Instrument</a:t>
          </a:r>
          <a:endParaRPr lang="en-US" sz="1050"/>
        </a:p>
      </xdr:txBody>
    </xdr:sp>
    <xdr:clientData/>
  </xdr:twoCellAnchor>
  <xdr:twoCellAnchor editAs="absolute">
    <xdr:from>
      <xdr:col>3</xdr:col>
      <xdr:colOff>563218</xdr:colOff>
      <xdr:row>1</xdr:row>
      <xdr:rowOff>173926</xdr:rowOff>
    </xdr:from>
    <xdr:to>
      <xdr:col>6</xdr:col>
      <xdr:colOff>529669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830457" y="356143"/>
          <a:ext cx="1527309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7852</xdr:colOff>
      <xdr:row>0</xdr:row>
      <xdr:rowOff>8279</xdr:rowOff>
    </xdr:from>
    <xdr:to>
      <xdr:col>10</xdr:col>
      <xdr:colOff>257175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529671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359453</xdr:colOff>
      <xdr:row>0</xdr:row>
      <xdr:rowOff>8279</xdr:rowOff>
    </xdr:from>
    <xdr:to>
      <xdr:col>15</xdr:col>
      <xdr:colOff>21249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177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10074-AC7-BOM-13</a:t>
          </a:r>
        </a:p>
      </xdr:txBody>
    </xdr:sp>
    <xdr:clientData/>
  </xdr:twoCellAnchor>
  <xdr:twoCellAnchor editAs="absolute">
    <xdr:from>
      <xdr:col>7</xdr:col>
      <xdr:colOff>1636</xdr:colOff>
      <xdr:row>1</xdr:row>
      <xdr:rowOff>167712</xdr:rowOff>
    </xdr:from>
    <xdr:to>
      <xdr:col>9</xdr:col>
      <xdr:colOff>354475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1 of 1</a:t>
          </a:r>
          <a:endParaRPr lang="en-US" sz="1050"/>
        </a:p>
      </xdr:txBody>
    </xdr:sp>
    <xdr:clientData/>
  </xdr:twoCellAnchor>
  <xdr:twoCellAnchor editAs="absolute">
    <xdr:from>
      <xdr:col>9</xdr:col>
      <xdr:colOff>362764</xdr:colOff>
      <xdr:row>1</xdr:row>
      <xdr:rowOff>167727</xdr:rowOff>
    </xdr:from>
    <xdr:to>
      <xdr:col>12</xdr:col>
      <xdr:colOff>71777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306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00</a:t>
          </a:r>
        </a:p>
      </xdr:txBody>
    </xdr:sp>
    <xdr:clientData/>
  </xdr:twoCellAnchor>
  <xdr:twoCellAnchor editAs="absolute">
    <xdr:from>
      <xdr:col>12</xdr:col>
      <xdr:colOff>73771</xdr:colOff>
      <xdr:row>1</xdr:row>
      <xdr:rowOff>162751</xdr:rowOff>
    </xdr:from>
    <xdr:to>
      <xdr:col>15</xdr:col>
      <xdr:colOff>20909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1721" y="343726"/>
          <a:ext cx="163306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97.08.29</a:t>
          </a:r>
        </a:p>
      </xdr:txBody>
    </xdr:sp>
    <xdr:clientData/>
  </xdr:twoCellAnchor>
  <xdr:twoCellAnchor editAs="absolute">
    <xdr:from>
      <xdr:col>15</xdr:col>
      <xdr:colOff>78399</xdr:colOff>
      <xdr:row>0</xdr:row>
      <xdr:rowOff>38100</xdr:rowOff>
    </xdr:from>
    <xdr:to>
      <xdr:col>17</xdr:col>
      <xdr:colOff>111858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2274" y="38100"/>
          <a:ext cx="738309" cy="611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11</xdr:row>
      <xdr:rowOff>35199</xdr:rowOff>
    </xdr:from>
    <xdr:to>
      <xdr:col>13</xdr:col>
      <xdr:colOff>368124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28574" y="2409122"/>
          <a:ext cx="7600531" cy="830843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558244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449039" y="354901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Pumping</a:t>
          </a:r>
        </a:p>
      </xdr:txBody>
    </xdr:sp>
    <xdr:clientData/>
  </xdr:twoCellAnchor>
  <xdr:twoCellAnchor editAs="absolute">
    <xdr:from>
      <xdr:col>6</xdr:col>
      <xdr:colOff>566514</xdr:colOff>
      <xdr:row>0</xdr:row>
      <xdr:rowOff>8279</xdr:rowOff>
    </xdr:from>
    <xdr:to>
      <xdr:col>10</xdr:col>
      <xdr:colOff>257175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558246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359453</xdr:colOff>
      <xdr:row>0</xdr:row>
      <xdr:rowOff>8279</xdr:rowOff>
    </xdr:from>
    <xdr:to>
      <xdr:col>15</xdr:col>
      <xdr:colOff>21249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10074-AC7-BOM-10</a:t>
          </a:r>
        </a:p>
      </xdr:txBody>
    </xdr:sp>
    <xdr:clientData/>
  </xdr:twoCellAnchor>
  <xdr:twoCellAnchor editAs="absolute">
    <xdr:from>
      <xdr:col>6</xdr:col>
      <xdr:colOff>569823</xdr:colOff>
      <xdr:row>1</xdr:row>
      <xdr:rowOff>167712</xdr:rowOff>
    </xdr:from>
    <xdr:to>
      <xdr:col>9</xdr:col>
      <xdr:colOff>354475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1 of 1</a:t>
          </a:r>
          <a:endParaRPr lang="en-US" sz="1050"/>
        </a:p>
      </xdr:txBody>
    </xdr:sp>
    <xdr:clientData/>
  </xdr:twoCellAnchor>
  <xdr:twoCellAnchor editAs="absolute">
    <xdr:from>
      <xdr:col>9</xdr:col>
      <xdr:colOff>362764</xdr:colOff>
      <xdr:row>1</xdr:row>
      <xdr:rowOff>167727</xdr:rowOff>
    </xdr:from>
    <xdr:to>
      <xdr:col>12</xdr:col>
      <xdr:colOff>71777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00</a:t>
          </a:r>
        </a:p>
      </xdr:txBody>
    </xdr:sp>
    <xdr:clientData/>
  </xdr:twoCellAnchor>
  <xdr:twoCellAnchor editAs="absolute">
    <xdr:from>
      <xdr:col>12</xdr:col>
      <xdr:colOff>73771</xdr:colOff>
      <xdr:row>1</xdr:row>
      <xdr:rowOff>162751</xdr:rowOff>
    </xdr:from>
    <xdr:to>
      <xdr:col>15</xdr:col>
      <xdr:colOff>20909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97.08.29</a:t>
          </a:r>
        </a:p>
      </xdr:txBody>
    </xdr:sp>
    <xdr:clientData/>
  </xdr:twoCellAnchor>
  <xdr:twoCellAnchor editAs="absolute">
    <xdr:from>
      <xdr:col>15</xdr:col>
      <xdr:colOff>78399</xdr:colOff>
      <xdr:row>0</xdr:row>
      <xdr:rowOff>38100</xdr:rowOff>
    </xdr:from>
    <xdr:to>
      <xdr:col>17</xdr:col>
      <xdr:colOff>111858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26</xdr:row>
      <xdr:rowOff>35199</xdr:rowOff>
    </xdr:from>
    <xdr:to>
      <xdr:col>13</xdr:col>
      <xdr:colOff>368124</xdr:colOff>
      <xdr:row>30</xdr:row>
      <xdr:rowOff>133350</xdr:rowOff>
    </xdr:to>
    <xdr:grpSp>
      <xdr:nvGrpSpPr>
        <xdr:cNvPr id="2" name="Group 1"/>
        <xdr:cNvGrpSpPr/>
      </xdr:nvGrpSpPr>
      <xdr:grpSpPr>
        <a:xfrm>
          <a:off x="28574" y="5053683"/>
          <a:ext cx="7453534" cy="81252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7</xdr:col>
      <xdr:colOff>301069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449039" y="354901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309339</xdr:colOff>
      <xdr:row>0</xdr:row>
      <xdr:rowOff>8279</xdr:rowOff>
    </xdr:from>
    <xdr:to>
      <xdr:col>11</xdr:col>
      <xdr:colOff>114300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301071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0</xdr:row>
      <xdr:rowOff>8279</xdr:rowOff>
    </xdr:from>
    <xdr:to>
      <xdr:col>15</xdr:col>
      <xdr:colOff>171450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10074-AC7-BOM-09</a:t>
          </a:r>
        </a:p>
      </xdr:txBody>
    </xdr:sp>
    <xdr:clientData/>
  </xdr:twoCellAnchor>
  <xdr:twoCellAnchor editAs="absolute">
    <xdr:from>
      <xdr:col>7</xdr:col>
      <xdr:colOff>312648</xdr:colOff>
      <xdr:row>1</xdr:row>
      <xdr:rowOff>167712</xdr:rowOff>
    </xdr:from>
    <xdr:to>
      <xdr:col>10</xdr:col>
      <xdr:colOff>202075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10</xdr:col>
      <xdr:colOff>210364</xdr:colOff>
      <xdr:row>1</xdr:row>
      <xdr:rowOff>167727</xdr:rowOff>
    </xdr:from>
    <xdr:to>
      <xdr:col>12</xdr:col>
      <xdr:colOff>218315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00</a:t>
          </a:r>
        </a:p>
      </xdr:txBody>
    </xdr:sp>
    <xdr:clientData/>
  </xdr:twoCellAnchor>
  <xdr:twoCellAnchor editAs="absolute">
    <xdr:from>
      <xdr:col>12</xdr:col>
      <xdr:colOff>220309</xdr:colOff>
      <xdr:row>1</xdr:row>
      <xdr:rowOff>162751</xdr:rowOff>
    </xdr:from>
    <xdr:to>
      <xdr:col>15</xdr:col>
      <xdr:colOff>171110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228600</xdr:colOff>
      <xdr:row>0</xdr:row>
      <xdr:rowOff>38100</xdr:rowOff>
    </xdr:from>
    <xdr:to>
      <xdr:col>17</xdr:col>
      <xdr:colOff>187325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58</xdr:row>
      <xdr:rowOff>35199</xdr:rowOff>
    </xdr:from>
    <xdr:to>
      <xdr:col>13</xdr:col>
      <xdr:colOff>368124</xdr:colOff>
      <xdr:row>62</xdr:row>
      <xdr:rowOff>133350</xdr:rowOff>
    </xdr:to>
    <xdr:grpSp>
      <xdr:nvGrpSpPr>
        <xdr:cNvPr id="21" name="Group 20"/>
        <xdr:cNvGrpSpPr/>
      </xdr:nvGrpSpPr>
      <xdr:grpSpPr>
        <a:xfrm>
          <a:off x="28574" y="11233027"/>
          <a:ext cx="7453534" cy="812526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9525</xdr:colOff>
      <xdr:row>33</xdr:row>
      <xdr:rowOff>9527</xdr:rowOff>
    </xdr:from>
    <xdr:to>
      <xdr:col>3</xdr:col>
      <xdr:colOff>183460</xdr:colOff>
      <xdr:row>34</xdr:row>
      <xdr:rowOff>166898</xdr:rowOff>
    </xdr:to>
    <xdr:sp macro="" textlink="">
      <xdr:nvSpPr>
        <xdr:cNvPr id="30" name="TextBox 29"/>
        <xdr:cNvSpPr txBox="1"/>
      </xdr:nvSpPr>
      <xdr:spPr>
        <a:xfrm>
          <a:off x="9525" y="6343652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9525</xdr:colOff>
      <xdr:row>34</xdr:row>
      <xdr:rowOff>175185</xdr:rowOff>
    </xdr:from>
    <xdr:to>
      <xdr:col>3</xdr:col>
      <xdr:colOff>183461</xdr:colOff>
      <xdr:row>36</xdr:row>
      <xdr:rowOff>141657</xdr:rowOff>
    </xdr:to>
    <xdr:sp macro="" textlink="">
      <xdr:nvSpPr>
        <xdr:cNvPr id="31" name="TextBox 30"/>
        <xdr:cNvSpPr txBox="1"/>
      </xdr:nvSpPr>
      <xdr:spPr>
        <a:xfrm>
          <a:off x="9525" y="6690285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3</xdr:col>
      <xdr:colOff>191739</xdr:colOff>
      <xdr:row>34</xdr:row>
      <xdr:rowOff>175172</xdr:rowOff>
    </xdr:from>
    <xdr:to>
      <xdr:col>7</xdr:col>
      <xdr:colOff>310594</xdr:colOff>
      <xdr:row>36</xdr:row>
      <xdr:rowOff>141644</xdr:rowOff>
    </xdr:to>
    <xdr:sp macro="" textlink="">
      <xdr:nvSpPr>
        <xdr:cNvPr id="32" name="TextBox 31"/>
        <xdr:cNvSpPr txBox="1"/>
      </xdr:nvSpPr>
      <xdr:spPr>
        <a:xfrm>
          <a:off x="1458564" y="6690272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318864</xdr:colOff>
      <xdr:row>33</xdr:row>
      <xdr:rowOff>9525</xdr:rowOff>
    </xdr:from>
    <xdr:to>
      <xdr:col>11</xdr:col>
      <xdr:colOff>123825</xdr:colOff>
      <xdr:row>34</xdr:row>
      <xdr:rowOff>166497</xdr:rowOff>
    </xdr:to>
    <xdr:sp macro="" textlink="">
      <xdr:nvSpPr>
        <xdr:cNvPr id="33" name="TextBox 32"/>
        <xdr:cNvSpPr txBox="1"/>
      </xdr:nvSpPr>
      <xdr:spPr>
        <a:xfrm>
          <a:off x="3376389" y="6343650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191739</xdr:colOff>
      <xdr:row>33</xdr:row>
      <xdr:rowOff>9525</xdr:rowOff>
    </xdr:from>
    <xdr:to>
      <xdr:col>7</xdr:col>
      <xdr:colOff>310596</xdr:colOff>
      <xdr:row>34</xdr:row>
      <xdr:rowOff>166497</xdr:rowOff>
    </xdr:to>
    <xdr:sp macro="" textlink="">
      <xdr:nvSpPr>
        <xdr:cNvPr id="34" name="TextBox 33"/>
        <xdr:cNvSpPr txBox="1"/>
      </xdr:nvSpPr>
      <xdr:spPr>
        <a:xfrm>
          <a:off x="1458564" y="6343650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33</xdr:row>
      <xdr:rowOff>9525</xdr:rowOff>
    </xdr:from>
    <xdr:to>
      <xdr:col>15</xdr:col>
      <xdr:colOff>180975</xdr:colOff>
      <xdr:row>34</xdr:row>
      <xdr:rowOff>166497</xdr:rowOff>
    </xdr:to>
    <xdr:sp macro="" textlink="">
      <xdr:nvSpPr>
        <xdr:cNvPr id="35" name="TextBox 34"/>
        <xdr:cNvSpPr txBox="1"/>
      </xdr:nvSpPr>
      <xdr:spPr>
        <a:xfrm>
          <a:off x="4902878" y="6343650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10074-AC7-BOM-09</a:t>
          </a:r>
        </a:p>
      </xdr:txBody>
    </xdr:sp>
    <xdr:clientData/>
  </xdr:twoCellAnchor>
  <xdr:twoCellAnchor editAs="absolute">
    <xdr:from>
      <xdr:col>7</xdr:col>
      <xdr:colOff>322173</xdr:colOff>
      <xdr:row>34</xdr:row>
      <xdr:rowOff>168958</xdr:rowOff>
    </xdr:from>
    <xdr:to>
      <xdr:col>10</xdr:col>
      <xdr:colOff>211600</xdr:colOff>
      <xdr:row>36</xdr:row>
      <xdr:rowOff>135430</xdr:rowOff>
    </xdr:to>
    <xdr:sp macro="" textlink="">
      <xdr:nvSpPr>
        <xdr:cNvPr id="36" name="TextBox 35"/>
        <xdr:cNvSpPr txBox="1"/>
      </xdr:nvSpPr>
      <xdr:spPr>
        <a:xfrm>
          <a:off x="3379698" y="6684058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34</xdr:row>
      <xdr:rowOff>168973</xdr:rowOff>
    </xdr:from>
    <xdr:to>
      <xdr:col>12</xdr:col>
      <xdr:colOff>227840</xdr:colOff>
      <xdr:row>36</xdr:row>
      <xdr:rowOff>135445</xdr:rowOff>
    </xdr:to>
    <xdr:sp macro="" textlink="">
      <xdr:nvSpPr>
        <xdr:cNvPr id="37" name="TextBox 36"/>
        <xdr:cNvSpPr txBox="1"/>
      </xdr:nvSpPr>
      <xdr:spPr>
        <a:xfrm>
          <a:off x="4906189" y="6684073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 00</a:t>
          </a:r>
        </a:p>
      </xdr:txBody>
    </xdr:sp>
    <xdr:clientData/>
  </xdr:twoCellAnchor>
  <xdr:twoCellAnchor editAs="absolute">
    <xdr:from>
      <xdr:col>12</xdr:col>
      <xdr:colOff>229834</xdr:colOff>
      <xdr:row>34</xdr:row>
      <xdr:rowOff>163997</xdr:rowOff>
    </xdr:from>
    <xdr:to>
      <xdr:col>15</xdr:col>
      <xdr:colOff>180635</xdr:colOff>
      <xdr:row>36</xdr:row>
      <xdr:rowOff>130469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544909" y="6679097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219075</xdr:colOff>
      <xdr:row>33</xdr:row>
      <xdr:rowOff>47625</xdr:rowOff>
    </xdr:from>
    <xdr:to>
      <xdr:col>17</xdr:col>
      <xdr:colOff>177800</xdr:colOff>
      <xdr:row>36</xdr:row>
      <xdr:rowOff>116205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6381750"/>
          <a:ext cx="739775" cy="611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25</xdr:row>
      <xdr:rowOff>35199</xdr:rowOff>
    </xdr:from>
    <xdr:to>
      <xdr:col>13</xdr:col>
      <xdr:colOff>368124</xdr:colOff>
      <xdr:row>29</xdr:row>
      <xdr:rowOff>133350</xdr:rowOff>
    </xdr:to>
    <xdr:grpSp>
      <xdr:nvGrpSpPr>
        <xdr:cNvPr id="2" name="Group 1"/>
        <xdr:cNvGrpSpPr/>
      </xdr:nvGrpSpPr>
      <xdr:grpSpPr>
        <a:xfrm>
          <a:off x="28574" y="4875090"/>
          <a:ext cx="7394003" cy="81252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No.:10074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7</xdr:col>
      <xdr:colOff>301069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449039" y="354901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309339</xdr:colOff>
      <xdr:row>0</xdr:row>
      <xdr:rowOff>8279</xdr:rowOff>
    </xdr:from>
    <xdr:to>
      <xdr:col>11</xdr:col>
      <xdr:colOff>114300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301071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0</xdr:row>
      <xdr:rowOff>8279</xdr:rowOff>
    </xdr:from>
    <xdr:to>
      <xdr:col>15</xdr:col>
      <xdr:colOff>228600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No.:10074-AC7-BOM-08</a:t>
          </a:r>
        </a:p>
      </xdr:txBody>
    </xdr:sp>
    <xdr:clientData/>
  </xdr:twoCellAnchor>
  <xdr:twoCellAnchor editAs="absolute">
    <xdr:from>
      <xdr:col>7</xdr:col>
      <xdr:colOff>312648</xdr:colOff>
      <xdr:row>1</xdr:row>
      <xdr:rowOff>167712</xdr:rowOff>
    </xdr:from>
    <xdr:to>
      <xdr:col>10</xdr:col>
      <xdr:colOff>202075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2</a:t>
          </a:r>
          <a:endParaRPr lang="en-US" sz="1050"/>
        </a:p>
      </xdr:txBody>
    </xdr:sp>
    <xdr:clientData/>
  </xdr:twoCellAnchor>
  <xdr:twoCellAnchor editAs="absolute">
    <xdr:from>
      <xdr:col>10</xdr:col>
      <xdr:colOff>210364</xdr:colOff>
      <xdr:row>1</xdr:row>
      <xdr:rowOff>167727</xdr:rowOff>
    </xdr:from>
    <xdr:to>
      <xdr:col>12</xdr:col>
      <xdr:colOff>275465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277459</xdr:colOff>
      <xdr:row>1</xdr:row>
      <xdr:rowOff>162751</xdr:rowOff>
    </xdr:from>
    <xdr:to>
      <xdr:col>15</xdr:col>
      <xdr:colOff>228260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285750</xdr:colOff>
      <xdr:row>0</xdr:row>
      <xdr:rowOff>38100</xdr:rowOff>
    </xdr:from>
    <xdr:to>
      <xdr:col>18</xdr:col>
      <xdr:colOff>64691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78</xdr:row>
      <xdr:rowOff>35199</xdr:rowOff>
    </xdr:from>
    <xdr:to>
      <xdr:col>13</xdr:col>
      <xdr:colOff>368124</xdr:colOff>
      <xdr:row>82</xdr:row>
      <xdr:rowOff>133350</xdr:rowOff>
    </xdr:to>
    <xdr:grpSp>
      <xdr:nvGrpSpPr>
        <xdr:cNvPr id="21" name="Group 20"/>
        <xdr:cNvGrpSpPr/>
      </xdr:nvGrpSpPr>
      <xdr:grpSpPr>
        <a:xfrm>
          <a:off x="28574" y="15066840"/>
          <a:ext cx="7394003" cy="812526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33</xdr:row>
      <xdr:rowOff>28577</xdr:rowOff>
    </xdr:from>
    <xdr:to>
      <xdr:col>3</xdr:col>
      <xdr:colOff>212035</xdr:colOff>
      <xdr:row>35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10074</a:t>
          </a:r>
        </a:p>
      </xdr:txBody>
    </xdr:sp>
    <xdr:clientData/>
  </xdr:twoCellAnchor>
  <xdr:twoCellAnchor editAs="absolute">
    <xdr:from>
      <xdr:col>0</xdr:col>
      <xdr:colOff>38100</xdr:colOff>
      <xdr:row>35</xdr:row>
      <xdr:rowOff>13260</xdr:rowOff>
    </xdr:from>
    <xdr:to>
      <xdr:col>3</xdr:col>
      <xdr:colOff>212036</xdr:colOff>
      <xdr:row>36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09335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3</xdr:col>
      <xdr:colOff>220314</xdr:colOff>
      <xdr:row>35</xdr:row>
      <xdr:rowOff>13247</xdr:rowOff>
    </xdr:from>
    <xdr:to>
      <xdr:col>7</xdr:col>
      <xdr:colOff>339169</xdr:colOff>
      <xdr:row>36</xdr:row>
      <xdr:rowOff>160694</xdr:rowOff>
    </xdr:to>
    <xdr:sp macro="" textlink="">
      <xdr:nvSpPr>
        <xdr:cNvPr id="32" name="TextBox 31"/>
        <xdr:cNvSpPr txBox="1"/>
      </xdr:nvSpPr>
      <xdr:spPr>
        <a:xfrm>
          <a:off x="1487139" y="6709322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347439</xdr:colOff>
      <xdr:row>33</xdr:row>
      <xdr:rowOff>28575</xdr:rowOff>
    </xdr:from>
    <xdr:to>
      <xdr:col>11</xdr:col>
      <xdr:colOff>152400</xdr:colOff>
      <xdr:row>35</xdr:row>
      <xdr:rowOff>4572</xdr:rowOff>
    </xdr:to>
    <xdr:sp macro="" textlink="">
      <xdr:nvSpPr>
        <xdr:cNvPr id="33" name="TextBox 32"/>
        <xdr:cNvSpPr txBox="1"/>
      </xdr:nvSpPr>
      <xdr:spPr>
        <a:xfrm>
          <a:off x="3404964" y="6362700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33</xdr:row>
      <xdr:rowOff>28575</xdr:rowOff>
    </xdr:from>
    <xdr:to>
      <xdr:col>7</xdr:col>
      <xdr:colOff>339171</xdr:colOff>
      <xdr:row>35</xdr:row>
      <xdr:rowOff>4572</xdr:rowOff>
    </xdr:to>
    <xdr:sp macro="" textlink="">
      <xdr:nvSpPr>
        <xdr:cNvPr id="34" name="TextBox 33"/>
        <xdr:cNvSpPr txBox="1"/>
      </xdr:nvSpPr>
      <xdr:spPr>
        <a:xfrm>
          <a:off x="1487139" y="6362700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245153</xdr:colOff>
      <xdr:row>33</xdr:row>
      <xdr:rowOff>28575</xdr:rowOff>
    </xdr:from>
    <xdr:to>
      <xdr:col>15</xdr:col>
      <xdr:colOff>266700</xdr:colOff>
      <xdr:row>35</xdr:row>
      <xdr:rowOff>4572</xdr:rowOff>
    </xdr:to>
    <xdr:sp macro="" textlink="">
      <xdr:nvSpPr>
        <xdr:cNvPr id="35" name="TextBox 34"/>
        <xdr:cNvSpPr txBox="1"/>
      </xdr:nvSpPr>
      <xdr:spPr>
        <a:xfrm>
          <a:off x="4931453" y="6362700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10074-AC7-BOM-09</a:t>
          </a:r>
        </a:p>
      </xdr:txBody>
    </xdr:sp>
    <xdr:clientData/>
  </xdr:twoCellAnchor>
  <xdr:twoCellAnchor editAs="absolute">
    <xdr:from>
      <xdr:col>7</xdr:col>
      <xdr:colOff>350748</xdr:colOff>
      <xdr:row>35</xdr:row>
      <xdr:rowOff>7033</xdr:rowOff>
    </xdr:from>
    <xdr:to>
      <xdr:col>10</xdr:col>
      <xdr:colOff>240175</xdr:colOff>
      <xdr:row>36</xdr:row>
      <xdr:rowOff>154480</xdr:rowOff>
    </xdr:to>
    <xdr:sp macro="" textlink="">
      <xdr:nvSpPr>
        <xdr:cNvPr id="36" name="TextBox 35"/>
        <xdr:cNvSpPr txBox="1"/>
      </xdr:nvSpPr>
      <xdr:spPr>
        <a:xfrm>
          <a:off x="3408273" y="6703108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10</xdr:col>
      <xdr:colOff>248464</xdr:colOff>
      <xdr:row>35</xdr:row>
      <xdr:rowOff>7048</xdr:rowOff>
    </xdr:from>
    <xdr:to>
      <xdr:col>12</xdr:col>
      <xdr:colOff>313565</xdr:colOff>
      <xdr:row>36</xdr:row>
      <xdr:rowOff>154495</xdr:rowOff>
    </xdr:to>
    <xdr:sp macro="" textlink="">
      <xdr:nvSpPr>
        <xdr:cNvPr id="37" name="TextBox 36"/>
        <xdr:cNvSpPr txBox="1"/>
      </xdr:nvSpPr>
      <xdr:spPr>
        <a:xfrm>
          <a:off x="4934764" y="6703123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315559</xdr:colOff>
      <xdr:row>35</xdr:row>
      <xdr:rowOff>2072</xdr:rowOff>
    </xdr:from>
    <xdr:to>
      <xdr:col>15</xdr:col>
      <xdr:colOff>266360</xdr:colOff>
      <xdr:row>36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573484" y="6698147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97.08.29</a:t>
          </a:r>
        </a:p>
      </xdr:txBody>
    </xdr:sp>
    <xdr:clientData/>
  </xdr:twoCellAnchor>
  <xdr:twoCellAnchor editAs="absolute">
    <xdr:from>
      <xdr:col>15</xdr:col>
      <xdr:colOff>323850</xdr:colOff>
      <xdr:row>33</xdr:row>
      <xdr:rowOff>58396</xdr:rowOff>
    </xdr:from>
    <xdr:to>
      <xdr:col>18</xdr:col>
      <xdr:colOff>102791</xdr:colOff>
      <xdr:row>36</xdr:row>
      <xdr:rowOff>126976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6392521"/>
          <a:ext cx="739775" cy="61150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67</xdr:row>
      <xdr:rowOff>5044</xdr:rowOff>
    </xdr:from>
    <xdr:to>
      <xdr:col>3</xdr:col>
      <xdr:colOff>173935</xdr:colOff>
      <xdr:row>68</xdr:row>
      <xdr:rowOff>162415</xdr:rowOff>
    </xdr:to>
    <xdr:sp macro="" textlink="">
      <xdr:nvSpPr>
        <xdr:cNvPr id="40" name="TextBox 39"/>
        <xdr:cNvSpPr txBox="1"/>
      </xdr:nvSpPr>
      <xdr:spPr>
        <a:xfrm>
          <a:off x="0" y="12673294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10074</a:t>
          </a:r>
        </a:p>
      </xdr:txBody>
    </xdr:sp>
    <xdr:clientData/>
  </xdr:twoCellAnchor>
  <xdr:twoCellAnchor editAs="absolute">
    <xdr:from>
      <xdr:col>0</xdr:col>
      <xdr:colOff>12887</xdr:colOff>
      <xdr:row>68</xdr:row>
      <xdr:rowOff>161177</xdr:rowOff>
    </xdr:from>
    <xdr:to>
      <xdr:col>3</xdr:col>
      <xdr:colOff>186823</xdr:colOff>
      <xdr:row>69</xdr:row>
      <xdr:rowOff>308624</xdr:rowOff>
    </xdr:to>
    <xdr:sp macro="" textlink="">
      <xdr:nvSpPr>
        <xdr:cNvPr id="41" name="TextBox 40"/>
        <xdr:cNvSpPr txBox="1"/>
      </xdr:nvSpPr>
      <xdr:spPr>
        <a:xfrm>
          <a:off x="12887" y="13010402"/>
          <a:ext cx="144076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Damper</a:t>
          </a:r>
          <a:endParaRPr lang="en-US" sz="1050"/>
        </a:p>
      </xdr:txBody>
    </xdr:sp>
    <xdr:clientData/>
  </xdr:twoCellAnchor>
  <xdr:twoCellAnchor editAs="absolute">
    <xdr:from>
      <xdr:col>3</xdr:col>
      <xdr:colOff>185576</xdr:colOff>
      <xdr:row>68</xdr:row>
      <xdr:rowOff>161164</xdr:rowOff>
    </xdr:from>
    <xdr:to>
      <xdr:col>7</xdr:col>
      <xdr:colOff>304431</xdr:colOff>
      <xdr:row>69</xdr:row>
      <xdr:rowOff>308611</xdr:rowOff>
    </xdr:to>
    <xdr:sp macro="" textlink="">
      <xdr:nvSpPr>
        <xdr:cNvPr id="42" name="TextBox 41"/>
        <xdr:cNvSpPr txBox="1"/>
      </xdr:nvSpPr>
      <xdr:spPr>
        <a:xfrm>
          <a:off x="1452401" y="13010389"/>
          <a:ext cx="190955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255551</xdr:colOff>
      <xdr:row>67</xdr:row>
      <xdr:rowOff>5042</xdr:rowOff>
    </xdr:from>
    <xdr:to>
      <xdr:col>11</xdr:col>
      <xdr:colOff>60512</xdr:colOff>
      <xdr:row>68</xdr:row>
      <xdr:rowOff>162014</xdr:rowOff>
    </xdr:to>
    <xdr:sp macro="" textlink="">
      <xdr:nvSpPr>
        <xdr:cNvPr id="43" name="TextBox 42"/>
        <xdr:cNvSpPr txBox="1"/>
      </xdr:nvSpPr>
      <xdr:spPr>
        <a:xfrm>
          <a:off x="3313076" y="12673292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137951</xdr:colOff>
      <xdr:row>67</xdr:row>
      <xdr:rowOff>5042</xdr:rowOff>
    </xdr:from>
    <xdr:to>
      <xdr:col>7</xdr:col>
      <xdr:colOff>256808</xdr:colOff>
      <xdr:row>68</xdr:row>
      <xdr:rowOff>162014</xdr:rowOff>
    </xdr:to>
    <xdr:sp macro="" textlink="">
      <xdr:nvSpPr>
        <xdr:cNvPr id="44" name="TextBox 43"/>
        <xdr:cNvSpPr txBox="1"/>
      </xdr:nvSpPr>
      <xdr:spPr>
        <a:xfrm>
          <a:off x="1404776" y="12673292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219940</xdr:colOff>
      <xdr:row>67</xdr:row>
      <xdr:rowOff>5042</xdr:rowOff>
    </xdr:from>
    <xdr:to>
      <xdr:col>15</xdr:col>
      <xdr:colOff>241487</xdr:colOff>
      <xdr:row>68</xdr:row>
      <xdr:rowOff>162014</xdr:rowOff>
    </xdr:to>
    <xdr:sp macro="" textlink="">
      <xdr:nvSpPr>
        <xdr:cNvPr id="45" name="TextBox 44"/>
        <xdr:cNvSpPr txBox="1"/>
      </xdr:nvSpPr>
      <xdr:spPr>
        <a:xfrm>
          <a:off x="4906240" y="12673292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10074-AC7-BOM-09</a:t>
          </a:r>
        </a:p>
      </xdr:txBody>
    </xdr:sp>
    <xdr:clientData/>
  </xdr:twoCellAnchor>
  <xdr:twoCellAnchor editAs="absolute">
    <xdr:from>
      <xdr:col>7</xdr:col>
      <xdr:colOff>258860</xdr:colOff>
      <xdr:row>68</xdr:row>
      <xdr:rowOff>164475</xdr:rowOff>
    </xdr:from>
    <xdr:to>
      <xdr:col>10</xdr:col>
      <xdr:colOff>148287</xdr:colOff>
      <xdr:row>69</xdr:row>
      <xdr:rowOff>311922</xdr:rowOff>
    </xdr:to>
    <xdr:sp macro="" textlink="">
      <xdr:nvSpPr>
        <xdr:cNvPr id="46" name="TextBox 45"/>
        <xdr:cNvSpPr txBox="1"/>
      </xdr:nvSpPr>
      <xdr:spPr>
        <a:xfrm>
          <a:off x="3316385" y="13013700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2</a:t>
          </a:r>
          <a:endParaRPr lang="en-US" sz="1050"/>
        </a:p>
      </xdr:txBody>
    </xdr:sp>
    <xdr:clientData/>
  </xdr:twoCellAnchor>
  <xdr:twoCellAnchor editAs="absolute">
    <xdr:from>
      <xdr:col>10</xdr:col>
      <xdr:colOff>128001</xdr:colOff>
      <xdr:row>68</xdr:row>
      <xdr:rowOff>164490</xdr:rowOff>
    </xdr:from>
    <xdr:to>
      <xdr:col>12</xdr:col>
      <xdr:colOff>193102</xdr:colOff>
      <xdr:row>69</xdr:row>
      <xdr:rowOff>311937</xdr:rowOff>
    </xdr:to>
    <xdr:sp macro="" textlink="">
      <xdr:nvSpPr>
        <xdr:cNvPr id="47" name="TextBox 46"/>
        <xdr:cNvSpPr txBox="1"/>
      </xdr:nvSpPr>
      <xdr:spPr>
        <a:xfrm>
          <a:off x="4814301" y="13013715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186640</xdr:colOff>
      <xdr:row>68</xdr:row>
      <xdr:rowOff>166646</xdr:rowOff>
    </xdr:from>
    <xdr:to>
      <xdr:col>15</xdr:col>
      <xdr:colOff>238125</xdr:colOff>
      <xdr:row>69</xdr:row>
      <xdr:rowOff>307981</xdr:rowOff>
    </xdr:to>
    <xdr:sp macro="" textlink="">
      <xdr:nvSpPr>
        <xdr:cNvPr id="48" name="TextBox 47"/>
        <xdr:cNvSpPr txBox="1">
          <a:spLocks/>
        </xdr:cNvSpPr>
      </xdr:nvSpPr>
      <xdr:spPr>
        <a:xfrm>
          <a:off x="6444565" y="13015871"/>
          <a:ext cx="1737410" cy="32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 97.08.29</a:t>
          </a:r>
        </a:p>
      </xdr:txBody>
    </xdr:sp>
    <xdr:clientData/>
  </xdr:twoCellAnchor>
  <xdr:twoCellAnchor editAs="absolute">
    <xdr:from>
      <xdr:col>15</xdr:col>
      <xdr:colOff>265172</xdr:colOff>
      <xdr:row>67</xdr:row>
      <xdr:rowOff>18564</xdr:rowOff>
    </xdr:from>
    <xdr:to>
      <xdr:col>18</xdr:col>
      <xdr:colOff>47169</xdr:colOff>
      <xdr:row>69</xdr:row>
      <xdr:rowOff>268119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9022" y="12686814"/>
          <a:ext cx="742831" cy="611505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58</xdr:row>
      <xdr:rowOff>35199</xdr:rowOff>
    </xdr:from>
    <xdr:to>
      <xdr:col>13</xdr:col>
      <xdr:colOff>368124</xdr:colOff>
      <xdr:row>62</xdr:row>
      <xdr:rowOff>133350</xdr:rowOff>
    </xdr:to>
    <xdr:grpSp>
      <xdr:nvGrpSpPr>
        <xdr:cNvPr id="50" name="Group 49"/>
        <xdr:cNvGrpSpPr/>
      </xdr:nvGrpSpPr>
      <xdr:grpSpPr>
        <a:xfrm>
          <a:off x="28574" y="11102058"/>
          <a:ext cx="7394003" cy="812526"/>
          <a:chOff x="19049" y="4911999"/>
          <a:chExt cx="7026100" cy="830330"/>
        </a:xfrm>
      </xdr:grpSpPr>
      <xdr:sp macro="" textlink="">
        <xdr:nvSpPr>
          <xdr:cNvPr id="51" name="Rounded Rectangle 5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2" name="Rounded Rectangle 5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3" name="Rounded Rectangle 5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54" name="Flowchart: Connector 5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Flowchart: Connector 5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Flowchart: Connector 5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Flowchart: Connector 5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Flowchart: Connector 5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</xdr:row>
      <xdr:rowOff>130449</xdr:rowOff>
    </xdr:from>
    <xdr:to>
      <xdr:col>13</xdr:col>
      <xdr:colOff>358599</xdr:colOff>
      <xdr:row>24</xdr:row>
      <xdr:rowOff>85725</xdr:rowOff>
    </xdr:to>
    <xdr:grpSp>
      <xdr:nvGrpSpPr>
        <xdr:cNvPr id="2" name="Group 1"/>
        <xdr:cNvGrpSpPr/>
      </xdr:nvGrpSpPr>
      <xdr:grpSpPr>
        <a:xfrm>
          <a:off x="19049" y="3906831"/>
          <a:ext cx="7679403" cy="85174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95250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36207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Air Washer</a:t>
          </a:r>
          <a:endParaRPr lang="en-US" sz="1050"/>
        </a:p>
      </xdr:txBody>
    </xdr:sp>
    <xdr:clientData/>
  </xdr:twoCellAnchor>
  <xdr:twoCellAnchor editAs="absolute">
    <xdr:from>
      <xdr:col>3</xdr:col>
      <xdr:colOff>66676</xdr:colOff>
      <xdr:row>1</xdr:row>
      <xdr:rowOff>173926</xdr:rowOff>
    </xdr:from>
    <xdr:to>
      <xdr:col>7</xdr:col>
      <xdr:colOff>53420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33501" y="354901"/>
          <a:ext cx="202509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Static Water Filter</a:t>
          </a:r>
        </a:p>
      </xdr:txBody>
    </xdr:sp>
    <xdr:clientData/>
  </xdr:twoCellAnchor>
  <xdr:twoCellAnchor editAs="absolute">
    <xdr:from>
      <xdr:col>7</xdr:col>
      <xdr:colOff>61689</xdr:colOff>
      <xdr:row>0</xdr:row>
      <xdr:rowOff>8279</xdr:rowOff>
    </xdr:from>
    <xdr:to>
      <xdr:col>10</xdr:col>
      <xdr:colOff>323850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53421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426128</xdr:colOff>
      <xdr:row>0</xdr:row>
      <xdr:rowOff>8279</xdr:rowOff>
    </xdr:from>
    <xdr:to>
      <xdr:col>14</xdr:col>
      <xdr:colOff>397565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10074-AC7-BOM-07</a:t>
          </a:r>
        </a:p>
      </xdr:txBody>
    </xdr:sp>
    <xdr:clientData/>
  </xdr:twoCellAnchor>
  <xdr:twoCellAnchor editAs="absolute">
    <xdr:from>
      <xdr:col>7</xdr:col>
      <xdr:colOff>64998</xdr:colOff>
      <xdr:row>1</xdr:row>
      <xdr:rowOff>167712</xdr:rowOff>
    </xdr:from>
    <xdr:to>
      <xdr:col>9</xdr:col>
      <xdr:colOff>421150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9</xdr:col>
      <xdr:colOff>429439</xdr:colOff>
      <xdr:row>1</xdr:row>
      <xdr:rowOff>167727</xdr:rowOff>
    </xdr:from>
    <xdr:to>
      <xdr:col>12</xdr:col>
      <xdr:colOff>7523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 </a:t>
          </a:r>
        </a:p>
      </xdr:txBody>
    </xdr:sp>
    <xdr:clientData/>
  </xdr:twoCellAnchor>
  <xdr:twoCellAnchor editAs="absolute">
    <xdr:from>
      <xdr:col>12</xdr:col>
      <xdr:colOff>9517</xdr:colOff>
      <xdr:row>1</xdr:row>
      <xdr:rowOff>162751</xdr:rowOff>
    </xdr:from>
    <xdr:to>
      <xdr:col>14</xdr:col>
      <xdr:colOff>397225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15737</xdr:colOff>
      <xdr:row>0</xdr:row>
      <xdr:rowOff>38100</xdr:rowOff>
    </xdr:from>
    <xdr:to>
      <xdr:col>17</xdr:col>
      <xdr:colOff>66399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25</xdr:row>
      <xdr:rowOff>130449</xdr:rowOff>
    </xdr:from>
    <xdr:to>
      <xdr:col>13</xdr:col>
      <xdr:colOff>358599</xdr:colOff>
      <xdr:row>30</xdr:row>
      <xdr:rowOff>8279</xdr:rowOff>
    </xdr:to>
    <xdr:grpSp>
      <xdr:nvGrpSpPr>
        <xdr:cNvPr id="2" name="Group 1"/>
        <xdr:cNvGrpSpPr/>
      </xdr:nvGrpSpPr>
      <xdr:grpSpPr>
        <a:xfrm>
          <a:off x="19049" y="5134737"/>
          <a:ext cx="6970415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257175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211455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Product:Inspection Door 800x800</a:t>
          </a:r>
          <a:endParaRPr lang="en-US" sz="1050"/>
        </a:p>
      </xdr:txBody>
    </xdr:sp>
    <xdr:clientData/>
  </xdr:twoCellAnchor>
  <xdr:twoCellAnchor editAs="absolute">
    <xdr:from>
      <xdr:col>4</xdr:col>
      <xdr:colOff>180975</xdr:colOff>
      <xdr:row>1</xdr:row>
      <xdr:rowOff>173926</xdr:rowOff>
    </xdr:from>
    <xdr:to>
      <xdr:col>7</xdr:col>
      <xdr:colOff>53419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2038350" y="354901"/>
          <a:ext cx="132024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61689</xdr:colOff>
      <xdr:row>0</xdr:row>
      <xdr:rowOff>8279</xdr:rowOff>
    </xdr:from>
    <xdr:to>
      <xdr:col>10</xdr:col>
      <xdr:colOff>323850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53421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426128</xdr:colOff>
      <xdr:row>0</xdr:row>
      <xdr:rowOff>8279</xdr:rowOff>
    </xdr:from>
    <xdr:to>
      <xdr:col>15</xdr:col>
      <xdr:colOff>95250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10074-AC7-BOM-06</a:t>
          </a:r>
        </a:p>
      </xdr:txBody>
    </xdr:sp>
    <xdr:clientData/>
  </xdr:twoCellAnchor>
  <xdr:twoCellAnchor editAs="absolute">
    <xdr:from>
      <xdr:col>7</xdr:col>
      <xdr:colOff>64998</xdr:colOff>
      <xdr:row>1</xdr:row>
      <xdr:rowOff>167712</xdr:rowOff>
    </xdr:from>
    <xdr:to>
      <xdr:col>9</xdr:col>
      <xdr:colOff>421150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9</xdr:col>
      <xdr:colOff>429439</xdr:colOff>
      <xdr:row>1</xdr:row>
      <xdr:rowOff>167727</xdr:rowOff>
    </xdr:from>
    <xdr:to>
      <xdr:col>12</xdr:col>
      <xdr:colOff>142115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144109</xdr:colOff>
      <xdr:row>1</xdr:row>
      <xdr:rowOff>162751</xdr:rowOff>
    </xdr:from>
    <xdr:to>
      <xdr:col>15</xdr:col>
      <xdr:colOff>94910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Date:97.08.29 </a:t>
          </a:r>
        </a:p>
      </xdr:txBody>
    </xdr:sp>
    <xdr:clientData/>
  </xdr:twoCellAnchor>
  <xdr:twoCellAnchor editAs="absolute">
    <xdr:from>
      <xdr:col>15</xdr:col>
      <xdr:colOff>152400</xdr:colOff>
      <xdr:row>0</xdr:row>
      <xdr:rowOff>38100</xdr:rowOff>
    </xdr:from>
    <xdr:to>
      <xdr:col>17</xdr:col>
      <xdr:colOff>92075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41413</xdr:rowOff>
    </xdr:from>
    <xdr:to>
      <xdr:col>13</xdr:col>
      <xdr:colOff>358600</xdr:colOff>
      <xdr:row>33</xdr:row>
      <xdr:rowOff>161925</xdr:rowOff>
    </xdr:to>
    <xdr:grpSp>
      <xdr:nvGrpSpPr>
        <xdr:cNvPr id="2" name="Group 1"/>
        <xdr:cNvGrpSpPr/>
      </xdr:nvGrpSpPr>
      <xdr:grpSpPr>
        <a:xfrm>
          <a:off x="19050" y="5681870"/>
          <a:ext cx="7089876" cy="882512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Dept</a:t>
            </a:r>
            <a:r>
              <a:rPr lang="fa-IR" sz="800" b="1" baseline="0">
                <a:solidFill>
                  <a:schemeClr val="tx1"/>
                </a:solidFill>
              </a:rPr>
              <a:t>    </a:t>
            </a:r>
            <a:r>
              <a:rPr lang="en-US" sz="800" b="1" baseline="0">
                <a:solidFill>
                  <a:schemeClr val="tx1"/>
                </a:solidFill>
              </a:rPr>
              <a:t>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6780" y="5501743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2</xdr:row>
      <xdr:rowOff>41827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2</xdr:row>
      <xdr:rowOff>50114</xdr:rowOff>
    </xdr:from>
    <xdr:to>
      <xdr:col>3</xdr:col>
      <xdr:colOff>409575</xdr:colOff>
      <xdr:row>5</xdr:row>
      <xdr:rowOff>16586</xdr:rowOff>
    </xdr:to>
    <xdr:sp macro="" textlink="">
      <xdr:nvSpPr>
        <xdr:cNvPr id="12" name="TextBox 11"/>
        <xdr:cNvSpPr txBox="1"/>
      </xdr:nvSpPr>
      <xdr:spPr>
        <a:xfrm>
          <a:off x="0" y="354914"/>
          <a:ext cx="167640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Door 800x2100</a:t>
          </a:r>
          <a:endParaRPr lang="en-US" sz="1050"/>
        </a:p>
      </xdr:txBody>
    </xdr:sp>
    <xdr:clientData/>
  </xdr:twoCellAnchor>
  <xdr:twoCellAnchor editAs="absolute">
    <xdr:from>
      <xdr:col>3</xdr:col>
      <xdr:colOff>400050</xdr:colOff>
      <xdr:row>2</xdr:row>
      <xdr:rowOff>50101</xdr:rowOff>
    </xdr:from>
    <xdr:to>
      <xdr:col>7</xdr:col>
      <xdr:colOff>101044</xdr:colOff>
      <xdr:row>5</xdr:row>
      <xdr:rowOff>16573</xdr:rowOff>
    </xdr:to>
    <xdr:sp macro="" textlink="">
      <xdr:nvSpPr>
        <xdr:cNvPr id="13" name="TextBox 12"/>
        <xdr:cNvSpPr txBox="1"/>
      </xdr:nvSpPr>
      <xdr:spPr>
        <a:xfrm>
          <a:off x="1666875" y="354901"/>
          <a:ext cx="1691719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109314</xdr:colOff>
      <xdr:row>0</xdr:row>
      <xdr:rowOff>8279</xdr:rowOff>
    </xdr:from>
    <xdr:to>
      <xdr:col>10</xdr:col>
      <xdr:colOff>371475</xdr:colOff>
      <xdr:row>2</xdr:row>
      <xdr:rowOff>41426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101046</xdr:colOff>
      <xdr:row>2</xdr:row>
      <xdr:rowOff>41426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</a:t>
          </a:r>
          <a:r>
            <a:rPr lang="en-US" sz="1100" baseline="0"/>
            <a:t>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7028</xdr:colOff>
      <xdr:row>0</xdr:row>
      <xdr:rowOff>8279</xdr:rowOff>
    </xdr:from>
    <xdr:to>
      <xdr:col>14</xdr:col>
      <xdr:colOff>419100</xdr:colOff>
      <xdr:row>2</xdr:row>
      <xdr:rowOff>41426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10074-AC7-BOM-05</a:t>
          </a:r>
        </a:p>
      </xdr:txBody>
    </xdr:sp>
    <xdr:clientData/>
  </xdr:twoCellAnchor>
  <xdr:twoCellAnchor editAs="absolute">
    <xdr:from>
      <xdr:col>7</xdr:col>
      <xdr:colOff>112623</xdr:colOff>
      <xdr:row>2</xdr:row>
      <xdr:rowOff>43887</xdr:rowOff>
    </xdr:from>
    <xdr:to>
      <xdr:col>10</xdr:col>
      <xdr:colOff>2050</xdr:colOff>
      <xdr:row>5</xdr:row>
      <xdr:rowOff>10359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10339</xdr:colOff>
      <xdr:row>2</xdr:row>
      <xdr:rowOff>43902</xdr:rowOff>
    </xdr:from>
    <xdr:to>
      <xdr:col>12</xdr:col>
      <xdr:colOff>27815</xdr:colOff>
      <xdr:row>5</xdr:row>
      <xdr:rowOff>10374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 </a:t>
          </a:r>
        </a:p>
      </xdr:txBody>
    </xdr:sp>
    <xdr:clientData/>
  </xdr:twoCellAnchor>
  <xdr:twoCellAnchor editAs="absolute">
    <xdr:from>
      <xdr:col>12</xdr:col>
      <xdr:colOff>29809</xdr:colOff>
      <xdr:row>2</xdr:row>
      <xdr:rowOff>38926</xdr:rowOff>
    </xdr:from>
    <xdr:to>
      <xdr:col>14</xdr:col>
      <xdr:colOff>418760</xdr:colOff>
      <xdr:row>5</xdr:row>
      <xdr:rowOff>5398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97.08.29</a:t>
          </a:r>
        </a:p>
      </xdr:txBody>
    </xdr:sp>
    <xdr:clientData/>
  </xdr:twoCellAnchor>
  <xdr:twoCellAnchor editAs="absolute">
    <xdr:from>
      <xdr:col>15</xdr:col>
      <xdr:colOff>38100</xdr:colOff>
      <xdr:row>0</xdr:row>
      <xdr:rowOff>38100</xdr:rowOff>
    </xdr:from>
    <xdr:to>
      <xdr:col>17</xdr:col>
      <xdr:colOff>53975</xdr:colOff>
      <xdr:row>4</xdr:row>
      <xdr:rowOff>11430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130449</xdr:rowOff>
    </xdr:from>
    <xdr:to>
      <xdr:col>13</xdr:col>
      <xdr:colOff>358599</xdr:colOff>
      <xdr:row>22</xdr:row>
      <xdr:rowOff>47625</xdr:rowOff>
    </xdr:to>
    <xdr:grpSp>
      <xdr:nvGrpSpPr>
        <xdr:cNvPr id="2" name="Group 1"/>
        <xdr:cNvGrpSpPr/>
      </xdr:nvGrpSpPr>
      <xdr:grpSpPr>
        <a:xfrm>
          <a:off x="19049" y="3597549"/>
          <a:ext cx="6873700" cy="8696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44076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76200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54914"/>
          <a:ext cx="177165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Coil</a:t>
          </a:r>
          <a:r>
            <a:rPr lang="fa-IR" sz="1000"/>
            <a:t> </a:t>
          </a:r>
          <a:r>
            <a:rPr lang="en-US" sz="1000"/>
            <a:t> 1174x1904</a:t>
          </a:r>
          <a:endParaRPr lang="en-US" sz="1050"/>
        </a:p>
      </xdr:txBody>
    </xdr:sp>
    <xdr:clientData/>
  </xdr:twoCellAnchor>
  <xdr:twoCellAnchor editAs="absolute">
    <xdr:from>
      <xdr:col>4</xdr:col>
      <xdr:colOff>38100</xdr:colOff>
      <xdr:row>1</xdr:row>
      <xdr:rowOff>173926</xdr:rowOff>
    </xdr:from>
    <xdr:to>
      <xdr:col>7</xdr:col>
      <xdr:colOff>215344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733550" y="354901"/>
          <a:ext cx="162504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7</xdr:col>
      <xdr:colOff>223614</xdr:colOff>
      <xdr:row>0</xdr:row>
      <xdr:rowOff>8279</xdr:rowOff>
    </xdr:from>
    <xdr:to>
      <xdr:col>11</xdr:col>
      <xdr:colOff>28575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366864" y="8279"/>
          <a:ext cx="18909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7</xdr:col>
      <xdr:colOff>215346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449039" y="8279"/>
          <a:ext cx="190955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121328</xdr:colOff>
      <xdr:row>0</xdr:row>
      <xdr:rowOff>8279</xdr:rowOff>
    </xdr:from>
    <xdr:to>
      <xdr:col>15</xdr:col>
      <xdr:colOff>200025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893353" y="8279"/>
          <a:ext cx="327909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10074-AC7-BOM-04</a:t>
          </a:r>
        </a:p>
      </xdr:txBody>
    </xdr:sp>
    <xdr:clientData/>
  </xdr:twoCellAnchor>
  <xdr:twoCellAnchor editAs="absolute">
    <xdr:from>
      <xdr:col>7</xdr:col>
      <xdr:colOff>226923</xdr:colOff>
      <xdr:row>1</xdr:row>
      <xdr:rowOff>167712</xdr:rowOff>
    </xdr:from>
    <xdr:to>
      <xdr:col>10</xdr:col>
      <xdr:colOff>116350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370173" y="348687"/>
          <a:ext cx="151820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10</xdr:col>
      <xdr:colOff>124639</xdr:colOff>
      <xdr:row>1</xdr:row>
      <xdr:rowOff>167727</xdr:rowOff>
    </xdr:from>
    <xdr:to>
      <xdr:col>12</xdr:col>
      <xdr:colOff>246890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896664" y="348702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248884</xdr:colOff>
      <xdr:row>1</xdr:row>
      <xdr:rowOff>162751</xdr:rowOff>
    </xdr:from>
    <xdr:to>
      <xdr:col>15</xdr:col>
      <xdr:colOff>199685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535384" y="343726"/>
          <a:ext cx="163672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Date:97.08.29 </a:t>
          </a:r>
        </a:p>
      </xdr:txBody>
    </xdr:sp>
    <xdr:clientData/>
  </xdr:twoCellAnchor>
  <xdr:twoCellAnchor editAs="absolute">
    <xdr:from>
      <xdr:col>15</xdr:col>
      <xdr:colOff>257175</xdr:colOff>
      <xdr:row>0</xdr:row>
      <xdr:rowOff>38100</xdr:rowOff>
    </xdr:from>
    <xdr:to>
      <xdr:col>17</xdr:col>
      <xdr:colOff>300312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8100"/>
          <a:ext cx="739775" cy="611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tabSelected="1" showWhiteSpace="0" view="pageLayout" zoomScale="115" zoomScaleNormal="100" zoomScalePageLayoutView="115" workbookViewId="0">
      <selection activeCell="M9" sqref="M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3.85546875" customWidth="1"/>
    <col min="18" max="18" width="4.14062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280</v>
      </c>
    </row>
    <row r="8" spans="1:19" ht="14.25" customHeight="1" x14ac:dyDescent="0.25">
      <c r="A8" s="52"/>
      <c r="B8" s="6"/>
      <c r="C8" s="52"/>
      <c r="D8" s="9" t="s">
        <v>317</v>
      </c>
      <c r="E8" s="9"/>
      <c r="F8" s="10"/>
      <c r="G8" s="22"/>
      <c r="H8" s="58"/>
      <c r="I8" s="42"/>
      <c r="J8" s="42"/>
      <c r="K8" s="54" t="s">
        <v>47</v>
      </c>
      <c r="L8" s="51" t="s">
        <v>318</v>
      </c>
      <c r="M8" s="53" t="s">
        <v>81</v>
      </c>
      <c r="N8" s="37">
        <v>1</v>
      </c>
      <c r="O8" s="37">
        <v>2</v>
      </c>
      <c r="P8" s="38">
        <v>2</v>
      </c>
      <c r="Q8" s="38"/>
      <c r="R8" s="38"/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22"/>
      <c r="H9" s="58"/>
      <c r="I9" s="42"/>
      <c r="J9" s="42"/>
      <c r="K9" s="54" t="s">
        <v>48</v>
      </c>
      <c r="L9" s="51" t="s">
        <v>319</v>
      </c>
      <c r="M9" s="37" t="s">
        <v>81</v>
      </c>
      <c r="N9" s="37">
        <v>1</v>
      </c>
      <c r="O9" s="37">
        <v>2</v>
      </c>
      <c r="P9" s="37">
        <v>2</v>
      </c>
      <c r="Q9" s="38"/>
      <c r="R9" s="38"/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22"/>
      <c r="H10" s="58"/>
      <c r="I10" s="42"/>
      <c r="J10" s="42"/>
      <c r="K10" s="54" t="s">
        <v>50</v>
      </c>
      <c r="L10" s="51" t="s">
        <v>320</v>
      </c>
      <c r="M10" s="37" t="s">
        <v>81</v>
      </c>
      <c r="N10" s="37">
        <v>1</v>
      </c>
      <c r="O10" s="37">
        <v>2</v>
      </c>
      <c r="P10" s="37">
        <v>2</v>
      </c>
      <c r="Q10" s="38"/>
      <c r="R10" s="38"/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22"/>
      <c r="H11" s="58"/>
      <c r="I11" s="42"/>
      <c r="J11" s="42"/>
      <c r="K11" s="54" t="s">
        <v>51</v>
      </c>
      <c r="L11" s="29" t="s">
        <v>23</v>
      </c>
      <c r="M11" s="29"/>
      <c r="N11" s="37">
        <v>2</v>
      </c>
      <c r="O11" s="37">
        <v>4</v>
      </c>
      <c r="P11" s="37">
        <v>4</v>
      </c>
      <c r="Q11" s="38"/>
      <c r="R11" s="38"/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22"/>
      <c r="H12" s="58"/>
      <c r="I12" s="42"/>
      <c r="J12" s="42"/>
      <c r="K12" s="54" t="s">
        <v>52</v>
      </c>
      <c r="L12" s="29" t="s">
        <v>98</v>
      </c>
      <c r="M12" s="37"/>
      <c r="N12" s="37">
        <v>6</v>
      </c>
      <c r="O12" s="37">
        <v>12</v>
      </c>
      <c r="P12" s="38">
        <v>12</v>
      </c>
      <c r="Q12" s="38"/>
      <c r="R12" s="38"/>
      <c r="S12" s="38"/>
    </row>
    <row r="13" spans="1:19" x14ac:dyDescent="0.25">
      <c r="I13" s="5"/>
      <c r="J13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27"/>
  <sheetViews>
    <sheetView view="pageLayout" topLeftCell="A4" zoomScale="115" zoomScaleNormal="100" zoomScalePageLayoutView="115" workbookViewId="0">
      <selection activeCell="N21" sqref="N21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.28515625" customWidth="1"/>
    <col min="13" max="13" width="8.42578125" customWidth="1"/>
    <col min="14" max="14" width="5.7109375" customWidth="1"/>
    <col min="15" max="15" width="5.5703125" customWidth="1"/>
    <col min="16" max="16" width="5.140625" customWidth="1"/>
    <col min="17" max="17" width="3.85546875" customWidth="1"/>
    <col min="18" max="18" width="3.7109375" customWidth="1"/>
    <col min="19" max="19" width="5.5703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277</v>
      </c>
    </row>
    <row r="8" spans="1:19" ht="14.25" customHeight="1" x14ac:dyDescent="0.25">
      <c r="A8" s="11"/>
      <c r="B8" s="6"/>
      <c r="C8" s="11"/>
      <c r="D8" s="9" t="s">
        <v>261</v>
      </c>
      <c r="E8" s="9"/>
      <c r="F8" s="10"/>
      <c r="G8" s="61"/>
      <c r="H8" s="61" t="s">
        <v>106</v>
      </c>
      <c r="I8" s="67">
        <v>2</v>
      </c>
      <c r="J8" s="67">
        <v>2</v>
      </c>
      <c r="K8" s="50" t="s">
        <v>47</v>
      </c>
      <c r="L8" s="29" t="s">
        <v>107</v>
      </c>
      <c r="M8" s="44" t="s">
        <v>108</v>
      </c>
      <c r="N8" s="44">
        <v>2</v>
      </c>
      <c r="O8" s="44">
        <f>N8</f>
        <v>2</v>
      </c>
      <c r="P8" s="45">
        <f>O8</f>
        <v>2</v>
      </c>
      <c r="Q8" s="45">
        <v>2</v>
      </c>
      <c r="R8" s="45" t="s">
        <v>274</v>
      </c>
      <c r="S8" s="38" t="s">
        <v>81</v>
      </c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62"/>
      <c r="I9" s="68"/>
      <c r="J9" s="68"/>
      <c r="K9" s="50" t="s">
        <v>48</v>
      </c>
      <c r="L9" s="29" t="s">
        <v>109</v>
      </c>
      <c r="M9" s="44" t="s">
        <v>81</v>
      </c>
      <c r="N9" s="44">
        <v>4</v>
      </c>
      <c r="O9" s="44">
        <f t="shared" ref="O9:P26" si="0">N9</f>
        <v>4</v>
      </c>
      <c r="P9" s="45">
        <f t="shared" si="0"/>
        <v>4</v>
      </c>
      <c r="Q9" s="45">
        <v>4</v>
      </c>
      <c r="R9" s="45" t="s">
        <v>274</v>
      </c>
      <c r="S9" s="38" t="s">
        <v>81</v>
      </c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62"/>
      <c r="I10" s="68"/>
      <c r="J10" s="68"/>
      <c r="K10" s="50" t="s">
        <v>50</v>
      </c>
      <c r="L10" s="29" t="s">
        <v>110</v>
      </c>
      <c r="M10" s="44" t="s">
        <v>81</v>
      </c>
      <c r="N10" s="44">
        <v>2</v>
      </c>
      <c r="O10" s="44">
        <f t="shared" si="0"/>
        <v>2</v>
      </c>
      <c r="P10" s="45">
        <f t="shared" si="0"/>
        <v>2</v>
      </c>
      <c r="Q10" s="45">
        <v>2</v>
      </c>
      <c r="R10" s="45" t="s">
        <v>274</v>
      </c>
      <c r="S10" s="38" t="s">
        <v>81</v>
      </c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62"/>
      <c r="I11" s="68"/>
      <c r="J11" s="68"/>
      <c r="K11" s="50" t="s">
        <v>51</v>
      </c>
      <c r="L11" s="29" t="s">
        <v>111</v>
      </c>
      <c r="M11" s="44" t="s">
        <v>112</v>
      </c>
      <c r="N11" s="44">
        <v>2</v>
      </c>
      <c r="O11" s="44">
        <f t="shared" si="0"/>
        <v>2</v>
      </c>
      <c r="P11" s="45">
        <f t="shared" si="0"/>
        <v>2</v>
      </c>
      <c r="Q11" s="45">
        <v>8</v>
      </c>
      <c r="R11" s="45" t="s">
        <v>273</v>
      </c>
      <c r="S11" s="38" t="s">
        <v>81</v>
      </c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62"/>
      <c r="I12" s="68"/>
      <c r="J12" s="68"/>
      <c r="K12" s="50" t="s">
        <v>52</v>
      </c>
      <c r="L12" s="30" t="s">
        <v>269</v>
      </c>
      <c r="M12" s="44" t="s">
        <v>81</v>
      </c>
      <c r="N12" s="44">
        <v>26</v>
      </c>
      <c r="O12" s="44">
        <f t="shared" si="0"/>
        <v>26</v>
      </c>
      <c r="P12" s="45">
        <f t="shared" si="0"/>
        <v>26</v>
      </c>
      <c r="Q12" s="45">
        <v>26</v>
      </c>
      <c r="R12" s="45" t="s">
        <v>274</v>
      </c>
      <c r="S12" s="38" t="s">
        <v>81</v>
      </c>
    </row>
    <row r="13" spans="1:19" ht="14.25" customHeight="1" x14ac:dyDescent="0.25">
      <c r="A13" s="4"/>
      <c r="B13" s="10"/>
      <c r="C13" s="9"/>
      <c r="D13" s="9"/>
      <c r="E13" s="9"/>
      <c r="F13" s="10"/>
      <c r="G13" s="63"/>
      <c r="H13" s="63"/>
      <c r="I13" s="69"/>
      <c r="J13" s="69"/>
      <c r="K13" s="50" t="s">
        <v>53</v>
      </c>
      <c r="L13" s="29" t="s">
        <v>113</v>
      </c>
      <c r="M13" s="44" t="s">
        <v>81</v>
      </c>
      <c r="N13" s="44">
        <v>26</v>
      </c>
      <c r="O13" s="44">
        <f t="shared" si="0"/>
        <v>26</v>
      </c>
      <c r="P13" s="45">
        <f t="shared" si="0"/>
        <v>26</v>
      </c>
      <c r="Q13" s="45">
        <v>26</v>
      </c>
      <c r="R13" s="45" t="s">
        <v>274</v>
      </c>
      <c r="S13" s="38" t="s">
        <v>81</v>
      </c>
    </row>
    <row r="14" spans="1:19" ht="14.25" customHeight="1" x14ac:dyDescent="0.25">
      <c r="A14" s="4"/>
      <c r="B14" s="10"/>
      <c r="C14" s="9"/>
      <c r="D14" s="9"/>
      <c r="E14" s="9"/>
      <c r="F14" s="10"/>
      <c r="G14" s="22"/>
      <c r="H14" s="22"/>
      <c r="I14" s="42"/>
      <c r="J14" s="42"/>
      <c r="K14" s="50" t="s">
        <v>54</v>
      </c>
      <c r="L14" s="29" t="s">
        <v>270</v>
      </c>
      <c r="M14" s="44"/>
      <c r="N14" s="44">
        <v>26</v>
      </c>
      <c r="O14" s="44">
        <f t="shared" si="0"/>
        <v>26</v>
      </c>
      <c r="P14" s="45">
        <f t="shared" si="0"/>
        <v>26</v>
      </c>
      <c r="Q14" s="45">
        <v>26</v>
      </c>
      <c r="R14" s="45" t="s">
        <v>274</v>
      </c>
      <c r="S14" s="38" t="s">
        <v>81</v>
      </c>
    </row>
    <row r="15" spans="1:19" ht="14.25" customHeight="1" x14ac:dyDescent="0.25">
      <c r="A15" s="4"/>
      <c r="B15" s="10"/>
      <c r="C15" s="9"/>
      <c r="D15" s="9"/>
      <c r="E15" s="9"/>
      <c r="F15" s="10"/>
      <c r="G15" s="22"/>
      <c r="H15" s="22"/>
      <c r="I15" s="42"/>
      <c r="J15" s="42"/>
      <c r="K15" s="50" t="s">
        <v>55</v>
      </c>
      <c r="L15" s="29" t="s">
        <v>114</v>
      </c>
      <c r="M15" s="44"/>
      <c r="N15" s="44">
        <v>26</v>
      </c>
      <c r="O15" s="44">
        <f t="shared" si="0"/>
        <v>26</v>
      </c>
      <c r="P15" s="45">
        <f t="shared" si="0"/>
        <v>26</v>
      </c>
      <c r="Q15" s="45">
        <v>26</v>
      </c>
      <c r="R15" s="45" t="s">
        <v>274</v>
      </c>
      <c r="S15" s="38" t="s">
        <v>81</v>
      </c>
    </row>
    <row r="16" spans="1:19" ht="14.25" customHeight="1" x14ac:dyDescent="0.25">
      <c r="A16" s="4"/>
      <c r="B16" s="10"/>
      <c r="C16" s="9"/>
      <c r="D16" s="9"/>
      <c r="E16" s="9"/>
      <c r="F16" s="10"/>
      <c r="G16" s="61"/>
      <c r="H16" s="61" t="s">
        <v>115</v>
      </c>
      <c r="I16" s="67">
        <v>26</v>
      </c>
      <c r="J16" s="67">
        <v>26</v>
      </c>
      <c r="K16" s="50" t="s">
        <v>56</v>
      </c>
      <c r="L16" s="29" t="s">
        <v>116</v>
      </c>
      <c r="M16" s="48" t="s">
        <v>117</v>
      </c>
      <c r="N16" s="44">
        <v>26</v>
      </c>
      <c r="O16" s="44">
        <f t="shared" si="0"/>
        <v>26</v>
      </c>
      <c r="P16" s="45">
        <f t="shared" si="0"/>
        <v>26</v>
      </c>
      <c r="Q16" s="45">
        <v>26</v>
      </c>
      <c r="R16" s="45" t="s">
        <v>274</v>
      </c>
      <c r="S16" s="38" t="s">
        <v>81</v>
      </c>
    </row>
    <row r="17" spans="1:19" ht="14.25" customHeight="1" x14ac:dyDescent="0.25">
      <c r="A17" s="4"/>
      <c r="B17" s="10"/>
      <c r="C17" s="9"/>
      <c r="D17" s="9"/>
      <c r="E17" s="9"/>
      <c r="F17" s="10"/>
      <c r="G17" s="63"/>
      <c r="H17" s="63"/>
      <c r="I17" s="69"/>
      <c r="J17" s="69"/>
      <c r="K17" s="50" t="s">
        <v>57</v>
      </c>
      <c r="L17" s="29" t="s">
        <v>118</v>
      </c>
      <c r="M17" s="44" t="s">
        <v>81</v>
      </c>
      <c r="N17" s="44">
        <v>26</v>
      </c>
      <c r="O17" s="44">
        <f t="shared" si="0"/>
        <v>26</v>
      </c>
      <c r="P17" s="45">
        <f t="shared" si="0"/>
        <v>26</v>
      </c>
      <c r="Q17" s="45">
        <v>26</v>
      </c>
      <c r="R17" s="45" t="s">
        <v>274</v>
      </c>
      <c r="S17" s="38" t="s">
        <v>81</v>
      </c>
    </row>
    <row r="18" spans="1:19" ht="14.25" customHeight="1" x14ac:dyDescent="0.25">
      <c r="A18" s="4"/>
      <c r="B18" s="10"/>
      <c r="C18" s="9"/>
      <c r="D18" s="9"/>
      <c r="E18" s="9"/>
      <c r="F18" s="10"/>
      <c r="G18" s="22"/>
      <c r="H18" s="22"/>
      <c r="I18" s="42"/>
      <c r="J18" s="42"/>
      <c r="K18" s="50" t="s">
        <v>58</v>
      </c>
      <c r="L18" s="29" t="s">
        <v>119</v>
      </c>
      <c r="M18" s="44" t="s">
        <v>81</v>
      </c>
      <c r="N18" s="44">
        <v>1612</v>
      </c>
      <c r="O18" s="44">
        <f t="shared" si="0"/>
        <v>1612</v>
      </c>
      <c r="P18" s="45">
        <f t="shared" si="0"/>
        <v>1612</v>
      </c>
      <c r="Q18" s="49">
        <v>1612</v>
      </c>
      <c r="R18" s="45" t="s">
        <v>274</v>
      </c>
      <c r="S18" s="38" t="s">
        <v>81</v>
      </c>
    </row>
    <row r="19" spans="1:19" ht="14.25" customHeight="1" x14ac:dyDescent="0.25">
      <c r="A19" s="4"/>
      <c r="B19" s="10"/>
      <c r="C19" s="9"/>
      <c r="D19" s="9"/>
      <c r="E19" s="9"/>
      <c r="F19" s="10"/>
      <c r="G19" s="22"/>
      <c r="H19" s="22"/>
      <c r="I19" s="42"/>
      <c r="J19" s="42"/>
      <c r="K19" s="50" t="s">
        <v>59</v>
      </c>
      <c r="L19" s="29" t="s">
        <v>120</v>
      </c>
      <c r="M19" s="44" t="s">
        <v>81</v>
      </c>
      <c r="N19" s="44">
        <v>1612</v>
      </c>
      <c r="O19" s="44">
        <f t="shared" si="0"/>
        <v>1612</v>
      </c>
      <c r="P19" s="45">
        <f t="shared" si="0"/>
        <v>1612</v>
      </c>
      <c r="Q19" s="45">
        <v>1612</v>
      </c>
      <c r="R19" s="45" t="s">
        <v>274</v>
      </c>
      <c r="S19" s="38" t="s">
        <v>81</v>
      </c>
    </row>
    <row r="20" spans="1:19" x14ac:dyDescent="0.25">
      <c r="A20" s="4"/>
      <c r="B20" s="10"/>
      <c r="C20" s="9"/>
      <c r="D20" s="9"/>
      <c r="E20" s="9"/>
      <c r="F20" s="10"/>
      <c r="G20" s="22"/>
      <c r="H20" s="22"/>
      <c r="I20" s="42"/>
      <c r="J20" s="42"/>
      <c r="K20" s="50" t="s">
        <v>60</v>
      </c>
      <c r="L20" s="29" t="s">
        <v>121</v>
      </c>
      <c r="M20" s="44" t="s">
        <v>81</v>
      </c>
      <c r="N20" s="44">
        <v>1612</v>
      </c>
      <c r="O20" s="44">
        <f t="shared" si="0"/>
        <v>1612</v>
      </c>
      <c r="P20" s="45">
        <f t="shared" si="0"/>
        <v>1612</v>
      </c>
      <c r="Q20" s="45">
        <v>1612</v>
      </c>
      <c r="R20" s="45" t="s">
        <v>274</v>
      </c>
      <c r="S20" s="38" t="s">
        <v>81</v>
      </c>
    </row>
    <row r="21" spans="1:19" x14ac:dyDescent="0.25">
      <c r="A21" s="4"/>
      <c r="B21" s="10"/>
      <c r="C21" s="9"/>
      <c r="D21" s="9"/>
      <c r="E21" s="9"/>
      <c r="F21" s="10"/>
      <c r="G21" s="22"/>
      <c r="H21" s="22"/>
      <c r="I21" s="42"/>
      <c r="J21" s="42"/>
      <c r="K21" s="50" t="s">
        <v>61</v>
      </c>
      <c r="L21" s="29" t="s">
        <v>122</v>
      </c>
      <c r="M21" s="44" t="s">
        <v>81</v>
      </c>
      <c r="N21" s="44">
        <v>1690</v>
      </c>
      <c r="O21" s="44">
        <f t="shared" si="0"/>
        <v>1690</v>
      </c>
      <c r="P21" s="45">
        <f t="shared" si="0"/>
        <v>1690</v>
      </c>
      <c r="Q21" s="45">
        <v>1690</v>
      </c>
      <c r="R21" s="45" t="s">
        <v>274</v>
      </c>
      <c r="S21" s="38" t="s">
        <v>81</v>
      </c>
    </row>
    <row r="22" spans="1:19" x14ac:dyDescent="0.25">
      <c r="A22" s="4"/>
      <c r="B22" s="10"/>
      <c r="C22" s="9"/>
      <c r="D22" s="9"/>
      <c r="E22" s="9"/>
      <c r="F22" s="10"/>
      <c r="G22" s="12"/>
      <c r="H22" s="21"/>
      <c r="I22" s="42"/>
      <c r="J22" s="42"/>
      <c r="K22" s="50" t="s">
        <v>62</v>
      </c>
      <c r="L22" s="29" t="s">
        <v>123</v>
      </c>
      <c r="M22" s="44" t="s">
        <v>88</v>
      </c>
      <c r="N22" s="44">
        <v>6</v>
      </c>
      <c r="O22" s="44">
        <v>6</v>
      </c>
      <c r="P22" s="45">
        <f t="shared" si="0"/>
        <v>6</v>
      </c>
      <c r="Q22" s="45">
        <v>25</v>
      </c>
      <c r="R22" s="45" t="s">
        <v>273</v>
      </c>
      <c r="S22" s="38" t="s">
        <v>81</v>
      </c>
    </row>
    <row r="23" spans="1:19" x14ac:dyDescent="0.25">
      <c r="A23" s="4"/>
      <c r="B23" s="10"/>
      <c r="C23" s="9"/>
      <c r="D23" s="9"/>
      <c r="E23" s="9"/>
      <c r="F23" s="10"/>
      <c r="G23" s="12"/>
      <c r="H23" s="21"/>
      <c r="I23" s="42"/>
      <c r="J23" s="42"/>
      <c r="K23" s="50" t="s">
        <v>63</v>
      </c>
      <c r="L23" s="29" t="s">
        <v>124</v>
      </c>
      <c r="M23" s="44" t="s">
        <v>81</v>
      </c>
      <c r="N23" s="44">
        <v>78</v>
      </c>
      <c r="O23" s="44">
        <f t="shared" si="0"/>
        <v>78</v>
      </c>
      <c r="P23" s="45">
        <f t="shared" si="0"/>
        <v>78</v>
      </c>
      <c r="Q23" s="45">
        <v>78</v>
      </c>
      <c r="R23" s="45" t="s">
        <v>274</v>
      </c>
      <c r="S23" s="38" t="s">
        <v>81</v>
      </c>
    </row>
    <row r="24" spans="1:19" x14ac:dyDescent="0.25">
      <c r="A24" s="4"/>
      <c r="B24" s="10"/>
      <c r="C24" s="9"/>
      <c r="D24" s="9"/>
      <c r="E24" s="9"/>
      <c r="F24" s="10"/>
      <c r="G24" s="22"/>
      <c r="H24" s="22"/>
      <c r="I24" s="42"/>
      <c r="J24" s="42"/>
      <c r="K24" s="50" t="s">
        <v>64</v>
      </c>
      <c r="L24" s="29" t="s">
        <v>125</v>
      </c>
      <c r="M24" s="44" t="s">
        <v>126</v>
      </c>
      <c r="N24" s="44">
        <v>6</v>
      </c>
      <c r="O24" s="44">
        <f t="shared" si="0"/>
        <v>6</v>
      </c>
      <c r="P24" s="45">
        <f t="shared" si="0"/>
        <v>6</v>
      </c>
      <c r="Q24" s="45">
        <v>1.5</v>
      </c>
      <c r="R24" s="45" t="s">
        <v>273</v>
      </c>
      <c r="S24" s="38" t="s">
        <v>81</v>
      </c>
    </row>
    <row r="25" spans="1:19" x14ac:dyDescent="0.25">
      <c r="A25" s="4"/>
      <c r="B25" s="10"/>
      <c r="C25" s="9"/>
      <c r="D25" s="9"/>
      <c r="E25" s="9"/>
      <c r="F25" s="10"/>
      <c r="G25" s="22"/>
      <c r="H25" s="22"/>
      <c r="I25" s="42"/>
      <c r="J25" s="42"/>
      <c r="K25" s="50" t="s">
        <v>127</v>
      </c>
      <c r="L25" s="29" t="s">
        <v>23</v>
      </c>
      <c r="M25" s="44" t="s">
        <v>128</v>
      </c>
      <c r="N25" s="44">
        <v>78</v>
      </c>
      <c r="O25" s="44">
        <f t="shared" si="0"/>
        <v>78</v>
      </c>
      <c r="P25" s="45">
        <f t="shared" si="0"/>
        <v>78</v>
      </c>
      <c r="Q25" s="45">
        <v>78</v>
      </c>
      <c r="R25" s="45" t="s">
        <v>274</v>
      </c>
      <c r="S25" s="38" t="s">
        <v>81</v>
      </c>
    </row>
    <row r="26" spans="1:19" x14ac:dyDescent="0.25">
      <c r="A26" s="4"/>
      <c r="B26" s="10"/>
      <c r="C26" s="9"/>
      <c r="D26" s="9"/>
      <c r="E26" s="9"/>
      <c r="F26" s="10"/>
      <c r="G26" s="22"/>
      <c r="H26" s="22"/>
      <c r="I26" s="42"/>
      <c r="J26" s="42"/>
      <c r="K26" s="50" t="s">
        <v>129</v>
      </c>
      <c r="L26" s="29" t="s">
        <v>25</v>
      </c>
      <c r="M26" s="44" t="s">
        <v>44</v>
      </c>
      <c r="N26" s="44">
        <v>78</v>
      </c>
      <c r="O26" s="44">
        <f t="shared" si="0"/>
        <v>78</v>
      </c>
      <c r="P26" s="45">
        <f t="shared" si="0"/>
        <v>78</v>
      </c>
      <c r="Q26" s="45">
        <v>78</v>
      </c>
      <c r="R26" s="45" t="s">
        <v>274</v>
      </c>
      <c r="S26" s="38" t="s">
        <v>81</v>
      </c>
    </row>
    <row r="27" spans="1:19" x14ac:dyDescent="0.25">
      <c r="I27" s="5"/>
      <c r="J27" s="5"/>
    </row>
  </sheetData>
  <mergeCells count="9">
    <mergeCell ref="G16:G17"/>
    <mergeCell ref="H16:H17"/>
    <mergeCell ref="I16:I17"/>
    <mergeCell ref="J16:J17"/>
    <mergeCell ref="A6:B6"/>
    <mergeCell ref="G8:G13"/>
    <mergeCell ref="H8:H13"/>
    <mergeCell ref="I8:I13"/>
    <mergeCell ref="J8:J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21"/>
  <sheetViews>
    <sheetView view="pageLayout" topLeftCell="A10" zoomScale="130" zoomScaleNormal="100" zoomScalePageLayoutView="130" workbookViewId="0">
      <selection activeCell="I9" sqref="I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6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4" customWidth="1"/>
    <col min="19" max="19" width="4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276</v>
      </c>
      <c r="R7" s="18" t="s">
        <v>272</v>
      </c>
      <c r="S7" s="3" t="s">
        <v>277</v>
      </c>
    </row>
    <row r="8" spans="1:19" ht="14.25" customHeight="1" x14ac:dyDescent="0.25">
      <c r="A8" s="11"/>
      <c r="B8" s="6"/>
      <c r="C8" s="11"/>
      <c r="D8" s="31" t="s">
        <v>260</v>
      </c>
      <c r="E8" s="9"/>
      <c r="F8" s="10"/>
      <c r="G8" s="12"/>
      <c r="H8" s="21"/>
      <c r="I8" s="42"/>
      <c r="J8" s="42"/>
      <c r="K8" s="41" t="s">
        <v>47</v>
      </c>
      <c r="L8" s="27" t="s">
        <v>87</v>
      </c>
      <c r="M8" s="38" t="s">
        <v>88</v>
      </c>
      <c r="N8" s="38">
        <v>2</v>
      </c>
      <c r="O8" s="38">
        <f>N8</f>
        <v>2</v>
      </c>
      <c r="P8" s="38">
        <f>O8</f>
        <v>2</v>
      </c>
      <c r="Q8" s="38">
        <v>8.1999999999999993</v>
      </c>
      <c r="R8" s="38" t="s">
        <v>273</v>
      </c>
      <c r="S8" s="7" t="s">
        <v>81</v>
      </c>
    </row>
    <row r="9" spans="1:19" ht="14.25" customHeight="1" x14ac:dyDescent="0.25">
      <c r="A9" s="4"/>
      <c r="B9" s="10"/>
      <c r="C9" s="9"/>
      <c r="D9" s="9"/>
      <c r="E9" s="9"/>
      <c r="F9" s="10"/>
      <c r="G9" s="12"/>
      <c r="H9" s="21"/>
      <c r="I9" s="42"/>
      <c r="J9" s="42"/>
      <c r="K9" s="41" t="s">
        <v>48</v>
      </c>
      <c r="L9" s="27" t="s">
        <v>89</v>
      </c>
      <c r="M9" s="38" t="s">
        <v>90</v>
      </c>
      <c r="N9" s="38">
        <v>8</v>
      </c>
      <c r="O9" s="38">
        <f t="shared" ref="O9:P20" si="0">N9</f>
        <v>8</v>
      </c>
      <c r="P9" s="38">
        <f t="shared" si="0"/>
        <v>8</v>
      </c>
      <c r="Q9" s="38">
        <v>40</v>
      </c>
      <c r="R9" s="38" t="s">
        <v>273</v>
      </c>
      <c r="S9" s="7" t="s">
        <v>81</v>
      </c>
    </row>
    <row r="10" spans="1:19" ht="14.25" customHeight="1" x14ac:dyDescent="0.25">
      <c r="A10" s="10"/>
      <c r="B10" s="10"/>
      <c r="C10" s="10"/>
      <c r="D10" s="10"/>
      <c r="E10" s="10"/>
      <c r="F10" s="10"/>
      <c r="G10" s="12"/>
      <c r="H10" s="21"/>
      <c r="I10" s="42"/>
      <c r="J10" s="42"/>
      <c r="K10" s="41" t="s">
        <v>50</v>
      </c>
      <c r="L10" s="27" t="s">
        <v>91</v>
      </c>
      <c r="M10" s="38" t="s">
        <v>75</v>
      </c>
      <c r="N10" s="38">
        <v>30</v>
      </c>
      <c r="O10" s="38">
        <f t="shared" si="0"/>
        <v>30</v>
      </c>
      <c r="P10" s="38">
        <f t="shared" si="0"/>
        <v>30</v>
      </c>
      <c r="Q10" s="38">
        <v>30</v>
      </c>
      <c r="R10" s="38" t="s">
        <v>274</v>
      </c>
      <c r="S10" s="7" t="s">
        <v>81</v>
      </c>
    </row>
    <row r="11" spans="1:19" ht="14.25" customHeight="1" x14ac:dyDescent="0.25">
      <c r="A11" s="4"/>
      <c r="B11" s="10"/>
      <c r="C11" s="9"/>
      <c r="D11" s="9"/>
      <c r="E11" s="9"/>
      <c r="F11" s="10"/>
      <c r="G11" s="12"/>
      <c r="H11" s="21"/>
      <c r="I11" s="42"/>
      <c r="J11" s="42"/>
      <c r="K11" s="41" t="s">
        <v>51</v>
      </c>
      <c r="L11" s="27" t="s">
        <v>92</v>
      </c>
      <c r="M11" s="38" t="s">
        <v>205</v>
      </c>
      <c r="N11" s="38">
        <v>30</v>
      </c>
      <c r="O11" s="38">
        <f t="shared" si="0"/>
        <v>30</v>
      </c>
      <c r="P11" s="38">
        <f t="shared" si="0"/>
        <v>30</v>
      </c>
      <c r="Q11" s="38">
        <v>30</v>
      </c>
      <c r="R11" s="38" t="s">
        <v>274</v>
      </c>
      <c r="S11" s="7" t="s">
        <v>81</v>
      </c>
    </row>
    <row r="12" spans="1:19" ht="14.25" customHeight="1" x14ac:dyDescent="0.25">
      <c r="A12" s="4"/>
      <c r="B12" s="10"/>
      <c r="C12" s="9"/>
      <c r="D12" s="9"/>
      <c r="E12" s="9"/>
      <c r="F12" s="10"/>
      <c r="G12" s="12"/>
      <c r="H12" s="21"/>
      <c r="I12" s="42"/>
      <c r="J12" s="42"/>
      <c r="K12" s="41" t="s">
        <v>52</v>
      </c>
      <c r="L12" s="28" t="s">
        <v>93</v>
      </c>
      <c r="M12" s="38" t="s">
        <v>94</v>
      </c>
      <c r="N12" s="38">
        <v>114</v>
      </c>
      <c r="O12" s="38">
        <f t="shared" si="0"/>
        <v>114</v>
      </c>
      <c r="P12" s="38">
        <f t="shared" si="0"/>
        <v>114</v>
      </c>
      <c r="Q12" s="38">
        <v>114</v>
      </c>
      <c r="R12" s="38" t="s">
        <v>274</v>
      </c>
      <c r="S12" s="7" t="s">
        <v>81</v>
      </c>
    </row>
    <row r="13" spans="1:19" ht="14.25" customHeight="1" x14ac:dyDescent="0.25">
      <c r="A13" s="4"/>
      <c r="B13" s="10"/>
      <c r="C13" s="9"/>
      <c r="D13" s="9"/>
      <c r="E13" s="9"/>
      <c r="F13" s="10"/>
      <c r="G13" s="12"/>
      <c r="H13" s="21"/>
      <c r="I13" s="42"/>
      <c r="J13" s="42"/>
      <c r="K13" s="41" t="s">
        <v>53</v>
      </c>
      <c r="L13" s="27" t="s">
        <v>95</v>
      </c>
      <c r="M13" s="38" t="s">
        <v>68</v>
      </c>
      <c r="N13" s="38">
        <v>114</v>
      </c>
      <c r="O13" s="38">
        <f t="shared" si="0"/>
        <v>114</v>
      </c>
      <c r="P13" s="38">
        <f>O13</f>
        <v>114</v>
      </c>
      <c r="Q13" s="38">
        <v>114</v>
      </c>
      <c r="R13" s="38" t="s">
        <v>274</v>
      </c>
      <c r="S13" s="7" t="s">
        <v>81</v>
      </c>
    </row>
    <row r="14" spans="1:19" ht="14.25" customHeight="1" x14ac:dyDescent="0.25">
      <c r="A14" s="4"/>
      <c r="B14" s="10"/>
      <c r="C14" s="9"/>
      <c r="D14" s="9"/>
      <c r="E14" s="9"/>
      <c r="F14" s="10"/>
      <c r="G14" s="12"/>
      <c r="H14" s="21"/>
      <c r="I14" s="42"/>
      <c r="J14" s="42"/>
      <c r="K14" s="41" t="s">
        <v>54</v>
      </c>
      <c r="L14" s="27" t="s">
        <v>96</v>
      </c>
      <c r="M14" s="38" t="s">
        <v>68</v>
      </c>
      <c r="N14" s="38">
        <v>114</v>
      </c>
      <c r="O14" s="38">
        <f t="shared" si="0"/>
        <v>114</v>
      </c>
      <c r="P14" s="38">
        <f t="shared" si="0"/>
        <v>114</v>
      </c>
      <c r="Q14" s="38">
        <v>114</v>
      </c>
      <c r="R14" s="38" t="s">
        <v>274</v>
      </c>
      <c r="S14" s="7" t="s">
        <v>81</v>
      </c>
    </row>
    <row r="15" spans="1:19" ht="14.25" customHeight="1" x14ac:dyDescent="0.25">
      <c r="A15" s="4"/>
      <c r="B15" s="10"/>
      <c r="C15" s="9"/>
      <c r="D15" s="9"/>
      <c r="E15" s="9"/>
      <c r="F15" s="10"/>
      <c r="G15" s="12"/>
      <c r="H15" s="21"/>
      <c r="I15" s="42"/>
      <c r="J15" s="42"/>
      <c r="K15" s="41" t="s">
        <v>55</v>
      </c>
      <c r="L15" s="27" t="s">
        <v>23</v>
      </c>
      <c r="M15" s="38" t="s">
        <v>97</v>
      </c>
      <c r="N15" s="38">
        <v>114</v>
      </c>
      <c r="O15" s="38">
        <f t="shared" si="0"/>
        <v>114</v>
      </c>
      <c r="P15" s="38">
        <f t="shared" si="0"/>
        <v>114</v>
      </c>
      <c r="Q15" s="38">
        <v>114</v>
      </c>
      <c r="R15" s="38" t="s">
        <v>274</v>
      </c>
      <c r="S15" s="7" t="s">
        <v>81</v>
      </c>
    </row>
    <row r="16" spans="1:19" ht="14.25" customHeight="1" x14ac:dyDescent="0.25">
      <c r="A16" s="4"/>
      <c r="B16" s="10"/>
      <c r="C16" s="9"/>
      <c r="D16" s="9"/>
      <c r="E16" s="9"/>
      <c r="F16" s="10"/>
      <c r="G16" s="12"/>
      <c r="H16" s="21"/>
      <c r="I16" s="42"/>
      <c r="J16" s="42"/>
      <c r="K16" s="41" t="s">
        <v>56</v>
      </c>
      <c r="L16" s="27" t="s">
        <v>98</v>
      </c>
      <c r="M16" s="38" t="s">
        <v>44</v>
      </c>
      <c r="N16" s="38">
        <v>114</v>
      </c>
      <c r="O16" s="38">
        <f t="shared" si="0"/>
        <v>114</v>
      </c>
      <c r="P16" s="38">
        <f t="shared" si="0"/>
        <v>114</v>
      </c>
      <c r="Q16" s="38">
        <v>114</v>
      </c>
      <c r="R16" s="38" t="s">
        <v>274</v>
      </c>
      <c r="S16" s="7" t="s">
        <v>81</v>
      </c>
    </row>
    <row r="17" spans="1:19" ht="14.25" customHeight="1" x14ac:dyDescent="0.25">
      <c r="A17" s="4"/>
      <c r="B17" s="10"/>
      <c r="C17" s="9"/>
      <c r="D17" s="9"/>
      <c r="E17" s="9"/>
      <c r="F17" s="10"/>
      <c r="G17" s="61"/>
      <c r="H17" s="73" t="s">
        <v>105</v>
      </c>
      <c r="I17" s="67">
        <v>1</v>
      </c>
      <c r="J17" s="67">
        <v>1</v>
      </c>
      <c r="K17" s="41" t="s">
        <v>57</v>
      </c>
      <c r="L17" s="27" t="s">
        <v>99</v>
      </c>
      <c r="M17" s="38" t="s">
        <v>100</v>
      </c>
      <c r="N17" s="38">
        <v>1</v>
      </c>
      <c r="O17" s="38">
        <f t="shared" si="0"/>
        <v>1</v>
      </c>
      <c r="P17" s="38">
        <f t="shared" si="0"/>
        <v>1</v>
      </c>
      <c r="Q17" s="38">
        <v>0.5</v>
      </c>
      <c r="R17" s="38" t="s">
        <v>273</v>
      </c>
      <c r="S17" s="7" t="s">
        <v>81</v>
      </c>
    </row>
    <row r="18" spans="1:19" ht="14.25" customHeight="1" x14ac:dyDescent="0.25">
      <c r="A18" s="4"/>
      <c r="B18" s="10"/>
      <c r="C18" s="9"/>
      <c r="D18" s="9"/>
      <c r="E18" s="9"/>
      <c r="F18" s="10"/>
      <c r="G18" s="62"/>
      <c r="H18" s="74"/>
      <c r="I18" s="68"/>
      <c r="J18" s="68"/>
      <c r="K18" s="41" t="s">
        <v>58</v>
      </c>
      <c r="L18" s="27" t="s">
        <v>101</v>
      </c>
      <c r="M18" s="38" t="s">
        <v>102</v>
      </c>
      <c r="N18" s="38">
        <v>1</v>
      </c>
      <c r="O18" s="38">
        <f t="shared" si="0"/>
        <v>1</v>
      </c>
      <c r="P18" s="38">
        <f t="shared" si="0"/>
        <v>1</v>
      </c>
      <c r="Q18" s="38">
        <v>0.5</v>
      </c>
      <c r="R18" s="38" t="s">
        <v>273</v>
      </c>
      <c r="S18" s="20" t="s">
        <v>81</v>
      </c>
    </row>
    <row r="19" spans="1:19" ht="14.25" customHeight="1" x14ac:dyDescent="0.25">
      <c r="A19" s="4"/>
      <c r="B19" s="10"/>
      <c r="C19" s="9"/>
      <c r="D19" s="9"/>
      <c r="E19" s="9"/>
      <c r="F19" s="10"/>
      <c r="G19" s="62"/>
      <c r="H19" s="74"/>
      <c r="I19" s="68"/>
      <c r="J19" s="68"/>
      <c r="K19" s="41" t="s">
        <v>59</v>
      </c>
      <c r="L19" s="27" t="s">
        <v>103</v>
      </c>
      <c r="M19" s="38" t="s">
        <v>100</v>
      </c>
      <c r="N19" s="38">
        <v>1</v>
      </c>
      <c r="O19" s="38">
        <f t="shared" si="0"/>
        <v>1</v>
      </c>
      <c r="P19" s="38">
        <f t="shared" si="0"/>
        <v>1</v>
      </c>
      <c r="Q19" s="38">
        <v>0.5</v>
      </c>
      <c r="R19" s="38" t="s">
        <v>273</v>
      </c>
      <c r="S19" s="7" t="s">
        <v>81</v>
      </c>
    </row>
    <row r="20" spans="1:19" x14ac:dyDescent="0.25">
      <c r="A20" s="4"/>
      <c r="B20" s="10"/>
      <c r="C20" s="9"/>
      <c r="D20" s="9"/>
      <c r="E20" s="9"/>
      <c r="F20" s="10"/>
      <c r="G20" s="63"/>
      <c r="H20" s="75"/>
      <c r="I20" s="69"/>
      <c r="J20" s="69"/>
      <c r="K20" s="41" t="s">
        <v>60</v>
      </c>
      <c r="L20" s="27" t="s">
        <v>104</v>
      </c>
      <c r="M20" s="38" t="s">
        <v>102</v>
      </c>
      <c r="N20" s="38">
        <v>1</v>
      </c>
      <c r="O20" s="38">
        <f t="shared" si="0"/>
        <v>1</v>
      </c>
      <c r="P20" s="38">
        <f t="shared" si="0"/>
        <v>1</v>
      </c>
      <c r="Q20" s="38">
        <v>0.5</v>
      </c>
      <c r="R20" s="38" t="s">
        <v>273</v>
      </c>
      <c r="S20" s="7" t="s">
        <v>81</v>
      </c>
    </row>
    <row r="21" spans="1:19" x14ac:dyDescent="0.25">
      <c r="I21" s="5"/>
      <c r="J21" s="5"/>
    </row>
  </sheetData>
  <mergeCells count="5">
    <mergeCell ref="A6:B6"/>
    <mergeCell ref="G17:G20"/>
    <mergeCell ref="H17:H20"/>
    <mergeCell ref="I17:I20"/>
    <mergeCell ref="J17:J2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S57"/>
  <sheetViews>
    <sheetView view="pageLayout" topLeftCell="A4" zoomScale="115" zoomScaleNormal="100" zoomScalePageLayoutView="115" workbookViewId="0">
      <selection activeCell="D12" sqref="D12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3.1406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28515625" customWidth="1"/>
    <col min="18" max="18" width="3.42578125" customWidth="1"/>
    <col min="19" max="19" width="5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2" t="s">
        <v>16</v>
      </c>
    </row>
    <row r="8" spans="1:19" ht="14.25" customHeight="1" x14ac:dyDescent="0.25">
      <c r="A8" s="11"/>
      <c r="B8" s="6"/>
      <c r="C8" s="11"/>
      <c r="D8" s="39" t="s">
        <v>275</v>
      </c>
      <c r="E8" s="9"/>
      <c r="F8" s="10"/>
      <c r="G8" s="61"/>
      <c r="H8" s="76" t="s">
        <v>65</v>
      </c>
      <c r="I8" s="67">
        <v>1</v>
      </c>
      <c r="J8" s="67">
        <v>1</v>
      </c>
      <c r="K8" s="41" t="s">
        <v>47</v>
      </c>
      <c r="L8" s="9" t="s">
        <v>17</v>
      </c>
      <c r="M8" s="36" t="s">
        <v>18</v>
      </c>
      <c r="N8" s="37">
        <v>6</v>
      </c>
      <c r="O8" s="37">
        <v>6</v>
      </c>
      <c r="P8" s="38">
        <v>6</v>
      </c>
      <c r="Q8" s="38">
        <v>12.5</v>
      </c>
      <c r="R8" s="38" t="s">
        <v>273</v>
      </c>
      <c r="S8" s="38" t="s">
        <v>81</v>
      </c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80"/>
      <c r="I9" s="68"/>
      <c r="J9" s="68"/>
      <c r="K9" s="41" t="s">
        <v>48</v>
      </c>
      <c r="L9" s="9" t="s">
        <v>19</v>
      </c>
      <c r="M9" s="36" t="s">
        <v>20</v>
      </c>
      <c r="N9" s="37">
        <v>6</v>
      </c>
      <c r="O9" s="37">
        <f t="shared" ref="O9:O24" si="0">N9*1</f>
        <v>6</v>
      </c>
      <c r="P9" s="38">
        <f t="shared" ref="P9:P24" si="1">N9*1</f>
        <v>6</v>
      </c>
      <c r="Q9" s="38">
        <v>14.5</v>
      </c>
      <c r="R9" s="38" t="s">
        <v>273</v>
      </c>
      <c r="S9" s="38" t="s">
        <v>81</v>
      </c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80"/>
      <c r="I10" s="68"/>
      <c r="J10" s="68"/>
      <c r="K10" s="41" t="s">
        <v>50</v>
      </c>
      <c r="L10" s="9" t="s">
        <v>21</v>
      </c>
      <c r="M10" s="36" t="s">
        <v>22</v>
      </c>
      <c r="N10" s="37">
        <v>5</v>
      </c>
      <c r="O10" s="37">
        <f t="shared" si="0"/>
        <v>5</v>
      </c>
      <c r="P10" s="38">
        <f t="shared" si="1"/>
        <v>5</v>
      </c>
      <c r="Q10" s="38">
        <v>4</v>
      </c>
      <c r="R10" s="38" t="s">
        <v>273</v>
      </c>
      <c r="S10" s="38" t="s">
        <v>81</v>
      </c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80"/>
      <c r="I11" s="68"/>
      <c r="J11" s="68"/>
      <c r="K11" s="41" t="s">
        <v>51</v>
      </c>
      <c r="L11" s="9" t="s">
        <v>23</v>
      </c>
      <c r="M11" s="36" t="s">
        <v>24</v>
      </c>
      <c r="N11" s="37">
        <v>24</v>
      </c>
      <c r="O11" s="37">
        <f t="shared" si="0"/>
        <v>24</v>
      </c>
      <c r="P11" s="38">
        <f t="shared" si="1"/>
        <v>24</v>
      </c>
      <c r="Q11" s="38">
        <v>24</v>
      </c>
      <c r="R11" s="38" t="s">
        <v>274</v>
      </c>
      <c r="S11" s="38" t="s">
        <v>81</v>
      </c>
    </row>
    <row r="12" spans="1:19" ht="14.25" customHeight="1" x14ac:dyDescent="0.25">
      <c r="A12" s="4"/>
      <c r="B12" s="10"/>
      <c r="C12" s="9"/>
      <c r="D12" s="9"/>
      <c r="E12" s="9"/>
      <c r="F12" s="10"/>
      <c r="G12" s="63"/>
      <c r="H12" s="77"/>
      <c r="I12" s="69"/>
      <c r="J12" s="69"/>
      <c r="K12" s="41" t="s">
        <v>52</v>
      </c>
      <c r="L12" s="9" t="s">
        <v>25</v>
      </c>
      <c r="M12" s="36" t="s">
        <v>26</v>
      </c>
      <c r="N12" s="37">
        <v>24</v>
      </c>
      <c r="O12" s="37">
        <f t="shared" si="0"/>
        <v>24</v>
      </c>
      <c r="P12" s="38">
        <f t="shared" si="1"/>
        <v>24</v>
      </c>
      <c r="Q12" s="38">
        <v>24</v>
      </c>
      <c r="R12" s="38" t="s">
        <v>274</v>
      </c>
      <c r="S12" s="38" t="s">
        <v>81</v>
      </c>
    </row>
    <row r="13" spans="1:19" ht="14.25" customHeight="1" x14ac:dyDescent="0.25">
      <c r="A13" s="4"/>
      <c r="B13" s="10"/>
      <c r="C13" s="9"/>
      <c r="D13" s="9"/>
      <c r="E13" s="9"/>
      <c r="F13" s="10"/>
      <c r="G13" s="61"/>
      <c r="H13" s="76" t="s">
        <v>66</v>
      </c>
      <c r="I13" s="67">
        <v>4</v>
      </c>
      <c r="J13" s="67">
        <v>4</v>
      </c>
      <c r="K13" s="41" t="s">
        <v>53</v>
      </c>
      <c r="L13" s="9" t="s">
        <v>27</v>
      </c>
      <c r="M13" s="36" t="s">
        <v>28</v>
      </c>
      <c r="N13" s="37">
        <v>8</v>
      </c>
      <c r="O13" s="37">
        <v>8</v>
      </c>
      <c r="P13" s="38">
        <v>8</v>
      </c>
      <c r="Q13" s="38">
        <v>24</v>
      </c>
      <c r="R13" s="38" t="s">
        <v>273</v>
      </c>
      <c r="S13" s="38" t="s">
        <v>81</v>
      </c>
    </row>
    <row r="14" spans="1:19" ht="14.25" customHeight="1" x14ac:dyDescent="0.25">
      <c r="A14" s="4"/>
      <c r="B14" s="10"/>
      <c r="C14" s="9"/>
      <c r="D14" s="9"/>
      <c r="E14" s="9"/>
      <c r="F14" s="10"/>
      <c r="G14" s="63"/>
      <c r="H14" s="77"/>
      <c r="I14" s="69"/>
      <c r="J14" s="69"/>
      <c r="K14" s="41" t="s">
        <v>54</v>
      </c>
      <c r="L14" s="9" t="s">
        <v>29</v>
      </c>
      <c r="M14" s="36" t="s">
        <v>30</v>
      </c>
      <c r="N14" s="37">
        <v>28</v>
      </c>
      <c r="O14" s="37">
        <v>28</v>
      </c>
      <c r="P14" s="38">
        <v>28</v>
      </c>
      <c r="Q14" s="38">
        <v>7</v>
      </c>
      <c r="R14" s="38" t="s">
        <v>273</v>
      </c>
      <c r="S14" s="38" t="s">
        <v>81</v>
      </c>
    </row>
    <row r="15" spans="1:19" ht="14.25" customHeight="1" x14ac:dyDescent="0.25">
      <c r="A15" s="4"/>
      <c r="B15" s="10"/>
      <c r="C15" s="9"/>
      <c r="D15" s="9"/>
      <c r="E15" s="9"/>
      <c r="F15" s="10"/>
      <c r="G15" s="12"/>
      <c r="H15" s="21"/>
      <c r="I15" s="42"/>
      <c r="J15" s="42"/>
      <c r="K15" s="41" t="s">
        <v>55</v>
      </c>
      <c r="L15" s="9" t="s">
        <v>31</v>
      </c>
      <c r="M15" s="36" t="s">
        <v>32</v>
      </c>
      <c r="N15" s="37">
        <v>2</v>
      </c>
      <c r="O15" s="37">
        <f t="shared" si="0"/>
        <v>2</v>
      </c>
      <c r="P15" s="38">
        <f t="shared" si="1"/>
        <v>2</v>
      </c>
      <c r="Q15" s="38">
        <v>6</v>
      </c>
      <c r="R15" s="38" t="s">
        <v>273</v>
      </c>
      <c r="S15" s="38" t="s">
        <v>81</v>
      </c>
    </row>
    <row r="16" spans="1:19" ht="14.25" customHeight="1" x14ac:dyDescent="0.25">
      <c r="A16" s="4"/>
      <c r="B16" s="10"/>
      <c r="C16" s="9"/>
      <c r="D16" s="9"/>
      <c r="E16" s="9"/>
      <c r="F16" s="10"/>
      <c r="G16" s="12"/>
      <c r="H16" s="21"/>
      <c r="I16" s="42"/>
      <c r="J16" s="42"/>
      <c r="K16" s="41" t="s">
        <v>56</v>
      </c>
      <c r="L16" s="9" t="s">
        <v>33</v>
      </c>
      <c r="M16" s="39" t="s">
        <v>34</v>
      </c>
      <c r="N16" s="37">
        <v>2</v>
      </c>
      <c r="O16" s="37">
        <f t="shared" si="0"/>
        <v>2</v>
      </c>
      <c r="P16" s="38">
        <f t="shared" si="1"/>
        <v>2</v>
      </c>
      <c r="Q16" s="38">
        <v>6.5</v>
      </c>
      <c r="R16" s="38" t="s">
        <v>273</v>
      </c>
      <c r="S16" s="38" t="s">
        <v>81</v>
      </c>
    </row>
    <row r="17" spans="1:19" ht="14.25" customHeight="1" x14ac:dyDescent="0.25">
      <c r="A17" s="4"/>
      <c r="B17" s="10"/>
      <c r="C17" s="9"/>
      <c r="D17" s="9"/>
      <c r="E17" s="9"/>
      <c r="F17" s="10"/>
      <c r="G17" s="12"/>
      <c r="H17" s="21"/>
      <c r="I17" s="42"/>
      <c r="J17" s="42"/>
      <c r="K17" s="41" t="s">
        <v>57</v>
      </c>
      <c r="L17" s="9" t="s">
        <v>35</v>
      </c>
      <c r="M17" s="39" t="s">
        <v>267</v>
      </c>
      <c r="N17" s="37">
        <v>8</v>
      </c>
      <c r="O17" s="37">
        <f t="shared" si="0"/>
        <v>8</v>
      </c>
      <c r="P17" s="38">
        <f t="shared" si="1"/>
        <v>8</v>
      </c>
      <c r="Q17" s="38">
        <v>23.2</v>
      </c>
      <c r="R17" s="38" t="s">
        <v>273</v>
      </c>
      <c r="S17" s="38" t="s">
        <v>81</v>
      </c>
    </row>
    <row r="18" spans="1:19" ht="14.25" customHeight="1" x14ac:dyDescent="0.25">
      <c r="A18" s="4"/>
      <c r="B18" s="10"/>
      <c r="C18" s="9"/>
      <c r="D18" s="9"/>
      <c r="E18" s="9"/>
      <c r="F18" s="10"/>
      <c r="G18" s="11"/>
      <c r="H18" s="11"/>
      <c r="I18" s="43"/>
      <c r="J18" s="43"/>
      <c r="K18" s="41" t="s">
        <v>58</v>
      </c>
      <c r="L18" s="9" t="s">
        <v>36</v>
      </c>
      <c r="M18" s="39" t="s">
        <v>268</v>
      </c>
      <c r="N18" s="37">
        <v>4</v>
      </c>
      <c r="O18" s="37">
        <f t="shared" si="0"/>
        <v>4</v>
      </c>
      <c r="P18" s="38">
        <f t="shared" si="1"/>
        <v>4</v>
      </c>
      <c r="Q18" s="40">
        <v>29</v>
      </c>
      <c r="R18" s="38" t="s">
        <v>273</v>
      </c>
      <c r="S18" s="38" t="s">
        <v>81</v>
      </c>
    </row>
    <row r="19" spans="1:19" ht="14.25" customHeight="1" x14ac:dyDescent="0.25">
      <c r="A19" s="4"/>
      <c r="B19" s="10"/>
      <c r="C19" s="9"/>
      <c r="D19" s="9"/>
      <c r="E19" s="9"/>
      <c r="F19" s="10"/>
      <c r="G19" s="11"/>
      <c r="H19" s="11"/>
      <c r="I19" s="43"/>
      <c r="J19" s="43"/>
      <c r="K19" s="41" t="s">
        <v>59</v>
      </c>
      <c r="L19" s="9" t="s">
        <v>37</v>
      </c>
      <c r="M19" s="39" t="s">
        <v>38</v>
      </c>
      <c r="N19" s="37">
        <v>1</v>
      </c>
      <c r="O19" s="37">
        <f t="shared" si="0"/>
        <v>1</v>
      </c>
      <c r="P19" s="38">
        <f t="shared" si="1"/>
        <v>1</v>
      </c>
      <c r="Q19" s="38">
        <v>21.2</v>
      </c>
      <c r="R19" s="38" t="s">
        <v>273</v>
      </c>
      <c r="S19" s="38" t="s">
        <v>81</v>
      </c>
    </row>
    <row r="20" spans="1:19" x14ac:dyDescent="0.25">
      <c r="A20" s="4"/>
      <c r="B20" s="10"/>
      <c r="C20" s="9"/>
      <c r="D20" s="9"/>
      <c r="E20" s="9"/>
      <c r="F20" s="10"/>
      <c r="G20" s="79"/>
      <c r="H20" s="79" t="s">
        <v>49</v>
      </c>
      <c r="I20" s="78">
        <v>1</v>
      </c>
      <c r="J20" s="78">
        <v>1</v>
      </c>
      <c r="K20" s="41" t="s">
        <v>60</v>
      </c>
      <c r="L20" s="9" t="s">
        <v>39</v>
      </c>
      <c r="M20" s="39" t="s">
        <v>40</v>
      </c>
      <c r="N20" s="37">
        <v>1</v>
      </c>
      <c r="O20" s="37">
        <f t="shared" si="0"/>
        <v>1</v>
      </c>
      <c r="P20" s="38">
        <f t="shared" si="1"/>
        <v>1</v>
      </c>
      <c r="Q20" s="38">
        <v>24.5</v>
      </c>
      <c r="R20" s="38" t="s">
        <v>273</v>
      </c>
      <c r="S20" s="38" t="s">
        <v>81</v>
      </c>
    </row>
    <row r="21" spans="1:19" x14ac:dyDescent="0.25">
      <c r="A21" s="4"/>
      <c r="B21" s="10"/>
      <c r="C21" s="9"/>
      <c r="D21" s="9"/>
      <c r="E21" s="9"/>
      <c r="F21" s="10"/>
      <c r="G21" s="79"/>
      <c r="H21" s="79"/>
      <c r="I21" s="78"/>
      <c r="J21" s="78"/>
      <c r="K21" s="41" t="s">
        <v>61</v>
      </c>
      <c r="L21" s="9" t="s">
        <v>41</v>
      </c>
      <c r="M21" s="39" t="s">
        <v>42</v>
      </c>
      <c r="N21" s="37">
        <v>1</v>
      </c>
      <c r="O21" s="37">
        <f t="shared" si="0"/>
        <v>1</v>
      </c>
      <c r="P21" s="38">
        <f t="shared" si="1"/>
        <v>1</v>
      </c>
      <c r="Q21" s="38">
        <v>1</v>
      </c>
      <c r="R21" s="38" t="s">
        <v>273</v>
      </c>
      <c r="S21" s="38" t="s">
        <v>81</v>
      </c>
    </row>
    <row r="22" spans="1:19" x14ac:dyDescent="0.25">
      <c r="A22" s="4"/>
      <c r="B22" s="10"/>
      <c r="C22" s="9"/>
      <c r="D22" s="9"/>
      <c r="E22" s="9"/>
      <c r="F22" s="10"/>
      <c r="G22" s="79"/>
      <c r="H22" s="79"/>
      <c r="I22" s="78"/>
      <c r="J22" s="78"/>
      <c r="K22" s="41" t="s">
        <v>62</v>
      </c>
      <c r="L22" s="9" t="s">
        <v>23</v>
      </c>
      <c r="M22" s="39" t="s">
        <v>43</v>
      </c>
      <c r="N22" s="37">
        <v>35</v>
      </c>
      <c r="O22" s="37">
        <f t="shared" si="0"/>
        <v>35</v>
      </c>
      <c r="P22" s="38">
        <f t="shared" si="1"/>
        <v>35</v>
      </c>
      <c r="Q22" s="38">
        <v>35</v>
      </c>
      <c r="R22" s="38" t="s">
        <v>274</v>
      </c>
      <c r="S22" s="38" t="s">
        <v>81</v>
      </c>
    </row>
    <row r="23" spans="1:19" x14ac:dyDescent="0.25">
      <c r="A23" s="4"/>
      <c r="B23" s="10"/>
      <c r="C23" s="9"/>
      <c r="D23" s="9"/>
      <c r="E23" s="9"/>
      <c r="F23" s="10"/>
      <c r="G23" s="79"/>
      <c r="H23" s="79"/>
      <c r="I23" s="78"/>
      <c r="J23" s="78"/>
      <c r="K23" s="41" t="s">
        <v>63</v>
      </c>
      <c r="L23" s="9" t="s">
        <v>25</v>
      </c>
      <c r="M23" s="39" t="s">
        <v>44</v>
      </c>
      <c r="N23" s="37">
        <v>35</v>
      </c>
      <c r="O23" s="37">
        <f t="shared" si="0"/>
        <v>35</v>
      </c>
      <c r="P23" s="38">
        <f t="shared" si="1"/>
        <v>35</v>
      </c>
      <c r="Q23" s="38">
        <v>35</v>
      </c>
      <c r="R23" s="38" t="s">
        <v>274</v>
      </c>
      <c r="S23" s="38" t="s">
        <v>81</v>
      </c>
    </row>
    <row r="24" spans="1:19" x14ac:dyDescent="0.25">
      <c r="A24" s="4"/>
      <c r="B24" s="10"/>
      <c r="C24" s="9"/>
      <c r="D24" s="9"/>
      <c r="E24" s="9"/>
      <c r="F24" s="10"/>
      <c r="G24" s="79"/>
      <c r="H24" s="79"/>
      <c r="I24" s="78"/>
      <c r="J24" s="78"/>
      <c r="K24" s="41" t="s">
        <v>64</v>
      </c>
      <c r="L24" s="9" t="s">
        <v>45</v>
      </c>
      <c r="M24" s="39" t="s">
        <v>46</v>
      </c>
      <c r="N24" s="37">
        <v>1</v>
      </c>
      <c r="O24" s="37">
        <f t="shared" si="0"/>
        <v>1</v>
      </c>
      <c r="P24" s="38">
        <f t="shared" si="1"/>
        <v>1</v>
      </c>
      <c r="Q24" s="38">
        <v>1</v>
      </c>
      <c r="R24" s="38" t="s">
        <v>274</v>
      </c>
      <c r="S24" s="38" t="s">
        <v>81</v>
      </c>
    </row>
    <row r="25" spans="1:19" x14ac:dyDescent="0.25">
      <c r="I25" s="5"/>
      <c r="J25" s="5"/>
    </row>
    <row r="38" spans="1:19" ht="5.25" customHeight="1" x14ac:dyDescent="0.25"/>
    <row r="39" spans="1:19" ht="19.5" x14ac:dyDescent="0.25">
      <c r="A39" s="59" t="s">
        <v>0</v>
      </c>
      <c r="B39" s="60"/>
      <c r="C39" s="13"/>
      <c r="D39" s="14"/>
      <c r="E39" s="14" t="s">
        <v>14</v>
      </c>
      <c r="F39" s="15"/>
      <c r="G39" s="14"/>
      <c r="H39" s="14" t="s">
        <v>13</v>
      </c>
      <c r="I39" s="14"/>
      <c r="J39" s="15"/>
      <c r="K39" s="13"/>
      <c r="L39" s="14"/>
      <c r="M39" s="8" t="s">
        <v>1</v>
      </c>
      <c r="N39" s="14"/>
      <c r="O39" s="14"/>
      <c r="P39" s="14"/>
      <c r="Q39" s="35"/>
      <c r="R39" s="35"/>
      <c r="S39" s="19" t="s">
        <v>15</v>
      </c>
    </row>
    <row r="40" spans="1:19" ht="60" x14ac:dyDescent="0.25">
      <c r="A40" s="23" t="s">
        <v>2</v>
      </c>
      <c r="B40" s="3" t="s">
        <v>3</v>
      </c>
      <c r="C40" s="16" t="s">
        <v>4</v>
      </c>
      <c r="D40" s="17" t="s">
        <v>5</v>
      </c>
      <c r="E40" s="16" t="s">
        <v>6</v>
      </c>
      <c r="F40" s="16" t="s">
        <v>3</v>
      </c>
      <c r="G40" s="3" t="s">
        <v>10</v>
      </c>
      <c r="H40" s="3" t="s">
        <v>5</v>
      </c>
      <c r="I40" s="3" t="s">
        <v>12</v>
      </c>
      <c r="J40" s="3" t="s">
        <v>11</v>
      </c>
      <c r="K40" s="1" t="s">
        <v>7</v>
      </c>
      <c r="L40" s="2" t="s">
        <v>5</v>
      </c>
      <c r="M40" s="2" t="s">
        <v>9</v>
      </c>
      <c r="N40" s="3" t="s">
        <v>8</v>
      </c>
      <c r="O40" s="3" t="s">
        <v>6</v>
      </c>
      <c r="P40" s="18" t="s">
        <v>3</v>
      </c>
      <c r="Q40" s="18" t="s">
        <v>271</v>
      </c>
      <c r="R40" s="18" t="s">
        <v>272</v>
      </c>
      <c r="S40" s="2" t="s">
        <v>16</v>
      </c>
    </row>
    <row r="41" spans="1:19" x14ac:dyDescent="0.25">
      <c r="A41" s="11"/>
      <c r="B41" s="6"/>
      <c r="C41" s="11"/>
      <c r="D41" s="39" t="s">
        <v>275</v>
      </c>
      <c r="E41" s="9"/>
      <c r="F41" s="10"/>
      <c r="G41" s="22"/>
      <c r="H41" s="24"/>
      <c r="I41" s="42"/>
      <c r="J41" s="42"/>
      <c r="K41" s="41" t="s">
        <v>47</v>
      </c>
      <c r="L41" s="25" t="s">
        <v>67</v>
      </c>
      <c r="M41" s="37" t="s">
        <v>68</v>
      </c>
      <c r="N41" s="37">
        <v>2</v>
      </c>
      <c r="O41" s="37">
        <f>N41*1</f>
        <v>2</v>
      </c>
      <c r="P41" s="38">
        <f>N41*1</f>
        <v>2</v>
      </c>
      <c r="Q41" s="38">
        <v>0.5</v>
      </c>
      <c r="R41" s="38" t="s">
        <v>273</v>
      </c>
      <c r="S41" s="38" t="s">
        <v>81</v>
      </c>
    </row>
    <row r="42" spans="1:19" x14ac:dyDescent="0.25">
      <c r="A42" s="4"/>
      <c r="B42" s="10"/>
      <c r="C42" s="9"/>
      <c r="D42" s="9"/>
      <c r="E42" s="9"/>
      <c r="F42" s="10"/>
      <c r="G42" s="22"/>
      <c r="H42" s="24"/>
      <c r="I42" s="42"/>
      <c r="J42" s="42"/>
      <c r="K42" s="41" t="s">
        <v>48</v>
      </c>
      <c r="L42" s="25" t="s">
        <v>69</v>
      </c>
      <c r="M42" s="37" t="s">
        <v>68</v>
      </c>
      <c r="N42" s="37">
        <v>4</v>
      </c>
      <c r="O42" s="37">
        <f t="shared" ref="O42:O56" si="2">N42*1</f>
        <v>4</v>
      </c>
      <c r="P42" s="38">
        <f t="shared" ref="P42:P56" si="3">N42*1</f>
        <v>4</v>
      </c>
      <c r="Q42" s="38">
        <v>0.5</v>
      </c>
      <c r="R42" s="38" t="s">
        <v>273</v>
      </c>
      <c r="S42" s="38" t="s">
        <v>81</v>
      </c>
    </row>
    <row r="43" spans="1:19" x14ac:dyDescent="0.25">
      <c r="A43" s="10"/>
      <c r="B43" s="10"/>
      <c r="C43" s="10"/>
      <c r="D43" s="10"/>
      <c r="E43" s="10"/>
      <c r="F43" s="10"/>
      <c r="G43" s="22"/>
      <c r="H43" s="24"/>
      <c r="I43" s="42"/>
      <c r="J43" s="42"/>
      <c r="K43" s="41" t="s">
        <v>50</v>
      </c>
      <c r="L43" s="9" t="s">
        <v>70</v>
      </c>
      <c r="M43" s="37" t="s">
        <v>71</v>
      </c>
      <c r="N43" s="37">
        <v>1</v>
      </c>
      <c r="O43" s="37">
        <f t="shared" si="2"/>
        <v>1</v>
      </c>
      <c r="P43" s="38">
        <f t="shared" si="3"/>
        <v>1</v>
      </c>
      <c r="Q43" s="38">
        <v>0.5</v>
      </c>
      <c r="R43" s="38" t="s">
        <v>273</v>
      </c>
      <c r="S43" s="38" t="s">
        <v>81</v>
      </c>
    </row>
    <row r="44" spans="1:19" x14ac:dyDescent="0.25">
      <c r="A44" s="4"/>
      <c r="B44" s="10"/>
      <c r="C44" s="9"/>
      <c r="D44" s="9"/>
      <c r="E44" s="9"/>
      <c r="F44" s="10"/>
      <c r="G44" s="61"/>
      <c r="H44" s="61" t="s">
        <v>86</v>
      </c>
      <c r="I44" s="67">
        <v>1</v>
      </c>
      <c r="J44" s="67">
        <v>1</v>
      </c>
      <c r="K44" s="41" t="s">
        <v>51</v>
      </c>
      <c r="L44" s="9" t="s">
        <v>23</v>
      </c>
      <c r="M44" s="37" t="s">
        <v>24</v>
      </c>
      <c r="N44" s="37">
        <v>64</v>
      </c>
      <c r="O44" s="37">
        <f t="shared" si="2"/>
        <v>64</v>
      </c>
      <c r="P44" s="38">
        <f t="shared" si="3"/>
        <v>64</v>
      </c>
      <c r="Q44" s="38">
        <v>64</v>
      </c>
      <c r="R44" s="38" t="s">
        <v>274</v>
      </c>
      <c r="S44" s="38" t="s">
        <v>81</v>
      </c>
    </row>
    <row r="45" spans="1:19" x14ac:dyDescent="0.25">
      <c r="A45" s="4"/>
      <c r="B45" s="10"/>
      <c r="C45" s="9"/>
      <c r="D45" s="9"/>
      <c r="E45" s="9"/>
      <c r="F45" s="10"/>
      <c r="G45" s="62"/>
      <c r="H45" s="62"/>
      <c r="I45" s="68"/>
      <c r="J45" s="68"/>
      <c r="K45" s="41" t="s">
        <v>52</v>
      </c>
      <c r="L45" s="9" t="s">
        <v>72</v>
      </c>
      <c r="M45" s="37" t="s">
        <v>26</v>
      </c>
      <c r="N45" s="37">
        <v>64</v>
      </c>
      <c r="O45" s="37">
        <f t="shared" si="2"/>
        <v>64</v>
      </c>
      <c r="P45" s="38">
        <f t="shared" si="3"/>
        <v>64</v>
      </c>
      <c r="Q45" s="38">
        <v>64</v>
      </c>
      <c r="R45" s="38" t="s">
        <v>274</v>
      </c>
      <c r="S45" s="38" t="s">
        <v>81</v>
      </c>
    </row>
    <row r="46" spans="1:19" x14ac:dyDescent="0.25">
      <c r="A46" s="4"/>
      <c r="B46" s="10"/>
      <c r="C46" s="9"/>
      <c r="D46" s="9"/>
      <c r="E46" s="9"/>
      <c r="F46" s="10"/>
      <c r="G46" s="62"/>
      <c r="H46" s="62"/>
      <c r="I46" s="68"/>
      <c r="J46" s="68"/>
      <c r="K46" s="41" t="s">
        <v>53</v>
      </c>
      <c r="L46" s="9" t="s">
        <v>23</v>
      </c>
      <c r="M46" s="37" t="s">
        <v>73</v>
      </c>
      <c r="N46" s="37">
        <v>20</v>
      </c>
      <c r="O46" s="37">
        <f t="shared" si="2"/>
        <v>20</v>
      </c>
      <c r="P46" s="38">
        <f t="shared" si="3"/>
        <v>20</v>
      </c>
      <c r="Q46" s="38">
        <v>20</v>
      </c>
      <c r="R46" s="38" t="s">
        <v>274</v>
      </c>
      <c r="S46" s="38" t="s">
        <v>81</v>
      </c>
    </row>
    <row r="47" spans="1:19" x14ac:dyDescent="0.25">
      <c r="A47" s="4"/>
      <c r="B47" s="10"/>
      <c r="C47" s="9"/>
      <c r="D47" s="9"/>
      <c r="E47" s="9"/>
      <c r="F47" s="10"/>
      <c r="G47" s="62"/>
      <c r="H47" s="62"/>
      <c r="I47" s="68"/>
      <c r="J47" s="68"/>
      <c r="K47" s="41" t="s">
        <v>54</v>
      </c>
      <c r="L47" s="9" t="s">
        <v>23</v>
      </c>
      <c r="M47" s="37" t="s">
        <v>43</v>
      </c>
      <c r="N47" s="37">
        <v>35</v>
      </c>
      <c r="O47" s="37">
        <f t="shared" si="2"/>
        <v>35</v>
      </c>
      <c r="P47" s="38">
        <f t="shared" si="3"/>
        <v>35</v>
      </c>
      <c r="Q47" s="38">
        <v>35</v>
      </c>
      <c r="R47" s="38" t="s">
        <v>274</v>
      </c>
      <c r="S47" s="38" t="s">
        <v>81</v>
      </c>
    </row>
    <row r="48" spans="1:19" x14ac:dyDescent="0.25">
      <c r="A48" s="4"/>
      <c r="B48" s="10"/>
      <c r="C48" s="9"/>
      <c r="D48" s="9"/>
      <c r="E48" s="9"/>
      <c r="F48" s="10"/>
      <c r="G48" s="62"/>
      <c r="H48" s="62"/>
      <c r="I48" s="68"/>
      <c r="J48" s="68"/>
      <c r="K48" s="41" t="s">
        <v>55</v>
      </c>
      <c r="L48" s="9" t="s">
        <v>72</v>
      </c>
      <c r="M48" s="37" t="s">
        <v>44</v>
      </c>
      <c r="N48" s="37">
        <v>35</v>
      </c>
      <c r="O48" s="37">
        <f t="shared" si="2"/>
        <v>35</v>
      </c>
      <c r="P48" s="38">
        <f t="shared" si="3"/>
        <v>35</v>
      </c>
      <c r="Q48" s="38">
        <v>35</v>
      </c>
      <c r="R48" s="38" t="s">
        <v>274</v>
      </c>
      <c r="S48" s="38" t="s">
        <v>81</v>
      </c>
    </row>
    <row r="49" spans="1:19" x14ac:dyDescent="0.25">
      <c r="A49" s="4"/>
      <c r="B49" s="10"/>
      <c r="C49" s="9"/>
      <c r="D49" s="9"/>
      <c r="E49" s="9"/>
      <c r="F49" s="10"/>
      <c r="G49" s="62"/>
      <c r="H49" s="62"/>
      <c r="I49" s="68"/>
      <c r="J49" s="68"/>
      <c r="K49" s="41" t="s">
        <v>56</v>
      </c>
      <c r="L49" s="9" t="s">
        <v>74</v>
      </c>
      <c r="M49" s="37" t="s">
        <v>75</v>
      </c>
      <c r="N49" s="37">
        <v>30</v>
      </c>
      <c r="O49" s="37">
        <f t="shared" si="2"/>
        <v>30</v>
      </c>
      <c r="P49" s="38">
        <f t="shared" si="3"/>
        <v>30</v>
      </c>
      <c r="Q49" s="38">
        <v>30</v>
      </c>
      <c r="R49" s="38" t="s">
        <v>274</v>
      </c>
      <c r="S49" s="38" t="s">
        <v>81</v>
      </c>
    </row>
    <row r="50" spans="1:19" x14ac:dyDescent="0.25">
      <c r="A50" s="4"/>
      <c r="B50" s="10"/>
      <c r="C50" s="9"/>
      <c r="D50" s="9"/>
      <c r="E50" s="9"/>
      <c r="F50" s="10"/>
      <c r="G50" s="63"/>
      <c r="H50" s="63"/>
      <c r="I50" s="69"/>
      <c r="J50" s="69"/>
      <c r="K50" s="41" t="s">
        <v>57</v>
      </c>
      <c r="L50" s="9" t="s">
        <v>76</v>
      </c>
      <c r="M50" s="37" t="s">
        <v>77</v>
      </c>
      <c r="N50" s="37">
        <v>30</v>
      </c>
      <c r="O50" s="37">
        <f t="shared" si="2"/>
        <v>30</v>
      </c>
      <c r="P50" s="38">
        <f t="shared" si="3"/>
        <v>30</v>
      </c>
      <c r="Q50" s="38">
        <v>30</v>
      </c>
      <c r="R50" s="38" t="s">
        <v>274</v>
      </c>
      <c r="S50" s="38" t="s">
        <v>81</v>
      </c>
    </row>
    <row r="51" spans="1:19" x14ac:dyDescent="0.25">
      <c r="A51" s="4"/>
      <c r="B51" s="10"/>
      <c r="C51" s="9"/>
      <c r="D51" s="9"/>
      <c r="E51" s="9"/>
      <c r="F51" s="10"/>
      <c r="G51" s="11"/>
      <c r="H51" s="11"/>
      <c r="I51" s="43"/>
      <c r="J51" s="43"/>
      <c r="K51" s="46" t="s">
        <v>58</v>
      </c>
      <c r="L51" s="26" t="s">
        <v>78</v>
      </c>
      <c r="M51" s="44" t="s">
        <v>79</v>
      </c>
      <c r="N51" s="44">
        <v>364</v>
      </c>
      <c r="O51" s="44">
        <f t="shared" si="2"/>
        <v>364</v>
      </c>
      <c r="P51" s="45">
        <f t="shared" si="3"/>
        <v>364</v>
      </c>
      <c r="Q51" s="38">
        <v>364</v>
      </c>
      <c r="R51" s="38" t="s">
        <v>274</v>
      </c>
      <c r="S51" s="38" t="s">
        <v>81</v>
      </c>
    </row>
    <row r="52" spans="1:19" x14ac:dyDescent="0.25">
      <c r="A52" s="4"/>
      <c r="B52" s="10"/>
      <c r="C52" s="9"/>
      <c r="D52" s="9"/>
      <c r="E52" s="9"/>
      <c r="F52" s="10"/>
      <c r="G52" s="12"/>
      <c r="H52" s="12"/>
      <c r="I52" s="47"/>
      <c r="J52" s="47"/>
      <c r="K52" s="41" t="s">
        <v>59</v>
      </c>
      <c r="L52" s="9" t="s">
        <v>80</v>
      </c>
      <c r="M52" s="37" t="s">
        <v>81</v>
      </c>
      <c r="N52" s="44">
        <v>416</v>
      </c>
      <c r="O52" s="37">
        <f t="shared" si="2"/>
        <v>416</v>
      </c>
      <c r="P52" s="38">
        <f t="shared" si="3"/>
        <v>416</v>
      </c>
      <c r="Q52" s="38">
        <v>416</v>
      </c>
      <c r="R52" s="38" t="s">
        <v>274</v>
      </c>
      <c r="S52" s="38" t="s">
        <v>81</v>
      </c>
    </row>
    <row r="53" spans="1:19" x14ac:dyDescent="0.25">
      <c r="A53" s="4"/>
      <c r="B53" s="10"/>
      <c r="C53" s="9"/>
      <c r="D53" s="9"/>
      <c r="E53" s="9"/>
      <c r="F53" s="10"/>
      <c r="G53" s="12"/>
      <c r="H53" s="12"/>
      <c r="I53" s="47"/>
      <c r="J53" s="47"/>
      <c r="K53" s="41" t="s">
        <v>60</v>
      </c>
      <c r="L53" s="9" t="s">
        <v>25</v>
      </c>
      <c r="M53" s="37" t="s">
        <v>82</v>
      </c>
      <c r="N53" s="44">
        <v>416</v>
      </c>
      <c r="O53" s="37">
        <f t="shared" si="2"/>
        <v>416</v>
      </c>
      <c r="P53" s="38">
        <f t="shared" si="3"/>
        <v>416</v>
      </c>
      <c r="Q53" s="38">
        <v>416</v>
      </c>
      <c r="R53" s="38" t="s">
        <v>274</v>
      </c>
      <c r="S53" s="38" t="s">
        <v>81</v>
      </c>
    </row>
    <row r="54" spans="1:19" x14ac:dyDescent="0.25">
      <c r="A54" s="4"/>
      <c r="B54" s="10"/>
      <c r="C54" s="9"/>
      <c r="D54" s="9"/>
      <c r="E54" s="9"/>
      <c r="F54" s="10"/>
      <c r="G54" s="12"/>
      <c r="H54" s="12"/>
      <c r="I54" s="47"/>
      <c r="J54" s="47"/>
      <c r="K54" s="41" t="s">
        <v>61</v>
      </c>
      <c r="L54" s="9" t="s">
        <v>83</v>
      </c>
      <c r="M54" s="37">
        <v>304</v>
      </c>
      <c r="N54" s="44">
        <v>416</v>
      </c>
      <c r="O54" s="37">
        <f t="shared" si="2"/>
        <v>416</v>
      </c>
      <c r="P54" s="38">
        <f t="shared" si="3"/>
        <v>416</v>
      </c>
      <c r="Q54" s="38">
        <v>416</v>
      </c>
      <c r="R54" s="38" t="s">
        <v>274</v>
      </c>
      <c r="S54" s="38" t="s">
        <v>81</v>
      </c>
    </row>
    <row r="55" spans="1:19" x14ac:dyDescent="0.25">
      <c r="A55" s="4"/>
      <c r="B55" s="10"/>
      <c r="C55" s="9"/>
      <c r="D55" s="9"/>
      <c r="E55" s="9"/>
      <c r="F55" s="10"/>
      <c r="G55" s="12"/>
      <c r="H55" s="12"/>
      <c r="I55" s="47"/>
      <c r="J55" s="47"/>
      <c r="K55" s="41" t="s">
        <v>62</v>
      </c>
      <c r="L55" s="9" t="s">
        <v>84</v>
      </c>
      <c r="M55" s="37" t="s">
        <v>81</v>
      </c>
      <c r="N55" s="44">
        <v>5408</v>
      </c>
      <c r="O55" s="37">
        <f t="shared" si="2"/>
        <v>5408</v>
      </c>
      <c r="P55" s="38">
        <f t="shared" si="3"/>
        <v>5408</v>
      </c>
      <c r="Q55" s="38">
        <v>5408</v>
      </c>
      <c r="R55" s="38" t="s">
        <v>274</v>
      </c>
      <c r="S55" s="38" t="s">
        <v>81</v>
      </c>
    </row>
    <row r="56" spans="1:19" x14ac:dyDescent="0.25">
      <c r="A56" s="4"/>
      <c r="B56" s="10"/>
      <c r="C56" s="9"/>
      <c r="D56" s="9"/>
      <c r="E56" s="9"/>
      <c r="F56" s="10"/>
      <c r="G56" s="12"/>
      <c r="H56" s="12"/>
      <c r="I56" s="47"/>
      <c r="J56" s="47"/>
      <c r="K56" s="41" t="s">
        <v>63</v>
      </c>
      <c r="L56" s="9" t="s">
        <v>85</v>
      </c>
      <c r="M56" s="37" t="s">
        <v>81</v>
      </c>
      <c r="N56" s="44">
        <v>416</v>
      </c>
      <c r="O56" s="37">
        <f t="shared" si="2"/>
        <v>416</v>
      </c>
      <c r="P56" s="38">
        <f t="shared" si="3"/>
        <v>416</v>
      </c>
      <c r="Q56" s="38">
        <v>416</v>
      </c>
      <c r="R56" s="38" t="s">
        <v>274</v>
      </c>
      <c r="S56" s="38" t="s">
        <v>81</v>
      </c>
    </row>
    <row r="57" spans="1:19" x14ac:dyDescent="0.25">
      <c r="I57" s="5"/>
      <c r="J57" s="5"/>
    </row>
  </sheetData>
  <mergeCells count="18">
    <mergeCell ref="A6:B6"/>
    <mergeCell ref="G8:G12"/>
    <mergeCell ref="H8:H12"/>
    <mergeCell ref="I8:I12"/>
    <mergeCell ref="J8:J12"/>
    <mergeCell ref="G13:G14"/>
    <mergeCell ref="H13:H14"/>
    <mergeCell ref="I13:I14"/>
    <mergeCell ref="J13:J14"/>
    <mergeCell ref="J20:J24"/>
    <mergeCell ref="I20:I24"/>
    <mergeCell ref="H20:H24"/>
    <mergeCell ref="G20:G24"/>
    <mergeCell ref="G44:G50"/>
    <mergeCell ref="H44:H50"/>
    <mergeCell ref="I44:I50"/>
    <mergeCell ref="J44:J50"/>
    <mergeCell ref="A39:B3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view="pageLayout" topLeftCell="C5" zoomScale="130" zoomScaleNormal="100" zoomScalePageLayoutView="130" workbookViewId="0">
      <selection activeCell="R17" sqref="R1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6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4" customWidth="1"/>
    <col min="19" max="19" width="4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276</v>
      </c>
      <c r="R7" s="18" t="s">
        <v>272</v>
      </c>
      <c r="S7" s="3" t="s">
        <v>277</v>
      </c>
    </row>
    <row r="8" spans="1:19" ht="14.25" customHeight="1" x14ac:dyDescent="0.25">
      <c r="A8" s="34"/>
      <c r="B8" s="6"/>
      <c r="C8" s="34"/>
      <c r="D8" s="33" t="s">
        <v>260</v>
      </c>
      <c r="E8" s="9"/>
      <c r="F8" s="10"/>
      <c r="G8" s="67"/>
      <c r="H8" s="67" t="s">
        <v>298</v>
      </c>
      <c r="I8" s="67">
        <v>1</v>
      </c>
      <c r="J8" s="67">
        <v>2</v>
      </c>
      <c r="K8" s="41" t="s">
        <v>47</v>
      </c>
      <c r="L8" s="33" t="s">
        <v>281</v>
      </c>
      <c r="M8" s="38" t="s">
        <v>287</v>
      </c>
      <c r="N8" s="38">
        <v>1</v>
      </c>
      <c r="O8" s="38">
        <f>N8</f>
        <v>1</v>
      </c>
      <c r="P8" s="38">
        <f>O8*2</f>
        <v>2</v>
      </c>
      <c r="Q8" s="38">
        <v>98</v>
      </c>
      <c r="R8" s="38" t="s">
        <v>297</v>
      </c>
      <c r="S8" s="7"/>
    </row>
    <row r="9" spans="1:19" ht="14.25" customHeight="1" x14ac:dyDescent="0.25">
      <c r="A9" s="4"/>
      <c r="B9" s="10"/>
      <c r="C9" s="9"/>
      <c r="D9" s="9"/>
      <c r="E9" s="9"/>
      <c r="F9" s="10"/>
      <c r="G9" s="68"/>
      <c r="H9" s="68"/>
      <c r="I9" s="68"/>
      <c r="J9" s="68"/>
      <c r="K9" s="41" t="s">
        <v>48</v>
      </c>
      <c r="L9" s="33" t="s">
        <v>282</v>
      </c>
      <c r="M9" s="38" t="s">
        <v>288</v>
      </c>
      <c r="N9" s="38">
        <v>5</v>
      </c>
      <c r="O9" s="38">
        <f t="shared" ref="O9:O16" si="0">N9</f>
        <v>5</v>
      </c>
      <c r="P9" s="38">
        <f t="shared" ref="P9:P17" si="1">O9*2</f>
        <v>10</v>
      </c>
      <c r="Q9" s="38">
        <v>40</v>
      </c>
      <c r="R9" s="38" t="s">
        <v>297</v>
      </c>
      <c r="S9" s="7"/>
    </row>
    <row r="10" spans="1:19" ht="14.25" customHeight="1" x14ac:dyDescent="0.25">
      <c r="A10" s="10"/>
      <c r="B10" s="10"/>
      <c r="C10" s="10"/>
      <c r="D10" s="10"/>
      <c r="E10" s="10"/>
      <c r="F10" s="10"/>
      <c r="G10" s="68"/>
      <c r="H10" s="68"/>
      <c r="I10" s="68"/>
      <c r="J10" s="68"/>
      <c r="K10" s="41" t="s">
        <v>50</v>
      </c>
      <c r="L10" s="33" t="s">
        <v>283</v>
      </c>
      <c r="M10" s="38" t="s">
        <v>289</v>
      </c>
      <c r="N10" s="38">
        <v>4</v>
      </c>
      <c r="O10" s="38">
        <f t="shared" si="0"/>
        <v>4</v>
      </c>
      <c r="P10" s="38">
        <f t="shared" si="1"/>
        <v>8</v>
      </c>
      <c r="Q10" s="38">
        <v>18</v>
      </c>
      <c r="R10" s="38" t="s">
        <v>297</v>
      </c>
      <c r="S10" s="7"/>
    </row>
    <row r="11" spans="1:19" ht="14.25" customHeight="1" x14ac:dyDescent="0.25">
      <c r="A11" s="4"/>
      <c r="B11" s="10"/>
      <c r="C11" s="9"/>
      <c r="D11" s="9"/>
      <c r="E11" s="9"/>
      <c r="F11" s="10"/>
      <c r="G11" s="68"/>
      <c r="H11" s="68"/>
      <c r="I11" s="68"/>
      <c r="J11" s="68"/>
      <c r="K11" s="41" t="s">
        <v>51</v>
      </c>
      <c r="L11" s="33" t="s">
        <v>173</v>
      </c>
      <c r="M11" s="38" t="s">
        <v>290</v>
      </c>
      <c r="N11" s="38">
        <v>2</v>
      </c>
      <c r="O11" s="38">
        <f t="shared" si="0"/>
        <v>2</v>
      </c>
      <c r="P11" s="38">
        <f t="shared" si="1"/>
        <v>4</v>
      </c>
      <c r="Q11" s="38">
        <v>2</v>
      </c>
      <c r="R11" s="38" t="s">
        <v>297</v>
      </c>
      <c r="S11" s="7"/>
    </row>
    <row r="12" spans="1:19" ht="14.25" customHeight="1" x14ac:dyDescent="0.25">
      <c r="A12" s="4"/>
      <c r="B12" s="10"/>
      <c r="C12" s="9"/>
      <c r="D12" s="9"/>
      <c r="E12" s="9"/>
      <c r="F12" s="10"/>
      <c r="G12" s="68"/>
      <c r="H12" s="68"/>
      <c r="I12" s="68"/>
      <c r="J12" s="68"/>
      <c r="K12" s="41" t="s">
        <v>52</v>
      </c>
      <c r="L12" s="32" t="s">
        <v>284</v>
      </c>
      <c r="M12" s="38" t="s">
        <v>291</v>
      </c>
      <c r="N12" s="38">
        <v>4</v>
      </c>
      <c r="O12" s="38">
        <f t="shared" si="0"/>
        <v>4</v>
      </c>
      <c r="P12" s="38">
        <f t="shared" si="1"/>
        <v>8</v>
      </c>
      <c r="Q12" s="38">
        <v>12</v>
      </c>
      <c r="R12" s="38" t="s">
        <v>297</v>
      </c>
      <c r="S12" s="7"/>
    </row>
    <row r="13" spans="1:19" ht="14.25" customHeight="1" x14ac:dyDescent="0.25">
      <c r="A13" s="4"/>
      <c r="B13" s="10"/>
      <c r="C13" s="9"/>
      <c r="D13" s="9"/>
      <c r="E13" s="9"/>
      <c r="F13" s="10"/>
      <c r="G13" s="68"/>
      <c r="H13" s="68"/>
      <c r="I13" s="68"/>
      <c r="J13" s="68"/>
      <c r="K13" s="41" t="s">
        <v>53</v>
      </c>
      <c r="L13" s="33" t="s">
        <v>21</v>
      </c>
      <c r="M13" s="38" t="s">
        <v>293</v>
      </c>
      <c r="N13" s="38">
        <v>2</v>
      </c>
      <c r="O13" s="38">
        <f t="shared" si="0"/>
        <v>2</v>
      </c>
      <c r="P13" s="38">
        <f t="shared" si="1"/>
        <v>4</v>
      </c>
      <c r="Q13" s="38">
        <v>132</v>
      </c>
      <c r="R13" s="38" t="s">
        <v>297</v>
      </c>
      <c r="S13" s="7"/>
    </row>
    <row r="14" spans="1:19" ht="14.25" customHeight="1" x14ac:dyDescent="0.25">
      <c r="A14" s="4"/>
      <c r="B14" s="10"/>
      <c r="C14" s="9"/>
      <c r="D14" s="9"/>
      <c r="E14" s="9"/>
      <c r="F14" s="10"/>
      <c r="G14" s="68"/>
      <c r="H14" s="68"/>
      <c r="I14" s="68"/>
      <c r="J14" s="68"/>
      <c r="K14" s="41" t="s">
        <v>54</v>
      </c>
      <c r="L14" s="33" t="s">
        <v>285</v>
      </c>
      <c r="M14" s="38" t="s">
        <v>292</v>
      </c>
      <c r="N14" s="38">
        <v>1</v>
      </c>
      <c r="O14" s="38">
        <f t="shared" si="0"/>
        <v>1</v>
      </c>
      <c r="P14" s="38">
        <f t="shared" si="1"/>
        <v>2</v>
      </c>
      <c r="Q14" s="38">
        <v>55</v>
      </c>
      <c r="R14" s="38" t="s">
        <v>297</v>
      </c>
      <c r="S14" s="7"/>
    </row>
    <row r="15" spans="1:19" ht="14.25" customHeight="1" x14ac:dyDescent="0.25">
      <c r="A15" s="4"/>
      <c r="B15" s="10"/>
      <c r="C15" s="9"/>
      <c r="D15" s="9"/>
      <c r="E15" s="9"/>
      <c r="F15" s="10"/>
      <c r="G15" s="68"/>
      <c r="H15" s="68"/>
      <c r="I15" s="68"/>
      <c r="J15" s="68"/>
      <c r="K15" s="41" t="s">
        <v>55</v>
      </c>
      <c r="L15" s="33" t="s">
        <v>286</v>
      </c>
      <c r="M15" s="38" t="s">
        <v>294</v>
      </c>
      <c r="N15" s="38">
        <v>27</v>
      </c>
      <c r="O15" s="38">
        <f t="shared" si="0"/>
        <v>27</v>
      </c>
      <c r="P15" s="38">
        <f t="shared" si="1"/>
        <v>54</v>
      </c>
      <c r="Q15" s="38">
        <v>54</v>
      </c>
      <c r="R15" s="38" t="s">
        <v>296</v>
      </c>
      <c r="S15" s="7"/>
    </row>
    <row r="16" spans="1:19" ht="14.25" customHeight="1" x14ac:dyDescent="0.25">
      <c r="A16" s="4"/>
      <c r="B16" s="10"/>
      <c r="C16" s="9"/>
      <c r="D16" s="9"/>
      <c r="E16" s="9"/>
      <c r="F16" s="10"/>
      <c r="G16" s="69"/>
      <c r="H16" s="69"/>
      <c r="I16" s="69"/>
      <c r="J16" s="69"/>
      <c r="K16" s="41" t="s">
        <v>56</v>
      </c>
      <c r="L16" s="33" t="s">
        <v>98</v>
      </c>
      <c r="M16" s="38" t="s">
        <v>295</v>
      </c>
      <c r="N16" s="38">
        <v>27</v>
      </c>
      <c r="O16" s="38">
        <f t="shared" si="0"/>
        <v>27</v>
      </c>
      <c r="P16" s="38">
        <f t="shared" si="1"/>
        <v>54</v>
      </c>
      <c r="Q16" s="38">
        <v>54</v>
      </c>
      <c r="R16" s="38" t="s">
        <v>296</v>
      </c>
      <c r="S16" s="7"/>
    </row>
    <row r="17" spans="1:19" ht="14.25" customHeight="1" x14ac:dyDescent="0.25">
      <c r="A17" s="41"/>
      <c r="B17" s="51"/>
      <c r="C17" s="38"/>
      <c r="D17" s="38"/>
      <c r="E17" s="38"/>
      <c r="F17" s="38"/>
      <c r="G17" s="38"/>
      <c r="H17" s="38"/>
      <c r="I17" s="7"/>
      <c r="J17" s="7"/>
      <c r="K17" s="7">
        <v>10</v>
      </c>
      <c r="L17" s="51" t="s">
        <v>307</v>
      </c>
      <c r="M17" s="38" t="s">
        <v>308</v>
      </c>
      <c r="N17" s="38">
        <v>1</v>
      </c>
      <c r="O17" s="38">
        <v>1</v>
      </c>
      <c r="P17" s="38">
        <f t="shared" si="1"/>
        <v>2</v>
      </c>
      <c r="Q17" s="38">
        <v>2</v>
      </c>
      <c r="R17" s="38" t="s">
        <v>296</v>
      </c>
      <c r="S17" s="7"/>
    </row>
    <row r="18" spans="1:19" x14ac:dyDescent="0.25">
      <c r="I18" s="5"/>
      <c r="J18" s="5"/>
    </row>
  </sheetData>
  <mergeCells count="5">
    <mergeCell ref="A6:B6"/>
    <mergeCell ref="J8:J16"/>
    <mergeCell ref="G8:G16"/>
    <mergeCell ref="H8:H16"/>
    <mergeCell ref="I8:I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view="pageLayout" topLeftCell="D7" zoomScale="145" zoomScaleNormal="100" zoomScalePageLayoutView="145" workbookViewId="0">
      <selection activeCell="R17" sqref="R1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6.285156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4" customWidth="1"/>
    <col min="19" max="19" width="4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276</v>
      </c>
      <c r="R7" s="18" t="s">
        <v>272</v>
      </c>
      <c r="S7" s="3" t="s">
        <v>277</v>
      </c>
    </row>
    <row r="8" spans="1:19" ht="14.25" customHeight="1" x14ac:dyDescent="0.25">
      <c r="A8" s="34"/>
      <c r="B8" s="6"/>
      <c r="C8" s="34"/>
      <c r="D8" s="33" t="s">
        <v>260</v>
      </c>
      <c r="E8" s="9"/>
      <c r="F8" s="10"/>
      <c r="G8" s="67"/>
      <c r="H8" s="67" t="s">
        <v>299</v>
      </c>
      <c r="I8" s="67">
        <v>1</v>
      </c>
      <c r="J8" s="67">
        <v>2</v>
      </c>
      <c r="K8" s="41" t="s">
        <v>47</v>
      </c>
      <c r="L8" s="33" t="s">
        <v>281</v>
      </c>
      <c r="M8" s="38" t="s">
        <v>300</v>
      </c>
      <c r="N8" s="38">
        <v>1</v>
      </c>
      <c r="O8" s="38">
        <f>N8</f>
        <v>1</v>
      </c>
      <c r="P8" s="38">
        <f>O8*2</f>
        <v>2</v>
      </c>
      <c r="Q8" s="38">
        <v>76</v>
      </c>
      <c r="R8" s="38" t="s">
        <v>297</v>
      </c>
      <c r="S8" s="7"/>
    </row>
    <row r="9" spans="1:19" ht="14.25" customHeight="1" x14ac:dyDescent="0.25">
      <c r="A9" s="4"/>
      <c r="B9" s="10"/>
      <c r="C9" s="9"/>
      <c r="D9" s="9"/>
      <c r="E9" s="9"/>
      <c r="F9" s="10"/>
      <c r="G9" s="68"/>
      <c r="H9" s="68"/>
      <c r="I9" s="68"/>
      <c r="J9" s="68"/>
      <c r="K9" s="41" t="s">
        <v>48</v>
      </c>
      <c r="L9" s="33" t="s">
        <v>282</v>
      </c>
      <c r="M9" s="38" t="s">
        <v>301</v>
      </c>
      <c r="N9" s="38">
        <v>4</v>
      </c>
      <c r="O9" s="38">
        <f t="shared" ref="O9:O16" si="0">N9</f>
        <v>4</v>
      </c>
      <c r="P9" s="38">
        <f t="shared" ref="P9:P16" si="1">O9*2</f>
        <v>8</v>
      </c>
      <c r="Q9" s="38">
        <v>31</v>
      </c>
      <c r="R9" s="38" t="s">
        <v>297</v>
      </c>
      <c r="S9" s="7"/>
    </row>
    <row r="10" spans="1:19" ht="14.25" customHeight="1" x14ac:dyDescent="0.25">
      <c r="A10" s="10"/>
      <c r="B10" s="10"/>
      <c r="C10" s="10"/>
      <c r="D10" s="10"/>
      <c r="E10" s="10"/>
      <c r="F10" s="10"/>
      <c r="G10" s="68"/>
      <c r="H10" s="68"/>
      <c r="I10" s="68"/>
      <c r="J10" s="68"/>
      <c r="K10" s="41" t="s">
        <v>50</v>
      </c>
      <c r="L10" s="33" t="s">
        <v>283</v>
      </c>
      <c r="M10" s="38" t="s">
        <v>302</v>
      </c>
      <c r="N10" s="38">
        <v>4</v>
      </c>
      <c r="O10" s="38">
        <f t="shared" si="0"/>
        <v>4</v>
      </c>
      <c r="P10" s="38">
        <f t="shared" si="1"/>
        <v>8</v>
      </c>
      <c r="Q10" s="38">
        <v>15</v>
      </c>
      <c r="R10" s="38" t="s">
        <v>297</v>
      </c>
      <c r="S10" s="7"/>
    </row>
    <row r="11" spans="1:19" ht="14.25" customHeight="1" x14ac:dyDescent="0.25">
      <c r="A11" s="4"/>
      <c r="B11" s="10"/>
      <c r="C11" s="9"/>
      <c r="D11" s="9"/>
      <c r="E11" s="9"/>
      <c r="F11" s="10"/>
      <c r="G11" s="68"/>
      <c r="H11" s="68"/>
      <c r="I11" s="68"/>
      <c r="J11" s="68"/>
      <c r="K11" s="41" t="s">
        <v>51</v>
      </c>
      <c r="L11" s="33" t="s">
        <v>173</v>
      </c>
      <c r="M11" s="38" t="s">
        <v>290</v>
      </c>
      <c r="N11" s="38">
        <v>2</v>
      </c>
      <c r="O11" s="38">
        <f t="shared" si="0"/>
        <v>2</v>
      </c>
      <c r="P11" s="38">
        <f t="shared" si="1"/>
        <v>4</v>
      </c>
      <c r="Q11" s="38">
        <v>2</v>
      </c>
      <c r="R11" s="38" t="s">
        <v>297</v>
      </c>
      <c r="S11" s="7"/>
    </row>
    <row r="12" spans="1:19" ht="14.25" customHeight="1" x14ac:dyDescent="0.25">
      <c r="A12" s="4"/>
      <c r="B12" s="10"/>
      <c r="C12" s="9"/>
      <c r="D12" s="9"/>
      <c r="E12" s="9"/>
      <c r="F12" s="10"/>
      <c r="G12" s="68"/>
      <c r="H12" s="68"/>
      <c r="I12" s="68"/>
      <c r="J12" s="68"/>
      <c r="K12" s="41" t="s">
        <v>52</v>
      </c>
      <c r="L12" s="32" t="s">
        <v>284</v>
      </c>
      <c r="M12" s="38" t="s">
        <v>291</v>
      </c>
      <c r="N12" s="38">
        <v>4</v>
      </c>
      <c r="O12" s="38">
        <f t="shared" si="0"/>
        <v>4</v>
      </c>
      <c r="P12" s="38">
        <f t="shared" si="1"/>
        <v>8</v>
      </c>
      <c r="Q12" s="38">
        <v>12</v>
      </c>
      <c r="R12" s="38" t="s">
        <v>297</v>
      </c>
      <c r="S12" s="7"/>
    </row>
    <row r="13" spans="1:19" ht="14.25" customHeight="1" x14ac:dyDescent="0.25">
      <c r="A13" s="4"/>
      <c r="B13" s="10"/>
      <c r="C13" s="9"/>
      <c r="D13" s="9"/>
      <c r="E13" s="9"/>
      <c r="F13" s="10"/>
      <c r="G13" s="68"/>
      <c r="H13" s="68"/>
      <c r="I13" s="68"/>
      <c r="J13" s="68"/>
      <c r="K13" s="41" t="s">
        <v>53</v>
      </c>
      <c r="L13" s="33" t="s">
        <v>21</v>
      </c>
      <c r="M13" s="38" t="s">
        <v>303</v>
      </c>
      <c r="N13" s="38">
        <v>2</v>
      </c>
      <c r="O13" s="38">
        <f t="shared" si="0"/>
        <v>2</v>
      </c>
      <c r="P13" s="38">
        <f t="shared" si="1"/>
        <v>4</v>
      </c>
      <c r="Q13" s="38">
        <v>102</v>
      </c>
      <c r="R13" s="38" t="s">
        <v>297</v>
      </c>
      <c r="S13" s="7"/>
    </row>
    <row r="14" spans="1:19" ht="14.25" customHeight="1" x14ac:dyDescent="0.25">
      <c r="A14" s="4"/>
      <c r="B14" s="10"/>
      <c r="C14" s="9"/>
      <c r="D14" s="9"/>
      <c r="E14" s="9"/>
      <c r="F14" s="10"/>
      <c r="G14" s="68"/>
      <c r="H14" s="68"/>
      <c r="I14" s="68"/>
      <c r="J14" s="68"/>
      <c r="K14" s="41" t="s">
        <v>54</v>
      </c>
      <c r="L14" s="33" t="s">
        <v>285</v>
      </c>
      <c r="M14" s="38" t="s">
        <v>304</v>
      </c>
      <c r="N14" s="38">
        <v>1</v>
      </c>
      <c r="O14" s="38">
        <f t="shared" si="0"/>
        <v>1</v>
      </c>
      <c r="P14" s="38">
        <f t="shared" si="1"/>
        <v>2</v>
      </c>
      <c r="Q14" s="38">
        <v>39</v>
      </c>
      <c r="R14" s="38" t="s">
        <v>297</v>
      </c>
      <c r="S14" s="7"/>
    </row>
    <row r="15" spans="1:19" ht="14.25" customHeight="1" x14ac:dyDescent="0.25">
      <c r="A15" s="4"/>
      <c r="B15" s="10"/>
      <c r="C15" s="9"/>
      <c r="D15" s="9"/>
      <c r="E15" s="9"/>
      <c r="F15" s="10"/>
      <c r="G15" s="68"/>
      <c r="H15" s="68"/>
      <c r="I15" s="68"/>
      <c r="J15" s="68"/>
      <c r="K15" s="41" t="s">
        <v>55</v>
      </c>
      <c r="L15" s="33" t="s">
        <v>286</v>
      </c>
      <c r="M15" s="38" t="s">
        <v>294</v>
      </c>
      <c r="N15" s="38">
        <v>27</v>
      </c>
      <c r="O15" s="38">
        <f t="shared" si="0"/>
        <v>27</v>
      </c>
      <c r="P15" s="38">
        <f t="shared" si="1"/>
        <v>54</v>
      </c>
      <c r="Q15" s="38">
        <v>54</v>
      </c>
      <c r="R15" s="38" t="s">
        <v>296</v>
      </c>
      <c r="S15" s="7"/>
    </row>
    <row r="16" spans="1:19" ht="14.25" customHeight="1" x14ac:dyDescent="0.25">
      <c r="A16" s="4"/>
      <c r="B16" s="10"/>
      <c r="C16" s="9"/>
      <c r="D16" s="9"/>
      <c r="E16" s="9"/>
      <c r="F16" s="10"/>
      <c r="G16" s="69"/>
      <c r="H16" s="69"/>
      <c r="I16" s="69"/>
      <c r="J16" s="69"/>
      <c r="K16" s="41" t="s">
        <v>56</v>
      </c>
      <c r="L16" s="33" t="s">
        <v>98</v>
      </c>
      <c r="M16" s="38" t="s">
        <v>295</v>
      </c>
      <c r="N16" s="38">
        <v>27</v>
      </c>
      <c r="O16" s="38">
        <f t="shared" si="0"/>
        <v>27</v>
      </c>
      <c r="P16" s="38">
        <f t="shared" si="1"/>
        <v>54</v>
      </c>
      <c r="Q16" s="38">
        <v>54</v>
      </c>
      <c r="R16" s="38" t="s">
        <v>296</v>
      </c>
      <c r="S16" s="7"/>
    </row>
    <row r="17" spans="1:19" ht="14.25" customHeight="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 t="s">
        <v>57</v>
      </c>
      <c r="L17" s="51" t="s">
        <v>305</v>
      </c>
      <c r="M17" s="38" t="s">
        <v>306</v>
      </c>
      <c r="N17" s="38">
        <v>1</v>
      </c>
      <c r="O17" s="38">
        <v>1</v>
      </c>
      <c r="P17" s="38">
        <f t="shared" ref="P17" si="2">O17*2</f>
        <v>2</v>
      </c>
      <c r="Q17" s="38">
        <v>2</v>
      </c>
      <c r="R17" s="38" t="s">
        <v>296</v>
      </c>
      <c r="S17" s="7"/>
    </row>
    <row r="18" spans="1:19" x14ac:dyDescent="0.25">
      <c r="I18" s="5"/>
      <c r="J18" s="5"/>
    </row>
  </sheetData>
  <mergeCells count="5">
    <mergeCell ref="A6:B6"/>
    <mergeCell ref="G8:G16"/>
    <mergeCell ref="H8:H16"/>
    <mergeCell ref="I8:I16"/>
    <mergeCell ref="J8:J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3"/>
  <sheetViews>
    <sheetView showWhiteSpace="0" view="pageLayout" zoomScale="115" zoomScaleNormal="100" zoomScalePageLayoutView="115" workbookViewId="0">
      <selection activeCell="N12" sqref="N12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3.85546875" customWidth="1"/>
    <col min="18" max="18" width="4.14062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280</v>
      </c>
    </row>
    <row r="8" spans="1:19" ht="14.25" customHeight="1" x14ac:dyDescent="0.25">
      <c r="A8" s="52"/>
      <c r="B8" s="6"/>
      <c r="C8" s="52"/>
      <c r="D8" s="9" t="s">
        <v>316</v>
      </c>
      <c r="E8" s="9"/>
      <c r="F8" s="10"/>
      <c r="G8" s="22"/>
      <c r="H8" s="58"/>
      <c r="I8" s="42"/>
      <c r="J8" s="42"/>
      <c r="K8" s="54" t="s">
        <v>47</v>
      </c>
      <c r="L8" s="51" t="s">
        <v>309</v>
      </c>
      <c r="M8" s="53" t="s">
        <v>315</v>
      </c>
      <c r="N8" s="37">
        <v>1</v>
      </c>
      <c r="O8" s="37">
        <v>1</v>
      </c>
      <c r="P8" s="38">
        <v>1</v>
      </c>
      <c r="Q8" s="38"/>
      <c r="R8" s="38"/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22"/>
      <c r="H9" s="58"/>
      <c r="I9" s="42"/>
      <c r="J9" s="42"/>
      <c r="K9" s="54" t="s">
        <v>48</v>
      </c>
      <c r="L9" s="51" t="s">
        <v>310</v>
      </c>
      <c r="M9" s="37" t="s">
        <v>81</v>
      </c>
      <c r="N9" s="37">
        <v>2</v>
      </c>
      <c r="O9" s="37">
        <v>2</v>
      </c>
      <c r="P9" s="37">
        <v>2</v>
      </c>
      <c r="Q9" s="38"/>
      <c r="R9" s="38"/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22"/>
      <c r="H10" s="58"/>
      <c r="I10" s="42"/>
      <c r="J10" s="42"/>
      <c r="K10" s="54" t="s">
        <v>50</v>
      </c>
      <c r="L10" s="51" t="s">
        <v>311</v>
      </c>
      <c r="M10" s="37" t="s">
        <v>81</v>
      </c>
      <c r="N10" s="37">
        <v>1</v>
      </c>
      <c r="O10" s="37">
        <v>1</v>
      </c>
      <c r="P10" s="37">
        <v>1</v>
      </c>
      <c r="Q10" s="38"/>
      <c r="R10" s="38"/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22"/>
      <c r="H11" s="58"/>
      <c r="I11" s="42"/>
      <c r="J11" s="42"/>
      <c r="K11" s="54" t="s">
        <v>51</v>
      </c>
      <c r="L11" s="29" t="s">
        <v>312</v>
      </c>
      <c r="M11" s="29" t="s">
        <v>217</v>
      </c>
      <c r="N11" s="37">
        <v>4</v>
      </c>
      <c r="O11" s="37">
        <v>4</v>
      </c>
      <c r="P11" s="37">
        <v>4</v>
      </c>
      <c r="Q11" s="38"/>
      <c r="R11" s="38"/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22"/>
      <c r="H12" s="58"/>
      <c r="I12" s="42"/>
      <c r="J12" s="42"/>
      <c r="K12" s="54" t="s">
        <v>52</v>
      </c>
      <c r="L12" s="29" t="s">
        <v>313</v>
      </c>
      <c r="M12" s="37" t="s">
        <v>314</v>
      </c>
      <c r="N12" s="37">
        <v>6</v>
      </c>
      <c r="O12" s="37">
        <v>6</v>
      </c>
      <c r="P12" s="38">
        <v>6</v>
      </c>
      <c r="Q12" s="38"/>
      <c r="R12" s="38"/>
      <c r="S12" s="38"/>
    </row>
    <row r="13" spans="1:19" x14ac:dyDescent="0.25">
      <c r="I13" s="5"/>
      <c r="J13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12"/>
  <sheetViews>
    <sheetView showWhiteSpace="0" view="pageLayout" topLeftCell="C1" zoomScale="130" zoomScaleNormal="100" zoomScalePageLayoutView="130" workbookViewId="0">
      <selection activeCell="O10" sqref="O1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3.85546875" customWidth="1"/>
    <col min="18" max="18" width="4.140625" customWidth="1"/>
    <col min="19" max="19" width="5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280</v>
      </c>
    </row>
    <row r="8" spans="1:19" ht="14.25" customHeight="1" x14ac:dyDescent="0.25">
      <c r="A8" s="11"/>
      <c r="B8" s="6"/>
      <c r="C8" s="11"/>
      <c r="D8" s="9" t="s">
        <v>265</v>
      </c>
      <c r="E8" s="9"/>
      <c r="F8" s="10"/>
      <c r="G8" s="61"/>
      <c r="H8" s="64" t="s">
        <v>244</v>
      </c>
      <c r="I8" s="67">
        <v>1</v>
      </c>
      <c r="J8" s="67">
        <v>1</v>
      </c>
      <c r="K8" s="54" t="s">
        <v>47</v>
      </c>
      <c r="L8" s="27" t="s">
        <v>245</v>
      </c>
      <c r="M8" s="53" t="s">
        <v>246</v>
      </c>
      <c r="N8" s="37">
        <v>1</v>
      </c>
      <c r="O8" s="37">
        <v>1</v>
      </c>
      <c r="P8" s="38">
        <v>1</v>
      </c>
      <c r="Q8" s="38">
        <v>1</v>
      </c>
      <c r="R8" s="38" t="s">
        <v>274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65"/>
      <c r="I9" s="68"/>
      <c r="J9" s="68"/>
      <c r="K9" s="54" t="s">
        <v>48</v>
      </c>
      <c r="L9" s="27" t="s">
        <v>247</v>
      </c>
      <c r="M9" s="37" t="s">
        <v>248</v>
      </c>
      <c r="N9" s="37">
        <v>1</v>
      </c>
      <c r="O9" s="37">
        <v>1</v>
      </c>
      <c r="P9" s="38">
        <v>1</v>
      </c>
      <c r="Q9" s="38">
        <v>1</v>
      </c>
      <c r="R9" s="38" t="s">
        <v>274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65"/>
      <c r="I10" s="68"/>
      <c r="J10" s="68"/>
      <c r="K10" s="54" t="s">
        <v>50</v>
      </c>
      <c r="L10" s="27" t="s">
        <v>249</v>
      </c>
      <c r="M10" s="37" t="s">
        <v>81</v>
      </c>
      <c r="N10" s="37">
        <v>1</v>
      </c>
      <c r="O10" s="37">
        <v>1</v>
      </c>
      <c r="P10" s="38">
        <v>1</v>
      </c>
      <c r="Q10" s="38">
        <v>1</v>
      </c>
      <c r="R10" s="38" t="s">
        <v>274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63"/>
      <c r="H11" s="66"/>
      <c r="I11" s="69"/>
      <c r="J11" s="69"/>
      <c r="K11" s="54" t="s">
        <v>51</v>
      </c>
      <c r="L11" s="29" t="s">
        <v>250</v>
      </c>
      <c r="M11" s="37">
        <v>140</v>
      </c>
      <c r="N11" s="37">
        <v>1</v>
      </c>
      <c r="O11" s="37">
        <v>1</v>
      </c>
      <c r="P11" s="38">
        <v>1</v>
      </c>
      <c r="Q11" s="38">
        <v>1</v>
      </c>
      <c r="R11" s="38" t="s">
        <v>274</v>
      </c>
      <c r="S11" s="38"/>
    </row>
    <row r="12" spans="1:19" x14ac:dyDescent="0.25">
      <c r="I12" s="5"/>
      <c r="J12" s="5"/>
    </row>
  </sheetData>
  <mergeCells count="5">
    <mergeCell ref="A6:B6"/>
    <mergeCell ref="G8:G11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S59"/>
  <sheetViews>
    <sheetView showWhiteSpace="0" view="pageLayout" topLeftCell="F43" zoomScale="160" zoomScaleNormal="100" zoomScalePageLayoutView="160" workbookViewId="0">
      <selection activeCell="R58" sqref="R5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4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.1406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85546875" customWidth="1"/>
    <col min="18" max="18" width="4.42578125" customWidth="1"/>
    <col min="19" max="19" width="5.28515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277</v>
      </c>
    </row>
    <row r="8" spans="1:19" ht="14.25" customHeight="1" x14ac:dyDescent="0.25">
      <c r="A8" s="11"/>
      <c r="B8" s="6"/>
      <c r="C8" s="11"/>
      <c r="D8" s="9" t="s">
        <v>264</v>
      </c>
      <c r="E8" s="9"/>
      <c r="F8" s="10"/>
      <c r="G8" s="72"/>
      <c r="H8" s="71" t="s">
        <v>238</v>
      </c>
      <c r="I8" s="70">
        <v>1</v>
      </c>
      <c r="J8" s="70">
        <v>1</v>
      </c>
      <c r="K8" s="54" t="s">
        <v>47</v>
      </c>
      <c r="L8" s="27" t="s">
        <v>153</v>
      </c>
      <c r="M8" s="37" t="s">
        <v>239</v>
      </c>
      <c r="N8" s="37">
        <v>2</v>
      </c>
      <c r="O8" s="37">
        <v>2</v>
      </c>
      <c r="P8" s="38">
        <f>O8</f>
        <v>2</v>
      </c>
      <c r="Q8" s="38">
        <v>22</v>
      </c>
      <c r="R8" s="38" t="s">
        <v>273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72"/>
      <c r="H9" s="71"/>
      <c r="I9" s="70"/>
      <c r="J9" s="70"/>
      <c r="K9" s="54" t="s">
        <v>48</v>
      </c>
      <c r="L9" s="27" t="s">
        <v>155</v>
      </c>
      <c r="M9" s="37" t="s">
        <v>240</v>
      </c>
      <c r="N9" s="37">
        <v>2</v>
      </c>
      <c r="O9" s="37">
        <v>2</v>
      </c>
      <c r="P9" s="38">
        <f t="shared" ref="P9:P23" si="0">O9</f>
        <v>2</v>
      </c>
      <c r="Q9" s="38">
        <v>17</v>
      </c>
      <c r="R9" s="38" t="s">
        <v>273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72"/>
      <c r="H10" s="71"/>
      <c r="I10" s="70"/>
      <c r="J10" s="70"/>
      <c r="K10" s="54" t="s">
        <v>50</v>
      </c>
      <c r="L10" s="27" t="s">
        <v>213</v>
      </c>
      <c r="M10" s="56" t="s">
        <v>241</v>
      </c>
      <c r="N10" s="37">
        <v>26</v>
      </c>
      <c r="O10" s="37">
        <v>26</v>
      </c>
      <c r="P10" s="38">
        <f t="shared" si="0"/>
        <v>26</v>
      </c>
      <c r="Q10" s="38">
        <v>26</v>
      </c>
      <c r="R10" s="38" t="s">
        <v>274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72"/>
      <c r="H11" s="71"/>
      <c r="I11" s="70"/>
      <c r="J11" s="70"/>
      <c r="K11" s="54" t="s">
        <v>51</v>
      </c>
      <c r="L11" s="27" t="s">
        <v>215</v>
      </c>
      <c r="M11" s="56" t="s">
        <v>81</v>
      </c>
      <c r="N11" s="37">
        <v>13</v>
      </c>
      <c r="O11" s="37">
        <v>13</v>
      </c>
      <c r="P11" s="38">
        <f t="shared" si="0"/>
        <v>13</v>
      </c>
      <c r="Q11" s="38">
        <v>13</v>
      </c>
      <c r="R11" s="38" t="s">
        <v>274</v>
      </c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72"/>
      <c r="H12" s="71"/>
      <c r="I12" s="70"/>
      <c r="J12" s="70"/>
      <c r="K12" s="54" t="s">
        <v>52</v>
      </c>
      <c r="L12" s="27" t="s">
        <v>216</v>
      </c>
      <c r="M12" s="56" t="s">
        <v>81</v>
      </c>
      <c r="N12" s="37">
        <v>26</v>
      </c>
      <c r="O12" s="37">
        <v>26</v>
      </c>
      <c r="P12" s="38">
        <f t="shared" si="0"/>
        <v>26</v>
      </c>
      <c r="Q12" s="38">
        <v>26</v>
      </c>
      <c r="R12" s="38" t="s">
        <v>274</v>
      </c>
      <c r="S12" s="38"/>
    </row>
    <row r="13" spans="1:19" ht="14.25" customHeight="1" x14ac:dyDescent="0.25">
      <c r="A13" s="4"/>
      <c r="B13" s="10"/>
      <c r="C13" s="9"/>
      <c r="D13" s="9"/>
      <c r="E13" s="9"/>
      <c r="F13" s="10"/>
      <c r="G13" s="72"/>
      <c r="H13" s="71"/>
      <c r="I13" s="70"/>
      <c r="J13" s="70"/>
      <c r="K13" s="54" t="s">
        <v>53</v>
      </c>
      <c r="L13" s="27" t="s">
        <v>217</v>
      </c>
      <c r="M13" s="56" t="s">
        <v>81</v>
      </c>
      <c r="N13" s="37">
        <v>26</v>
      </c>
      <c r="O13" s="37">
        <v>26</v>
      </c>
      <c r="P13" s="38">
        <f t="shared" si="0"/>
        <v>26</v>
      </c>
      <c r="Q13" s="38">
        <v>26</v>
      </c>
      <c r="R13" s="38" t="s">
        <v>274</v>
      </c>
      <c r="S13" s="38"/>
    </row>
    <row r="14" spans="1:19" ht="14.25" customHeight="1" x14ac:dyDescent="0.25">
      <c r="A14" s="4"/>
      <c r="B14" s="10"/>
      <c r="C14" s="9"/>
      <c r="D14" s="9"/>
      <c r="E14" s="9"/>
      <c r="F14" s="10"/>
      <c r="G14" s="72"/>
      <c r="H14" s="71"/>
      <c r="I14" s="70"/>
      <c r="J14" s="70"/>
      <c r="K14" s="54" t="s">
        <v>54</v>
      </c>
      <c r="L14" s="27" t="s">
        <v>218</v>
      </c>
      <c r="M14" s="53" t="s">
        <v>242</v>
      </c>
      <c r="N14" s="37">
        <v>4</v>
      </c>
      <c r="O14" s="37">
        <v>4</v>
      </c>
      <c r="P14" s="38">
        <f t="shared" si="0"/>
        <v>4</v>
      </c>
      <c r="Q14" s="38">
        <v>1</v>
      </c>
      <c r="R14" s="38" t="s">
        <v>273</v>
      </c>
      <c r="S14" s="38"/>
    </row>
    <row r="15" spans="1:19" ht="14.25" customHeight="1" x14ac:dyDescent="0.25">
      <c r="A15" s="4"/>
      <c r="B15" s="10"/>
      <c r="C15" s="9"/>
      <c r="D15" s="9"/>
      <c r="E15" s="9"/>
      <c r="F15" s="10"/>
      <c r="G15" s="72"/>
      <c r="H15" s="71"/>
      <c r="I15" s="70"/>
      <c r="J15" s="70"/>
      <c r="K15" s="54" t="s">
        <v>55</v>
      </c>
      <c r="L15" s="27" t="s">
        <v>220</v>
      </c>
      <c r="M15" s="53" t="s">
        <v>81</v>
      </c>
      <c r="N15" s="37">
        <v>8</v>
      </c>
      <c r="O15" s="37">
        <v>8</v>
      </c>
      <c r="P15" s="38">
        <f t="shared" si="0"/>
        <v>8</v>
      </c>
      <c r="Q15" s="38">
        <v>8</v>
      </c>
      <c r="R15" s="38" t="s">
        <v>274</v>
      </c>
      <c r="S15" s="38"/>
    </row>
    <row r="16" spans="1:19" ht="14.25" customHeight="1" x14ac:dyDescent="0.25">
      <c r="A16" s="4"/>
      <c r="B16" s="10"/>
      <c r="C16" s="9"/>
      <c r="D16" s="9"/>
      <c r="E16" s="9"/>
      <c r="F16" s="10"/>
      <c r="G16" s="72"/>
      <c r="H16" s="71"/>
      <c r="I16" s="70"/>
      <c r="J16" s="70"/>
      <c r="K16" s="54" t="s">
        <v>56</v>
      </c>
      <c r="L16" s="27" t="s">
        <v>221</v>
      </c>
      <c r="M16" s="53" t="s">
        <v>222</v>
      </c>
      <c r="N16" s="37">
        <v>13</v>
      </c>
      <c r="O16" s="37">
        <v>13</v>
      </c>
      <c r="P16" s="38">
        <f t="shared" si="0"/>
        <v>13</v>
      </c>
      <c r="Q16" s="38">
        <v>13</v>
      </c>
      <c r="R16" s="38" t="s">
        <v>274</v>
      </c>
      <c r="S16" s="38"/>
    </row>
    <row r="17" spans="1:19" ht="14.25" customHeight="1" x14ac:dyDescent="0.25">
      <c r="A17" s="4"/>
      <c r="B17" s="10"/>
      <c r="C17" s="9"/>
      <c r="D17" s="9"/>
      <c r="E17" s="9"/>
      <c r="F17" s="10"/>
      <c r="G17" s="72"/>
      <c r="H17" s="71"/>
      <c r="I17" s="70"/>
      <c r="J17" s="70"/>
      <c r="K17" s="54" t="s">
        <v>57</v>
      </c>
      <c r="L17" s="27" t="s">
        <v>223</v>
      </c>
      <c r="M17" s="53" t="s">
        <v>224</v>
      </c>
      <c r="N17" s="37">
        <v>13</v>
      </c>
      <c r="O17" s="37">
        <v>13</v>
      </c>
      <c r="P17" s="38">
        <f t="shared" si="0"/>
        <v>13</v>
      </c>
      <c r="Q17" s="38">
        <v>13</v>
      </c>
      <c r="R17" s="38" t="s">
        <v>274</v>
      </c>
      <c r="S17" s="38"/>
    </row>
    <row r="18" spans="1:19" ht="14.25" customHeight="1" x14ac:dyDescent="0.25">
      <c r="A18" s="4"/>
      <c r="B18" s="10"/>
      <c r="C18" s="9"/>
      <c r="D18" s="9"/>
      <c r="E18" s="9"/>
      <c r="F18" s="10"/>
      <c r="G18" s="72"/>
      <c r="H18" s="71"/>
      <c r="I18" s="70"/>
      <c r="J18" s="70"/>
      <c r="K18" s="54" t="s">
        <v>58</v>
      </c>
      <c r="L18" s="27" t="s">
        <v>225</v>
      </c>
      <c r="M18" s="53" t="s">
        <v>81</v>
      </c>
      <c r="N18" s="37">
        <v>39</v>
      </c>
      <c r="O18" s="37">
        <v>39</v>
      </c>
      <c r="P18" s="38">
        <f t="shared" si="0"/>
        <v>39</v>
      </c>
      <c r="Q18" s="38">
        <v>39</v>
      </c>
      <c r="R18" s="38" t="s">
        <v>274</v>
      </c>
      <c r="S18" s="38"/>
    </row>
    <row r="19" spans="1:19" ht="14.25" customHeight="1" x14ac:dyDescent="0.25">
      <c r="A19" s="4"/>
      <c r="B19" s="10"/>
      <c r="C19" s="9"/>
      <c r="D19" s="9"/>
      <c r="E19" s="9"/>
      <c r="F19" s="10"/>
      <c r="G19" s="72"/>
      <c r="H19" s="71"/>
      <c r="I19" s="70"/>
      <c r="J19" s="70"/>
      <c r="K19" s="54" t="s">
        <v>60</v>
      </c>
      <c r="L19" s="27" t="s">
        <v>226</v>
      </c>
      <c r="M19" s="53" t="s">
        <v>227</v>
      </c>
      <c r="N19" s="37">
        <v>13</v>
      </c>
      <c r="O19" s="37">
        <v>13</v>
      </c>
      <c r="P19" s="38">
        <f t="shared" si="0"/>
        <v>13</v>
      </c>
      <c r="Q19" s="38">
        <v>13</v>
      </c>
      <c r="R19" s="38" t="s">
        <v>274</v>
      </c>
      <c r="S19" s="38"/>
    </row>
    <row r="20" spans="1:19" x14ac:dyDescent="0.25">
      <c r="A20" s="4"/>
      <c r="B20" s="10"/>
      <c r="C20" s="9"/>
      <c r="D20" s="9"/>
      <c r="E20" s="9"/>
      <c r="F20" s="10"/>
      <c r="G20" s="72"/>
      <c r="H20" s="71"/>
      <c r="I20" s="70"/>
      <c r="J20" s="70"/>
      <c r="K20" s="54" t="s">
        <v>61</v>
      </c>
      <c r="L20" s="27" t="s">
        <v>228</v>
      </c>
      <c r="M20" s="53" t="s">
        <v>243</v>
      </c>
      <c r="N20" s="37">
        <v>1</v>
      </c>
      <c r="O20" s="37">
        <v>1</v>
      </c>
      <c r="P20" s="38">
        <f t="shared" si="0"/>
        <v>1</v>
      </c>
      <c r="Q20" s="38">
        <v>4</v>
      </c>
      <c r="R20" s="38" t="s">
        <v>273</v>
      </c>
      <c r="S20" s="38"/>
    </row>
    <row r="21" spans="1:19" x14ac:dyDescent="0.25">
      <c r="A21" s="4"/>
      <c r="B21" s="10"/>
      <c r="C21" s="9"/>
      <c r="D21" s="9"/>
      <c r="E21" s="9"/>
      <c r="F21" s="10"/>
      <c r="G21" s="72"/>
      <c r="H21" s="71"/>
      <c r="I21" s="70"/>
      <c r="J21" s="70"/>
      <c r="K21" s="54" t="s">
        <v>62</v>
      </c>
      <c r="L21" s="27" t="s">
        <v>230</v>
      </c>
      <c r="M21" s="53" t="s">
        <v>243</v>
      </c>
      <c r="N21" s="37">
        <v>1</v>
      </c>
      <c r="O21" s="37">
        <v>1</v>
      </c>
      <c r="P21" s="38">
        <f t="shared" si="0"/>
        <v>1</v>
      </c>
      <c r="Q21" s="38">
        <v>4</v>
      </c>
      <c r="R21" s="38" t="s">
        <v>273</v>
      </c>
      <c r="S21" s="38"/>
    </row>
    <row r="22" spans="1:19" x14ac:dyDescent="0.25">
      <c r="A22" s="4"/>
      <c r="B22" s="10"/>
      <c r="C22" s="9"/>
      <c r="D22" s="9"/>
      <c r="E22" s="9"/>
      <c r="F22" s="10"/>
      <c r="G22" s="72"/>
      <c r="H22" s="71"/>
      <c r="I22" s="70"/>
      <c r="J22" s="70"/>
      <c r="K22" s="54" t="s">
        <v>63</v>
      </c>
      <c r="L22" s="27" t="s">
        <v>231</v>
      </c>
      <c r="M22" s="53" t="s">
        <v>81</v>
      </c>
      <c r="N22" s="37">
        <v>1</v>
      </c>
      <c r="O22" s="37">
        <v>1</v>
      </c>
      <c r="P22" s="38">
        <f t="shared" si="0"/>
        <v>1</v>
      </c>
      <c r="Q22" s="38">
        <v>1</v>
      </c>
      <c r="R22" s="38" t="s">
        <v>274</v>
      </c>
      <c r="S22" s="38"/>
    </row>
    <row r="23" spans="1:19" x14ac:dyDescent="0.25">
      <c r="A23" s="4"/>
      <c r="B23" s="10"/>
      <c r="C23" s="9"/>
      <c r="D23" s="9"/>
      <c r="E23" s="9"/>
      <c r="F23" s="10"/>
      <c r="G23" s="72"/>
      <c r="H23" s="71"/>
      <c r="I23" s="70"/>
      <c r="J23" s="70"/>
      <c r="K23" s="54" t="s">
        <v>64</v>
      </c>
      <c r="L23" s="27" t="s">
        <v>23</v>
      </c>
      <c r="M23" s="53" t="s">
        <v>222</v>
      </c>
      <c r="N23" s="37">
        <v>32</v>
      </c>
      <c r="O23" s="37">
        <v>32</v>
      </c>
      <c r="P23" s="38">
        <f t="shared" si="0"/>
        <v>32</v>
      </c>
      <c r="Q23" s="38">
        <v>32</v>
      </c>
      <c r="R23" s="38" t="s">
        <v>274</v>
      </c>
      <c r="S23" s="38"/>
    </row>
    <row r="24" spans="1:19" x14ac:dyDescent="0.25">
      <c r="A24" s="4"/>
      <c r="B24" s="10"/>
      <c r="C24" s="9"/>
      <c r="D24" s="9"/>
      <c r="E24" s="9"/>
      <c r="F24" s="10"/>
      <c r="G24" s="72"/>
      <c r="H24" s="71"/>
      <c r="I24" s="70"/>
      <c r="J24" s="70"/>
      <c r="K24" s="54" t="s">
        <v>127</v>
      </c>
      <c r="L24" s="27" t="s">
        <v>25</v>
      </c>
      <c r="M24" s="53" t="s">
        <v>224</v>
      </c>
      <c r="N24" s="37">
        <v>32</v>
      </c>
      <c r="O24" s="37">
        <v>32</v>
      </c>
      <c r="P24" s="38">
        <v>3</v>
      </c>
      <c r="Q24" s="38">
        <v>3</v>
      </c>
      <c r="R24" s="38" t="s">
        <v>274</v>
      </c>
      <c r="S24" s="38"/>
    </row>
    <row r="25" spans="1:19" x14ac:dyDescent="0.25">
      <c r="A25" s="4"/>
      <c r="B25" s="10"/>
      <c r="C25" s="9"/>
      <c r="D25" s="9"/>
      <c r="E25" s="9"/>
      <c r="F25" s="10"/>
      <c r="G25" s="72"/>
      <c r="H25" s="71"/>
      <c r="I25" s="70"/>
      <c r="J25" s="70"/>
      <c r="K25" s="54" t="s">
        <v>129</v>
      </c>
      <c r="L25" s="27" t="s">
        <v>144</v>
      </c>
      <c r="M25" s="53" t="s">
        <v>232</v>
      </c>
      <c r="N25" s="37">
        <v>4</v>
      </c>
      <c r="O25" s="37">
        <v>4</v>
      </c>
      <c r="P25" s="38">
        <v>4</v>
      </c>
      <c r="Q25" s="38">
        <v>1</v>
      </c>
      <c r="R25" s="38" t="s">
        <v>273</v>
      </c>
      <c r="S25" s="38"/>
    </row>
    <row r="26" spans="1:19" x14ac:dyDescent="0.25">
      <c r="A26" s="4"/>
      <c r="B26" s="10"/>
      <c r="C26" s="9"/>
      <c r="D26" s="9"/>
      <c r="E26" s="9"/>
      <c r="F26" s="10"/>
      <c r="G26" s="72"/>
      <c r="H26" s="71"/>
      <c r="I26" s="70"/>
      <c r="J26" s="70"/>
      <c r="K26" s="54" t="s">
        <v>179</v>
      </c>
      <c r="L26" s="27" t="s">
        <v>251</v>
      </c>
      <c r="M26" s="53" t="s">
        <v>253</v>
      </c>
      <c r="N26" s="37">
        <v>1</v>
      </c>
      <c r="O26" s="37">
        <v>1</v>
      </c>
      <c r="P26" s="38">
        <v>1</v>
      </c>
      <c r="Q26" s="38">
        <v>6.7</v>
      </c>
      <c r="R26" s="38" t="s">
        <v>273</v>
      </c>
      <c r="S26" s="38"/>
    </row>
    <row r="38" spans="1:19" ht="19.5" x14ac:dyDescent="0.25">
      <c r="A38" s="59" t="s">
        <v>0</v>
      </c>
      <c r="B38" s="60"/>
      <c r="C38" s="13"/>
      <c r="D38" s="14"/>
      <c r="E38" s="14" t="s">
        <v>14</v>
      </c>
      <c r="F38" s="15"/>
      <c r="G38" s="14"/>
      <c r="H38" s="14" t="s">
        <v>13</v>
      </c>
      <c r="I38" s="14"/>
      <c r="J38" s="15"/>
      <c r="K38" s="13"/>
      <c r="L38" s="14"/>
      <c r="M38" s="8" t="s">
        <v>1</v>
      </c>
      <c r="N38" s="14"/>
      <c r="O38" s="14"/>
      <c r="P38" s="14"/>
      <c r="Q38" s="35"/>
      <c r="R38" s="35"/>
      <c r="S38" s="19" t="s">
        <v>15</v>
      </c>
    </row>
    <row r="39" spans="1:19" ht="60" x14ac:dyDescent="0.25">
      <c r="A39" s="23" t="s">
        <v>2</v>
      </c>
      <c r="B39" s="3" t="s">
        <v>3</v>
      </c>
      <c r="C39" s="16" t="s">
        <v>4</v>
      </c>
      <c r="D39" s="17" t="s">
        <v>5</v>
      </c>
      <c r="E39" s="16" t="s">
        <v>6</v>
      </c>
      <c r="F39" s="16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8" t="s">
        <v>3</v>
      </c>
      <c r="Q39" s="18" t="s">
        <v>271</v>
      </c>
      <c r="R39" s="18" t="s">
        <v>272</v>
      </c>
      <c r="S39" s="2" t="s">
        <v>16</v>
      </c>
    </row>
    <row r="40" spans="1:19" x14ac:dyDescent="0.25">
      <c r="A40" s="11"/>
      <c r="B40" s="6"/>
      <c r="C40" s="11"/>
      <c r="D40" s="9" t="s">
        <v>264</v>
      </c>
      <c r="E40" s="9"/>
      <c r="F40" s="10"/>
      <c r="G40" s="72"/>
      <c r="H40" s="71" t="s">
        <v>238</v>
      </c>
      <c r="I40" s="70">
        <v>1</v>
      </c>
      <c r="J40" s="70">
        <v>1</v>
      </c>
      <c r="K40" s="54" t="s">
        <v>47</v>
      </c>
      <c r="L40" s="27" t="s">
        <v>153</v>
      </c>
      <c r="M40" s="37" t="s">
        <v>239</v>
      </c>
      <c r="N40" s="37">
        <v>2</v>
      </c>
      <c r="O40" s="37">
        <v>2</v>
      </c>
      <c r="P40" s="38">
        <f>O40</f>
        <v>2</v>
      </c>
      <c r="Q40" s="38">
        <v>22</v>
      </c>
      <c r="R40" s="38" t="s">
        <v>273</v>
      </c>
      <c r="S40" s="38"/>
    </row>
    <row r="41" spans="1:19" x14ac:dyDescent="0.25">
      <c r="A41" s="4"/>
      <c r="B41" s="10"/>
      <c r="C41" s="9"/>
      <c r="D41" s="9"/>
      <c r="E41" s="9"/>
      <c r="F41" s="10"/>
      <c r="G41" s="72"/>
      <c r="H41" s="71"/>
      <c r="I41" s="70"/>
      <c r="J41" s="70"/>
      <c r="K41" s="54" t="s">
        <v>48</v>
      </c>
      <c r="L41" s="27" t="s">
        <v>155</v>
      </c>
      <c r="M41" s="37" t="s">
        <v>212</v>
      </c>
      <c r="N41" s="37">
        <v>2</v>
      </c>
      <c r="O41" s="37">
        <v>2</v>
      </c>
      <c r="P41" s="38">
        <f t="shared" ref="P41:P55" si="1">O41</f>
        <v>2</v>
      </c>
      <c r="Q41" s="38">
        <v>17</v>
      </c>
      <c r="R41" s="38" t="s">
        <v>273</v>
      </c>
      <c r="S41" s="38"/>
    </row>
    <row r="42" spans="1:19" x14ac:dyDescent="0.25">
      <c r="A42" s="10"/>
      <c r="B42" s="10"/>
      <c r="C42" s="10"/>
      <c r="D42" s="10"/>
      <c r="E42" s="10"/>
      <c r="F42" s="10"/>
      <c r="G42" s="72"/>
      <c r="H42" s="71"/>
      <c r="I42" s="70"/>
      <c r="J42" s="70"/>
      <c r="K42" s="54" t="s">
        <v>50</v>
      </c>
      <c r="L42" s="27" t="s">
        <v>213</v>
      </c>
      <c r="M42" s="56" t="s">
        <v>241</v>
      </c>
      <c r="N42" s="37">
        <v>24</v>
      </c>
      <c r="O42" s="37">
        <v>24</v>
      </c>
      <c r="P42" s="38">
        <v>24</v>
      </c>
      <c r="Q42" s="38">
        <v>24</v>
      </c>
      <c r="R42" s="38" t="s">
        <v>274</v>
      </c>
      <c r="S42" s="38"/>
    </row>
    <row r="43" spans="1:19" x14ac:dyDescent="0.25">
      <c r="A43" s="4"/>
      <c r="B43" s="10"/>
      <c r="C43" s="9"/>
      <c r="D43" s="9"/>
      <c r="E43" s="9"/>
      <c r="F43" s="10"/>
      <c r="G43" s="72"/>
      <c r="H43" s="71"/>
      <c r="I43" s="70"/>
      <c r="J43" s="70"/>
      <c r="K43" s="54" t="s">
        <v>51</v>
      </c>
      <c r="L43" s="27" t="s">
        <v>215</v>
      </c>
      <c r="M43" s="56" t="s">
        <v>81</v>
      </c>
      <c r="N43" s="37">
        <v>12</v>
      </c>
      <c r="O43" s="37">
        <v>12</v>
      </c>
      <c r="P43" s="38">
        <v>12</v>
      </c>
      <c r="Q43" s="38">
        <v>12</v>
      </c>
      <c r="R43" s="38" t="s">
        <v>274</v>
      </c>
      <c r="S43" s="38"/>
    </row>
    <row r="44" spans="1:19" x14ac:dyDescent="0.25">
      <c r="A44" s="4"/>
      <c r="B44" s="10"/>
      <c r="C44" s="9"/>
      <c r="D44" s="9"/>
      <c r="E44" s="9"/>
      <c r="F44" s="10"/>
      <c r="G44" s="72"/>
      <c r="H44" s="71"/>
      <c r="I44" s="70"/>
      <c r="J44" s="70"/>
      <c r="K44" s="54" t="s">
        <v>52</v>
      </c>
      <c r="L44" s="27" t="s">
        <v>216</v>
      </c>
      <c r="M44" s="56" t="s">
        <v>81</v>
      </c>
      <c r="N44" s="37">
        <v>24</v>
      </c>
      <c r="O44" s="37">
        <v>24</v>
      </c>
      <c r="P44" s="38">
        <v>24</v>
      </c>
      <c r="Q44" s="38">
        <v>24</v>
      </c>
      <c r="R44" s="38" t="s">
        <v>274</v>
      </c>
      <c r="S44" s="38"/>
    </row>
    <row r="45" spans="1:19" x14ac:dyDescent="0.25">
      <c r="A45" s="4"/>
      <c r="B45" s="10"/>
      <c r="C45" s="9"/>
      <c r="D45" s="9"/>
      <c r="E45" s="9"/>
      <c r="F45" s="10"/>
      <c r="G45" s="72"/>
      <c r="H45" s="71"/>
      <c r="I45" s="70"/>
      <c r="J45" s="70"/>
      <c r="K45" s="54" t="s">
        <v>53</v>
      </c>
      <c r="L45" s="27" t="s">
        <v>217</v>
      </c>
      <c r="M45" s="56" t="s">
        <v>81</v>
      </c>
      <c r="N45" s="37">
        <v>24</v>
      </c>
      <c r="O45" s="37">
        <v>24</v>
      </c>
      <c r="P45" s="38">
        <f t="shared" si="1"/>
        <v>24</v>
      </c>
      <c r="Q45" s="38">
        <v>24</v>
      </c>
      <c r="R45" s="38" t="s">
        <v>274</v>
      </c>
      <c r="S45" s="38"/>
    </row>
    <row r="46" spans="1:19" x14ac:dyDescent="0.25">
      <c r="A46" s="4"/>
      <c r="B46" s="10"/>
      <c r="C46" s="9"/>
      <c r="D46" s="9"/>
      <c r="E46" s="9"/>
      <c r="F46" s="10"/>
      <c r="G46" s="72"/>
      <c r="H46" s="71"/>
      <c r="I46" s="70"/>
      <c r="J46" s="70"/>
      <c r="K46" s="54" t="s">
        <v>54</v>
      </c>
      <c r="L46" s="27" t="s">
        <v>218</v>
      </c>
      <c r="M46" s="53" t="s">
        <v>219</v>
      </c>
      <c r="N46" s="37">
        <v>4</v>
      </c>
      <c r="O46" s="37">
        <v>4</v>
      </c>
      <c r="P46" s="38">
        <f t="shared" si="1"/>
        <v>4</v>
      </c>
      <c r="Q46" s="38">
        <v>1</v>
      </c>
      <c r="R46" s="38" t="s">
        <v>273</v>
      </c>
      <c r="S46" s="38"/>
    </row>
    <row r="47" spans="1:19" x14ac:dyDescent="0.25">
      <c r="A47" s="4"/>
      <c r="B47" s="10"/>
      <c r="C47" s="9"/>
      <c r="D47" s="9"/>
      <c r="E47" s="9"/>
      <c r="F47" s="10"/>
      <c r="G47" s="72"/>
      <c r="H47" s="71"/>
      <c r="I47" s="70"/>
      <c r="J47" s="70"/>
      <c r="K47" s="54" t="s">
        <v>55</v>
      </c>
      <c r="L47" s="27" t="s">
        <v>220</v>
      </c>
      <c r="M47" s="53" t="s">
        <v>81</v>
      </c>
      <c r="N47" s="37">
        <v>8</v>
      </c>
      <c r="O47" s="37">
        <v>8</v>
      </c>
      <c r="P47" s="38">
        <f t="shared" si="1"/>
        <v>8</v>
      </c>
      <c r="Q47" s="38">
        <v>8</v>
      </c>
      <c r="R47" s="38" t="s">
        <v>274</v>
      </c>
      <c r="S47" s="38"/>
    </row>
    <row r="48" spans="1:19" x14ac:dyDescent="0.25">
      <c r="A48" s="4"/>
      <c r="B48" s="10"/>
      <c r="C48" s="9"/>
      <c r="D48" s="9"/>
      <c r="E48" s="9"/>
      <c r="F48" s="10"/>
      <c r="G48" s="72"/>
      <c r="H48" s="71"/>
      <c r="I48" s="70"/>
      <c r="J48" s="70"/>
      <c r="K48" s="54" t="s">
        <v>56</v>
      </c>
      <c r="L48" s="27" t="s">
        <v>221</v>
      </c>
      <c r="M48" s="53" t="s">
        <v>222</v>
      </c>
      <c r="N48" s="37">
        <v>12</v>
      </c>
      <c r="O48" s="37">
        <v>12</v>
      </c>
      <c r="P48" s="38">
        <f t="shared" si="1"/>
        <v>12</v>
      </c>
      <c r="Q48" s="38">
        <v>12</v>
      </c>
      <c r="R48" s="38" t="s">
        <v>274</v>
      </c>
      <c r="S48" s="38"/>
    </row>
    <row r="49" spans="1:19" x14ac:dyDescent="0.25">
      <c r="A49" s="4"/>
      <c r="B49" s="10"/>
      <c r="C49" s="9"/>
      <c r="D49" s="9"/>
      <c r="E49" s="9"/>
      <c r="F49" s="10"/>
      <c r="G49" s="72"/>
      <c r="H49" s="71"/>
      <c r="I49" s="70"/>
      <c r="J49" s="70"/>
      <c r="K49" s="54" t="s">
        <v>57</v>
      </c>
      <c r="L49" s="27" t="s">
        <v>223</v>
      </c>
      <c r="M49" s="53" t="s">
        <v>224</v>
      </c>
      <c r="N49" s="37">
        <v>12</v>
      </c>
      <c r="O49" s="37">
        <v>12</v>
      </c>
      <c r="P49" s="38">
        <f t="shared" si="1"/>
        <v>12</v>
      </c>
      <c r="Q49" s="38">
        <v>12</v>
      </c>
      <c r="R49" s="38" t="s">
        <v>274</v>
      </c>
      <c r="S49" s="38"/>
    </row>
    <row r="50" spans="1:19" x14ac:dyDescent="0.25">
      <c r="A50" s="4"/>
      <c r="B50" s="10"/>
      <c r="C50" s="9"/>
      <c r="D50" s="9"/>
      <c r="E50" s="9"/>
      <c r="F50" s="10"/>
      <c r="G50" s="72"/>
      <c r="H50" s="71"/>
      <c r="I50" s="70"/>
      <c r="J50" s="70"/>
      <c r="K50" s="54" t="s">
        <v>58</v>
      </c>
      <c r="L50" s="27" t="s">
        <v>225</v>
      </c>
      <c r="M50" s="53" t="s">
        <v>81</v>
      </c>
      <c r="N50" s="37">
        <v>36</v>
      </c>
      <c r="O50" s="37">
        <v>36</v>
      </c>
      <c r="P50" s="38">
        <f t="shared" si="1"/>
        <v>36</v>
      </c>
      <c r="Q50" s="38">
        <v>36</v>
      </c>
      <c r="R50" s="38" t="s">
        <v>274</v>
      </c>
      <c r="S50" s="38"/>
    </row>
    <row r="51" spans="1:19" x14ac:dyDescent="0.25">
      <c r="A51" s="4"/>
      <c r="B51" s="10"/>
      <c r="C51" s="9"/>
      <c r="D51" s="9"/>
      <c r="E51" s="9"/>
      <c r="F51" s="10"/>
      <c r="G51" s="72"/>
      <c r="H51" s="71"/>
      <c r="I51" s="70"/>
      <c r="J51" s="70"/>
      <c r="K51" s="54" t="s">
        <v>60</v>
      </c>
      <c r="L51" s="27" t="s">
        <v>226</v>
      </c>
      <c r="M51" s="53" t="s">
        <v>227</v>
      </c>
      <c r="N51" s="37">
        <v>12</v>
      </c>
      <c r="O51" s="37">
        <v>12</v>
      </c>
      <c r="P51" s="38">
        <v>12</v>
      </c>
      <c r="Q51" s="38">
        <v>12</v>
      </c>
      <c r="R51" s="38" t="s">
        <v>274</v>
      </c>
      <c r="S51" s="38"/>
    </row>
    <row r="52" spans="1:19" x14ac:dyDescent="0.25">
      <c r="A52" s="4"/>
      <c r="B52" s="10"/>
      <c r="C52" s="9"/>
      <c r="D52" s="9"/>
      <c r="E52" s="9"/>
      <c r="F52" s="10"/>
      <c r="G52" s="72"/>
      <c r="H52" s="71"/>
      <c r="I52" s="70"/>
      <c r="J52" s="70"/>
      <c r="K52" s="54" t="s">
        <v>61</v>
      </c>
      <c r="L52" s="27" t="s">
        <v>228</v>
      </c>
      <c r="M52" s="53" t="s">
        <v>229</v>
      </c>
      <c r="N52" s="37">
        <v>1</v>
      </c>
      <c r="O52" s="37">
        <v>1</v>
      </c>
      <c r="P52" s="38">
        <f t="shared" si="1"/>
        <v>1</v>
      </c>
      <c r="Q52" s="38">
        <v>4</v>
      </c>
      <c r="R52" s="38" t="s">
        <v>273</v>
      </c>
      <c r="S52" s="38"/>
    </row>
    <row r="53" spans="1:19" x14ac:dyDescent="0.25">
      <c r="A53" s="4"/>
      <c r="B53" s="10"/>
      <c r="C53" s="9"/>
      <c r="D53" s="9"/>
      <c r="E53" s="9"/>
      <c r="F53" s="10"/>
      <c r="G53" s="72"/>
      <c r="H53" s="71"/>
      <c r="I53" s="70"/>
      <c r="J53" s="70"/>
      <c r="K53" s="54" t="s">
        <v>62</v>
      </c>
      <c r="L53" s="27" t="s">
        <v>230</v>
      </c>
      <c r="M53" s="53" t="s">
        <v>229</v>
      </c>
      <c r="N53" s="37">
        <v>1</v>
      </c>
      <c r="O53" s="37">
        <v>1</v>
      </c>
      <c r="P53" s="38">
        <f t="shared" si="1"/>
        <v>1</v>
      </c>
      <c r="Q53" s="38">
        <v>4</v>
      </c>
      <c r="R53" s="38" t="s">
        <v>273</v>
      </c>
      <c r="S53" s="38"/>
    </row>
    <row r="54" spans="1:19" x14ac:dyDescent="0.25">
      <c r="A54" s="4"/>
      <c r="B54" s="10"/>
      <c r="C54" s="9"/>
      <c r="D54" s="9"/>
      <c r="E54" s="9"/>
      <c r="F54" s="10"/>
      <c r="G54" s="72"/>
      <c r="H54" s="71"/>
      <c r="I54" s="70"/>
      <c r="J54" s="70"/>
      <c r="K54" s="54" t="s">
        <v>63</v>
      </c>
      <c r="L54" s="27" t="s">
        <v>231</v>
      </c>
      <c r="M54" s="53" t="s">
        <v>81</v>
      </c>
      <c r="N54" s="37">
        <v>1</v>
      </c>
      <c r="O54" s="37">
        <v>1</v>
      </c>
      <c r="P54" s="38">
        <f t="shared" si="1"/>
        <v>1</v>
      </c>
      <c r="Q54" s="38">
        <v>1</v>
      </c>
      <c r="R54" s="38" t="s">
        <v>274</v>
      </c>
      <c r="S54" s="38"/>
    </row>
    <row r="55" spans="1:19" x14ac:dyDescent="0.25">
      <c r="A55" s="4"/>
      <c r="B55" s="10"/>
      <c r="C55" s="9"/>
      <c r="D55" s="9"/>
      <c r="E55" s="9"/>
      <c r="F55" s="10"/>
      <c r="G55" s="72"/>
      <c r="H55" s="71"/>
      <c r="I55" s="70"/>
      <c r="J55" s="70"/>
      <c r="K55" s="54" t="s">
        <v>64</v>
      </c>
      <c r="L55" s="27" t="s">
        <v>23</v>
      </c>
      <c r="M55" s="53" t="s">
        <v>222</v>
      </c>
      <c r="N55" s="37">
        <v>32</v>
      </c>
      <c r="O55" s="37">
        <v>32</v>
      </c>
      <c r="P55" s="38">
        <f t="shared" si="1"/>
        <v>32</v>
      </c>
      <c r="Q55" s="38">
        <v>32</v>
      </c>
      <c r="R55" s="38" t="s">
        <v>274</v>
      </c>
      <c r="S55" s="38"/>
    </row>
    <row r="56" spans="1:19" x14ac:dyDescent="0.25">
      <c r="A56" s="4"/>
      <c r="B56" s="10"/>
      <c r="C56" s="9"/>
      <c r="D56" s="9"/>
      <c r="E56" s="9"/>
      <c r="F56" s="10"/>
      <c r="G56" s="72"/>
      <c r="H56" s="71"/>
      <c r="I56" s="70"/>
      <c r="J56" s="70"/>
      <c r="K56" s="54" t="s">
        <v>127</v>
      </c>
      <c r="L56" s="27" t="s">
        <v>25</v>
      </c>
      <c r="M56" s="53" t="s">
        <v>224</v>
      </c>
      <c r="N56" s="37">
        <v>32</v>
      </c>
      <c r="O56" s="37">
        <v>32</v>
      </c>
      <c r="P56" s="38">
        <v>3</v>
      </c>
      <c r="Q56" s="38">
        <v>32</v>
      </c>
      <c r="R56" s="38" t="s">
        <v>274</v>
      </c>
      <c r="S56" s="38"/>
    </row>
    <row r="57" spans="1:19" x14ac:dyDescent="0.25">
      <c r="A57" s="4"/>
      <c r="B57" s="10"/>
      <c r="C57" s="9"/>
      <c r="D57" s="9"/>
      <c r="E57" s="9"/>
      <c r="F57" s="10"/>
      <c r="G57" s="72"/>
      <c r="H57" s="71"/>
      <c r="I57" s="70"/>
      <c r="J57" s="70"/>
      <c r="K57" s="54" t="s">
        <v>129</v>
      </c>
      <c r="L57" s="27" t="s">
        <v>144</v>
      </c>
      <c r="M57" s="53" t="s">
        <v>232</v>
      </c>
      <c r="N57" s="37">
        <v>4</v>
      </c>
      <c r="O57" s="37">
        <v>4</v>
      </c>
      <c r="P57" s="38">
        <v>4</v>
      </c>
      <c r="Q57" s="38">
        <v>1</v>
      </c>
      <c r="R57" s="38" t="s">
        <v>273</v>
      </c>
      <c r="S57" s="38"/>
    </row>
    <row r="58" spans="1:19" x14ac:dyDescent="0.25">
      <c r="A58" s="4"/>
      <c r="B58" s="10"/>
      <c r="C58" s="9"/>
      <c r="D58" s="9"/>
      <c r="E58" s="9"/>
      <c r="F58" s="10"/>
      <c r="G58" s="72"/>
      <c r="H58" s="71"/>
      <c r="I58" s="70"/>
      <c r="J58" s="70"/>
      <c r="K58" s="54" t="s">
        <v>179</v>
      </c>
      <c r="L58" s="27" t="s">
        <v>251</v>
      </c>
      <c r="M58" s="38" t="s">
        <v>252</v>
      </c>
      <c r="N58" s="38">
        <v>1</v>
      </c>
      <c r="O58" s="38">
        <v>1</v>
      </c>
      <c r="P58" s="38">
        <v>1</v>
      </c>
      <c r="Q58" s="38">
        <v>4.5</v>
      </c>
      <c r="R58" s="38" t="s">
        <v>273</v>
      </c>
      <c r="S58" s="38"/>
    </row>
    <row r="59" spans="1:19" x14ac:dyDescent="0.25">
      <c r="I59" s="5"/>
      <c r="J59" s="5"/>
    </row>
  </sheetData>
  <mergeCells count="10">
    <mergeCell ref="A6:B6"/>
    <mergeCell ref="J8:J26"/>
    <mergeCell ref="I8:I26"/>
    <mergeCell ref="H8:H26"/>
    <mergeCell ref="G8:G26"/>
    <mergeCell ref="A38:B38"/>
    <mergeCell ref="J40:J58"/>
    <mergeCell ref="I40:I58"/>
    <mergeCell ref="H40:H58"/>
    <mergeCell ref="G40:G5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79"/>
  <sheetViews>
    <sheetView view="pageLayout" topLeftCell="A72" zoomScale="160" zoomScaleNormal="100" zoomScalePageLayoutView="160" workbookViewId="0">
      <selection activeCell="E75" sqref="E75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4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4.425781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3.7109375" customWidth="1"/>
    <col min="18" max="18" width="3.5703125" customWidth="1"/>
    <col min="19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2" t="s">
        <v>16</v>
      </c>
    </row>
    <row r="8" spans="1:19" ht="14.25" customHeight="1" x14ac:dyDescent="0.25">
      <c r="A8" s="11"/>
      <c r="B8" s="6"/>
      <c r="C8" s="11"/>
      <c r="D8" s="9" t="s">
        <v>264</v>
      </c>
      <c r="E8" s="9"/>
      <c r="F8" s="10"/>
      <c r="G8" s="61"/>
      <c r="H8" s="61" t="s">
        <v>255</v>
      </c>
      <c r="I8" s="67">
        <v>1</v>
      </c>
      <c r="J8" s="67">
        <v>4</v>
      </c>
      <c r="K8" s="54" t="s">
        <v>47</v>
      </c>
      <c r="L8" s="27" t="s">
        <v>153</v>
      </c>
      <c r="M8" s="37" t="s">
        <v>211</v>
      </c>
      <c r="N8" s="37">
        <v>2</v>
      </c>
      <c r="O8" s="37">
        <v>2</v>
      </c>
      <c r="P8" s="38">
        <f>O8*4</f>
        <v>8</v>
      </c>
      <c r="Q8" s="38">
        <v>52</v>
      </c>
      <c r="R8" s="38" t="s">
        <v>273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62"/>
      <c r="I9" s="68"/>
      <c r="J9" s="68"/>
      <c r="K9" s="54" t="s">
        <v>48</v>
      </c>
      <c r="L9" s="27" t="s">
        <v>155</v>
      </c>
      <c r="M9" s="37" t="s">
        <v>212</v>
      </c>
      <c r="N9" s="37">
        <v>2</v>
      </c>
      <c r="O9" s="37">
        <v>2</v>
      </c>
      <c r="P9" s="38">
        <f t="shared" ref="P9:P25" si="0">O9*4</f>
        <v>8</v>
      </c>
      <c r="Q9" s="38">
        <v>66</v>
      </c>
      <c r="R9" s="38" t="s">
        <v>273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62"/>
      <c r="I10" s="68"/>
      <c r="J10" s="68"/>
      <c r="K10" s="54" t="s">
        <v>50</v>
      </c>
      <c r="L10" s="27" t="s">
        <v>213</v>
      </c>
      <c r="M10" s="56" t="s">
        <v>214</v>
      </c>
      <c r="N10" s="37">
        <v>12</v>
      </c>
      <c r="O10" s="37">
        <v>12</v>
      </c>
      <c r="P10" s="38">
        <f t="shared" si="0"/>
        <v>48</v>
      </c>
      <c r="Q10" s="38">
        <v>48</v>
      </c>
      <c r="R10" s="38" t="s">
        <v>274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62"/>
      <c r="I11" s="68"/>
      <c r="J11" s="68"/>
      <c r="K11" s="54" t="s">
        <v>51</v>
      </c>
      <c r="L11" s="27" t="s">
        <v>215</v>
      </c>
      <c r="M11" s="56" t="s">
        <v>81</v>
      </c>
      <c r="N11" s="37">
        <v>12</v>
      </c>
      <c r="O11" s="37">
        <v>12</v>
      </c>
      <c r="P11" s="38">
        <f t="shared" si="0"/>
        <v>48</v>
      </c>
      <c r="Q11" s="38">
        <v>48</v>
      </c>
      <c r="R11" s="38" t="s">
        <v>274</v>
      </c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62"/>
      <c r="I12" s="68"/>
      <c r="J12" s="68"/>
      <c r="K12" s="54" t="s">
        <v>52</v>
      </c>
      <c r="L12" s="27" t="s">
        <v>216</v>
      </c>
      <c r="M12" s="56" t="s">
        <v>81</v>
      </c>
      <c r="N12" s="37">
        <v>12</v>
      </c>
      <c r="O12" s="37">
        <v>12</v>
      </c>
      <c r="P12" s="38">
        <f t="shared" si="0"/>
        <v>48</v>
      </c>
      <c r="Q12" s="38">
        <v>48</v>
      </c>
      <c r="R12" s="38" t="s">
        <v>274</v>
      </c>
      <c r="S12" s="38"/>
    </row>
    <row r="13" spans="1:19" ht="14.25" customHeight="1" x14ac:dyDescent="0.25">
      <c r="A13" s="4"/>
      <c r="B13" s="10"/>
      <c r="C13" s="9"/>
      <c r="D13" s="9"/>
      <c r="E13" s="9"/>
      <c r="F13" s="10"/>
      <c r="G13" s="62"/>
      <c r="H13" s="62"/>
      <c r="I13" s="68"/>
      <c r="J13" s="68"/>
      <c r="K13" s="54" t="s">
        <v>53</v>
      </c>
      <c r="L13" s="27" t="s">
        <v>217</v>
      </c>
      <c r="M13" s="56" t="s">
        <v>81</v>
      </c>
      <c r="N13" s="37">
        <v>12</v>
      </c>
      <c r="O13" s="37">
        <v>12</v>
      </c>
      <c r="P13" s="38">
        <f t="shared" si="0"/>
        <v>48</v>
      </c>
      <c r="Q13" s="38">
        <v>48</v>
      </c>
      <c r="R13" s="38" t="s">
        <v>274</v>
      </c>
      <c r="S13" s="38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62"/>
      <c r="I14" s="68"/>
      <c r="J14" s="68"/>
      <c r="K14" s="54" t="s">
        <v>54</v>
      </c>
      <c r="L14" s="27" t="s">
        <v>218</v>
      </c>
      <c r="M14" s="53" t="s">
        <v>219</v>
      </c>
      <c r="N14" s="37">
        <v>2</v>
      </c>
      <c r="O14" s="37">
        <v>2</v>
      </c>
      <c r="P14" s="38">
        <f t="shared" si="0"/>
        <v>8</v>
      </c>
      <c r="Q14" s="38">
        <v>2</v>
      </c>
      <c r="R14" s="38" t="s">
        <v>273</v>
      </c>
      <c r="S14" s="38"/>
    </row>
    <row r="15" spans="1:19" ht="14.25" customHeight="1" x14ac:dyDescent="0.25">
      <c r="A15" s="4"/>
      <c r="B15" s="10"/>
      <c r="C15" s="9"/>
      <c r="D15" s="9"/>
      <c r="E15" s="9"/>
      <c r="F15" s="10"/>
      <c r="G15" s="62"/>
      <c r="H15" s="62"/>
      <c r="I15" s="68"/>
      <c r="J15" s="68"/>
      <c r="K15" s="54" t="s">
        <v>55</v>
      </c>
      <c r="L15" s="27" t="s">
        <v>220</v>
      </c>
      <c r="M15" s="53" t="s">
        <v>81</v>
      </c>
      <c r="N15" s="37">
        <v>8</v>
      </c>
      <c r="O15" s="37">
        <v>8</v>
      </c>
      <c r="P15" s="38">
        <f t="shared" si="0"/>
        <v>32</v>
      </c>
      <c r="Q15" s="38">
        <v>32</v>
      </c>
      <c r="R15" s="38" t="s">
        <v>274</v>
      </c>
      <c r="S15" s="38"/>
    </row>
    <row r="16" spans="1:19" ht="14.25" customHeight="1" x14ac:dyDescent="0.25">
      <c r="A16" s="4"/>
      <c r="B16" s="10"/>
      <c r="C16" s="9"/>
      <c r="D16" s="9"/>
      <c r="E16" s="9"/>
      <c r="F16" s="10"/>
      <c r="G16" s="62"/>
      <c r="H16" s="62"/>
      <c r="I16" s="68"/>
      <c r="J16" s="68"/>
      <c r="K16" s="54" t="s">
        <v>56</v>
      </c>
      <c r="L16" s="27" t="s">
        <v>221</v>
      </c>
      <c r="M16" s="53" t="s">
        <v>222</v>
      </c>
      <c r="N16" s="37">
        <v>12</v>
      </c>
      <c r="O16" s="37">
        <v>12</v>
      </c>
      <c r="P16" s="38">
        <f t="shared" si="0"/>
        <v>48</v>
      </c>
      <c r="Q16" s="38">
        <v>48</v>
      </c>
      <c r="R16" s="38" t="s">
        <v>274</v>
      </c>
      <c r="S16" s="38"/>
    </row>
    <row r="17" spans="1:19" ht="14.25" customHeight="1" x14ac:dyDescent="0.25">
      <c r="A17" s="4"/>
      <c r="B17" s="10"/>
      <c r="C17" s="9"/>
      <c r="D17" s="9"/>
      <c r="E17" s="9"/>
      <c r="F17" s="10"/>
      <c r="G17" s="62"/>
      <c r="H17" s="62"/>
      <c r="I17" s="68"/>
      <c r="J17" s="68"/>
      <c r="K17" s="54" t="s">
        <v>57</v>
      </c>
      <c r="L17" s="27" t="s">
        <v>223</v>
      </c>
      <c r="M17" s="53" t="s">
        <v>224</v>
      </c>
      <c r="N17" s="37">
        <v>12</v>
      </c>
      <c r="O17" s="37">
        <v>12</v>
      </c>
      <c r="P17" s="38">
        <f t="shared" si="0"/>
        <v>48</v>
      </c>
      <c r="Q17" s="38">
        <v>48</v>
      </c>
      <c r="R17" s="38" t="s">
        <v>274</v>
      </c>
      <c r="S17" s="38"/>
    </row>
    <row r="18" spans="1:19" ht="14.25" customHeight="1" x14ac:dyDescent="0.25">
      <c r="A18" s="4"/>
      <c r="B18" s="10"/>
      <c r="C18" s="9"/>
      <c r="D18" s="9"/>
      <c r="E18" s="9"/>
      <c r="F18" s="10"/>
      <c r="G18" s="62"/>
      <c r="H18" s="62"/>
      <c r="I18" s="68"/>
      <c r="J18" s="68"/>
      <c r="K18" s="54" t="s">
        <v>58</v>
      </c>
      <c r="L18" s="27" t="s">
        <v>225</v>
      </c>
      <c r="M18" s="53" t="s">
        <v>81</v>
      </c>
      <c r="N18" s="37">
        <v>24</v>
      </c>
      <c r="O18" s="37">
        <v>24</v>
      </c>
      <c r="P18" s="38">
        <f t="shared" si="0"/>
        <v>96</v>
      </c>
      <c r="Q18" s="38">
        <v>96</v>
      </c>
      <c r="R18" s="38" t="s">
        <v>274</v>
      </c>
      <c r="S18" s="38"/>
    </row>
    <row r="19" spans="1:19" ht="14.25" customHeight="1" x14ac:dyDescent="0.25">
      <c r="A19" s="4"/>
      <c r="B19" s="10"/>
      <c r="C19" s="9"/>
      <c r="D19" s="9"/>
      <c r="E19" s="9"/>
      <c r="F19" s="10"/>
      <c r="G19" s="62"/>
      <c r="H19" s="62"/>
      <c r="I19" s="68"/>
      <c r="J19" s="68"/>
      <c r="K19" s="54" t="s">
        <v>60</v>
      </c>
      <c r="L19" s="27" t="s">
        <v>226</v>
      </c>
      <c r="M19" s="53" t="s">
        <v>227</v>
      </c>
      <c r="N19" s="37">
        <v>12</v>
      </c>
      <c r="O19" s="37">
        <v>12</v>
      </c>
      <c r="P19" s="38">
        <f t="shared" si="0"/>
        <v>48</v>
      </c>
      <c r="Q19" s="38">
        <v>48</v>
      </c>
      <c r="R19" s="38" t="s">
        <v>274</v>
      </c>
      <c r="S19" s="38"/>
    </row>
    <row r="20" spans="1:19" x14ac:dyDescent="0.25">
      <c r="A20" s="4"/>
      <c r="B20" s="10"/>
      <c r="C20" s="9"/>
      <c r="D20" s="9"/>
      <c r="E20" s="9"/>
      <c r="F20" s="10"/>
      <c r="G20" s="62"/>
      <c r="H20" s="62"/>
      <c r="I20" s="68"/>
      <c r="J20" s="68"/>
      <c r="K20" s="54" t="s">
        <v>61</v>
      </c>
      <c r="L20" s="27" t="s">
        <v>228</v>
      </c>
      <c r="M20" s="53" t="s">
        <v>229</v>
      </c>
      <c r="N20" s="37">
        <v>1</v>
      </c>
      <c r="O20" s="37">
        <v>1</v>
      </c>
      <c r="P20" s="38">
        <f t="shared" si="0"/>
        <v>4</v>
      </c>
      <c r="Q20" s="38">
        <v>11.5</v>
      </c>
      <c r="R20" s="38" t="s">
        <v>273</v>
      </c>
      <c r="S20" s="38"/>
    </row>
    <row r="21" spans="1:19" x14ac:dyDescent="0.25">
      <c r="A21" s="4"/>
      <c r="B21" s="10"/>
      <c r="C21" s="9"/>
      <c r="D21" s="9"/>
      <c r="E21" s="9"/>
      <c r="F21" s="10"/>
      <c r="G21" s="62"/>
      <c r="H21" s="62"/>
      <c r="I21" s="68"/>
      <c r="J21" s="68"/>
      <c r="K21" s="54" t="s">
        <v>62</v>
      </c>
      <c r="L21" s="27" t="s">
        <v>230</v>
      </c>
      <c r="M21" s="53" t="s">
        <v>229</v>
      </c>
      <c r="N21" s="37">
        <v>1</v>
      </c>
      <c r="O21" s="37">
        <v>1</v>
      </c>
      <c r="P21" s="38">
        <f t="shared" si="0"/>
        <v>4</v>
      </c>
      <c r="Q21" s="38">
        <v>11.5</v>
      </c>
      <c r="R21" s="38" t="s">
        <v>273</v>
      </c>
      <c r="S21" s="38"/>
    </row>
    <row r="22" spans="1:19" x14ac:dyDescent="0.25">
      <c r="A22" s="4"/>
      <c r="B22" s="10"/>
      <c r="C22" s="9"/>
      <c r="D22" s="9"/>
      <c r="E22" s="9"/>
      <c r="F22" s="10"/>
      <c r="G22" s="62"/>
      <c r="H22" s="62"/>
      <c r="I22" s="68"/>
      <c r="J22" s="68"/>
      <c r="K22" s="54" t="s">
        <v>63</v>
      </c>
      <c r="L22" s="27" t="s">
        <v>231</v>
      </c>
      <c r="M22" s="53" t="s">
        <v>81</v>
      </c>
      <c r="N22" s="37">
        <v>1</v>
      </c>
      <c r="O22" s="37">
        <v>1</v>
      </c>
      <c r="P22" s="38">
        <f t="shared" si="0"/>
        <v>4</v>
      </c>
      <c r="Q22" s="38">
        <v>4</v>
      </c>
      <c r="R22" s="38" t="s">
        <v>274</v>
      </c>
      <c r="S22" s="38"/>
    </row>
    <row r="23" spans="1:19" x14ac:dyDescent="0.25">
      <c r="A23" s="4"/>
      <c r="B23" s="10"/>
      <c r="C23" s="9"/>
      <c r="D23" s="9"/>
      <c r="E23" s="9"/>
      <c r="F23" s="10"/>
      <c r="G23" s="62"/>
      <c r="H23" s="62"/>
      <c r="I23" s="68"/>
      <c r="J23" s="68"/>
      <c r="K23" s="54" t="s">
        <v>64</v>
      </c>
      <c r="L23" s="27" t="s">
        <v>23</v>
      </c>
      <c r="M23" s="53" t="s">
        <v>222</v>
      </c>
      <c r="N23" s="37">
        <v>32</v>
      </c>
      <c r="O23" s="37">
        <v>32</v>
      </c>
      <c r="P23" s="38">
        <f t="shared" si="0"/>
        <v>128</v>
      </c>
      <c r="Q23" s="38">
        <v>128</v>
      </c>
      <c r="R23" s="38" t="s">
        <v>274</v>
      </c>
      <c r="S23" s="38"/>
    </row>
    <row r="24" spans="1:19" x14ac:dyDescent="0.25">
      <c r="A24" s="4"/>
      <c r="B24" s="10"/>
      <c r="C24" s="9"/>
      <c r="D24" s="9"/>
      <c r="E24" s="9"/>
      <c r="F24" s="10"/>
      <c r="G24" s="62"/>
      <c r="H24" s="62"/>
      <c r="I24" s="68"/>
      <c r="J24" s="68"/>
      <c r="K24" s="54" t="s">
        <v>127</v>
      </c>
      <c r="L24" s="27" t="s">
        <v>25</v>
      </c>
      <c r="M24" s="53" t="s">
        <v>224</v>
      </c>
      <c r="N24" s="37">
        <v>32</v>
      </c>
      <c r="O24" s="37">
        <v>32</v>
      </c>
      <c r="P24" s="38">
        <f t="shared" si="0"/>
        <v>128</v>
      </c>
      <c r="Q24" s="38">
        <v>128</v>
      </c>
      <c r="R24" s="38" t="s">
        <v>274</v>
      </c>
      <c r="S24" s="38"/>
    </row>
    <row r="25" spans="1:19" x14ac:dyDescent="0.25">
      <c r="A25" s="4"/>
      <c r="B25" s="10"/>
      <c r="C25" s="9"/>
      <c r="D25" s="9"/>
      <c r="E25" s="9"/>
      <c r="F25" s="10"/>
      <c r="G25" s="63"/>
      <c r="H25" s="63"/>
      <c r="I25" s="69"/>
      <c r="J25" s="69"/>
      <c r="K25" s="54" t="s">
        <v>129</v>
      </c>
      <c r="L25" s="27" t="s">
        <v>144</v>
      </c>
      <c r="M25" s="53" t="s">
        <v>232</v>
      </c>
      <c r="N25" s="37">
        <v>4</v>
      </c>
      <c r="O25" s="37">
        <v>4</v>
      </c>
      <c r="P25" s="38">
        <f t="shared" si="0"/>
        <v>16</v>
      </c>
      <c r="Q25" s="38">
        <v>3</v>
      </c>
      <c r="R25" s="38" t="s">
        <v>273</v>
      </c>
      <c r="S25" s="38"/>
    </row>
    <row r="26" spans="1:19" x14ac:dyDescent="0.25">
      <c r="I26" s="5"/>
      <c r="J26" s="5"/>
    </row>
    <row r="38" spans="1:19" ht="3.75" customHeight="1" x14ac:dyDescent="0.25"/>
    <row r="39" spans="1:19" ht="19.5" x14ac:dyDescent="0.25">
      <c r="A39" s="59" t="s">
        <v>0</v>
      </c>
      <c r="B39" s="60"/>
      <c r="C39" s="13"/>
      <c r="D39" s="14"/>
      <c r="E39" s="14" t="s">
        <v>14</v>
      </c>
      <c r="F39" s="15"/>
      <c r="G39" s="14"/>
      <c r="H39" s="14" t="s">
        <v>13</v>
      </c>
      <c r="I39" s="14"/>
      <c r="J39" s="15"/>
      <c r="K39" s="13"/>
      <c r="L39" s="14"/>
      <c r="M39" s="8" t="s">
        <v>1</v>
      </c>
      <c r="N39" s="14"/>
      <c r="O39" s="14"/>
      <c r="P39" s="14"/>
      <c r="Q39" s="35"/>
      <c r="R39" s="35"/>
      <c r="S39" s="19" t="s">
        <v>15</v>
      </c>
    </row>
    <row r="40" spans="1:19" ht="60" x14ac:dyDescent="0.25">
      <c r="A40" s="23" t="s">
        <v>2</v>
      </c>
      <c r="B40" s="3" t="s">
        <v>3</v>
      </c>
      <c r="C40" s="16" t="s">
        <v>4</v>
      </c>
      <c r="D40" s="17" t="s">
        <v>5</v>
      </c>
      <c r="E40" s="16" t="s">
        <v>6</v>
      </c>
      <c r="F40" s="16" t="s">
        <v>3</v>
      </c>
      <c r="G40" s="3" t="s">
        <v>10</v>
      </c>
      <c r="H40" s="3" t="s">
        <v>5</v>
      </c>
      <c r="I40" s="3" t="s">
        <v>12</v>
      </c>
      <c r="J40" s="3" t="s">
        <v>11</v>
      </c>
      <c r="K40" s="1" t="s">
        <v>7</v>
      </c>
      <c r="L40" s="2" t="s">
        <v>5</v>
      </c>
      <c r="M40" s="2" t="s">
        <v>9</v>
      </c>
      <c r="N40" s="3" t="s">
        <v>8</v>
      </c>
      <c r="O40" s="3" t="s">
        <v>6</v>
      </c>
      <c r="P40" s="18" t="s">
        <v>3</v>
      </c>
      <c r="Q40" s="18" t="s">
        <v>271</v>
      </c>
      <c r="R40" s="18" t="s">
        <v>272</v>
      </c>
      <c r="S40" s="2" t="s">
        <v>16</v>
      </c>
    </row>
    <row r="41" spans="1:19" x14ac:dyDescent="0.25">
      <c r="A41" s="11"/>
      <c r="B41" s="6"/>
      <c r="C41" s="11"/>
      <c r="D41" s="9" t="s">
        <v>264</v>
      </c>
      <c r="E41" s="9"/>
      <c r="F41" s="10"/>
      <c r="G41" s="61"/>
      <c r="H41" s="61" t="s">
        <v>210</v>
      </c>
      <c r="I41" s="67">
        <v>1</v>
      </c>
      <c r="J41" s="67">
        <v>4</v>
      </c>
      <c r="K41" s="54" t="s">
        <v>47</v>
      </c>
      <c r="L41" s="27" t="s">
        <v>153</v>
      </c>
      <c r="M41" s="37" t="s">
        <v>211</v>
      </c>
      <c r="N41" s="37">
        <v>2</v>
      </c>
      <c r="O41" s="37">
        <v>2</v>
      </c>
      <c r="P41" s="38">
        <f>O41*4</f>
        <v>8</v>
      </c>
      <c r="Q41" s="38">
        <v>52</v>
      </c>
      <c r="R41" s="38" t="s">
        <v>273</v>
      </c>
      <c r="S41" s="38"/>
    </row>
    <row r="42" spans="1:19" x14ac:dyDescent="0.25">
      <c r="A42" s="4"/>
      <c r="B42" s="10"/>
      <c r="C42" s="9"/>
      <c r="D42" s="9"/>
      <c r="E42" s="9"/>
      <c r="F42" s="10"/>
      <c r="G42" s="62"/>
      <c r="H42" s="62"/>
      <c r="I42" s="68"/>
      <c r="J42" s="68"/>
      <c r="K42" s="54" t="s">
        <v>48</v>
      </c>
      <c r="L42" s="27" t="s">
        <v>155</v>
      </c>
      <c r="M42" s="37" t="s">
        <v>240</v>
      </c>
      <c r="N42" s="37">
        <v>2</v>
      </c>
      <c r="O42" s="37">
        <v>2</v>
      </c>
      <c r="P42" s="38">
        <f t="shared" ref="P42:P58" si="1">O42*4</f>
        <v>8</v>
      </c>
      <c r="Q42" s="38">
        <v>69</v>
      </c>
      <c r="R42" s="38" t="s">
        <v>273</v>
      </c>
      <c r="S42" s="38"/>
    </row>
    <row r="43" spans="1:19" x14ac:dyDescent="0.25">
      <c r="A43" s="10"/>
      <c r="B43" s="10"/>
      <c r="C43" s="10"/>
      <c r="D43" s="10"/>
      <c r="E43" s="10"/>
      <c r="F43" s="10"/>
      <c r="G43" s="62"/>
      <c r="H43" s="62"/>
      <c r="I43" s="68"/>
      <c r="J43" s="68"/>
      <c r="K43" s="54" t="s">
        <v>50</v>
      </c>
      <c r="L43" s="27" t="s">
        <v>213</v>
      </c>
      <c r="M43" s="56" t="s">
        <v>214</v>
      </c>
      <c r="N43" s="37">
        <v>13</v>
      </c>
      <c r="O43" s="37">
        <v>13</v>
      </c>
      <c r="P43" s="38">
        <f t="shared" si="1"/>
        <v>52</v>
      </c>
      <c r="Q43" s="38">
        <v>52</v>
      </c>
      <c r="R43" s="38" t="s">
        <v>274</v>
      </c>
      <c r="S43" s="38"/>
    </row>
    <row r="44" spans="1:19" x14ac:dyDescent="0.25">
      <c r="A44" s="4"/>
      <c r="B44" s="10"/>
      <c r="C44" s="9"/>
      <c r="D44" s="9"/>
      <c r="E44" s="9"/>
      <c r="F44" s="10"/>
      <c r="G44" s="62"/>
      <c r="H44" s="62"/>
      <c r="I44" s="68"/>
      <c r="J44" s="68"/>
      <c r="K44" s="54" t="s">
        <v>51</v>
      </c>
      <c r="L44" s="27" t="s">
        <v>215</v>
      </c>
      <c r="M44" s="56" t="s">
        <v>81</v>
      </c>
      <c r="N44" s="37">
        <v>13</v>
      </c>
      <c r="O44" s="37">
        <v>13</v>
      </c>
      <c r="P44" s="38">
        <f t="shared" si="1"/>
        <v>52</v>
      </c>
      <c r="Q44" s="38">
        <v>52</v>
      </c>
      <c r="R44" s="38" t="s">
        <v>274</v>
      </c>
      <c r="S44" s="38"/>
    </row>
    <row r="45" spans="1:19" x14ac:dyDescent="0.25">
      <c r="A45" s="4"/>
      <c r="B45" s="10"/>
      <c r="C45" s="9"/>
      <c r="D45" s="9"/>
      <c r="E45" s="9"/>
      <c r="F45" s="10"/>
      <c r="G45" s="62"/>
      <c r="H45" s="62"/>
      <c r="I45" s="68"/>
      <c r="J45" s="68"/>
      <c r="K45" s="54" t="s">
        <v>52</v>
      </c>
      <c r="L45" s="27" t="s">
        <v>216</v>
      </c>
      <c r="M45" s="56" t="s">
        <v>81</v>
      </c>
      <c r="N45" s="37">
        <v>13</v>
      </c>
      <c r="O45" s="37">
        <v>13</v>
      </c>
      <c r="P45" s="38">
        <f t="shared" si="1"/>
        <v>52</v>
      </c>
      <c r="Q45" s="38">
        <v>52</v>
      </c>
      <c r="R45" s="38" t="s">
        <v>274</v>
      </c>
      <c r="S45" s="38"/>
    </row>
    <row r="46" spans="1:19" x14ac:dyDescent="0.25">
      <c r="A46" s="4"/>
      <c r="B46" s="10"/>
      <c r="C46" s="9"/>
      <c r="D46" s="9"/>
      <c r="E46" s="9"/>
      <c r="F46" s="10"/>
      <c r="G46" s="62"/>
      <c r="H46" s="62"/>
      <c r="I46" s="68"/>
      <c r="J46" s="68"/>
      <c r="K46" s="54" t="s">
        <v>53</v>
      </c>
      <c r="L46" s="27" t="s">
        <v>217</v>
      </c>
      <c r="M46" s="56" t="s">
        <v>81</v>
      </c>
      <c r="N46" s="37">
        <v>13</v>
      </c>
      <c r="O46" s="37">
        <v>13</v>
      </c>
      <c r="P46" s="38">
        <f t="shared" si="1"/>
        <v>52</v>
      </c>
      <c r="Q46" s="38">
        <v>52</v>
      </c>
      <c r="R46" s="38" t="s">
        <v>274</v>
      </c>
      <c r="S46" s="38"/>
    </row>
    <row r="47" spans="1:19" x14ac:dyDescent="0.25">
      <c r="A47" s="4"/>
      <c r="B47" s="10"/>
      <c r="C47" s="9"/>
      <c r="D47" s="9"/>
      <c r="E47" s="9"/>
      <c r="F47" s="10"/>
      <c r="G47" s="62"/>
      <c r="H47" s="62"/>
      <c r="I47" s="68"/>
      <c r="J47" s="68"/>
      <c r="K47" s="54" t="s">
        <v>54</v>
      </c>
      <c r="L47" s="27" t="s">
        <v>218</v>
      </c>
      <c r="M47" s="53" t="s">
        <v>242</v>
      </c>
      <c r="N47" s="37">
        <v>2</v>
      </c>
      <c r="O47" s="37">
        <v>2</v>
      </c>
      <c r="P47" s="38">
        <f t="shared" si="1"/>
        <v>8</v>
      </c>
      <c r="Q47" s="38">
        <v>2</v>
      </c>
      <c r="R47" s="38" t="s">
        <v>273</v>
      </c>
      <c r="S47" s="38"/>
    </row>
    <row r="48" spans="1:19" x14ac:dyDescent="0.25">
      <c r="A48" s="4"/>
      <c r="B48" s="10"/>
      <c r="C48" s="9"/>
      <c r="D48" s="9"/>
      <c r="E48" s="9"/>
      <c r="F48" s="10"/>
      <c r="G48" s="62"/>
      <c r="H48" s="62"/>
      <c r="I48" s="68"/>
      <c r="J48" s="68"/>
      <c r="K48" s="54" t="s">
        <v>55</v>
      </c>
      <c r="L48" s="27" t="s">
        <v>220</v>
      </c>
      <c r="M48" s="53" t="s">
        <v>81</v>
      </c>
      <c r="N48" s="37">
        <v>8</v>
      </c>
      <c r="O48" s="37">
        <v>8</v>
      </c>
      <c r="P48" s="38">
        <f t="shared" si="1"/>
        <v>32</v>
      </c>
      <c r="Q48" s="38">
        <v>32</v>
      </c>
      <c r="R48" s="38" t="s">
        <v>274</v>
      </c>
      <c r="S48" s="38"/>
    </row>
    <row r="49" spans="1:19" x14ac:dyDescent="0.25">
      <c r="A49" s="4"/>
      <c r="B49" s="10"/>
      <c r="C49" s="9"/>
      <c r="D49" s="9"/>
      <c r="E49" s="9"/>
      <c r="F49" s="10"/>
      <c r="G49" s="62"/>
      <c r="H49" s="62"/>
      <c r="I49" s="68"/>
      <c r="J49" s="68"/>
      <c r="K49" s="54" t="s">
        <v>56</v>
      </c>
      <c r="L49" s="27" t="s">
        <v>221</v>
      </c>
      <c r="M49" s="53" t="s">
        <v>222</v>
      </c>
      <c r="N49" s="37">
        <v>13</v>
      </c>
      <c r="O49" s="37">
        <v>13</v>
      </c>
      <c r="P49" s="38">
        <f t="shared" si="1"/>
        <v>52</v>
      </c>
      <c r="Q49" s="38">
        <v>52</v>
      </c>
      <c r="R49" s="38" t="s">
        <v>274</v>
      </c>
      <c r="S49" s="38"/>
    </row>
    <row r="50" spans="1:19" x14ac:dyDescent="0.25">
      <c r="A50" s="4"/>
      <c r="B50" s="10"/>
      <c r="C50" s="9"/>
      <c r="D50" s="9"/>
      <c r="E50" s="9"/>
      <c r="F50" s="10"/>
      <c r="G50" s="62"/>
      <c r="H50" s="62"/>
      <c r="I50" s="68"/>
      <c r="J50" s="68"/>
      <c r="K50" s="54" t="s">
        <v>57</v>
      </c>
      <c r="L50" s="27" t="s">
        <v>223</v>
      </c>
      <c r="M50" s="53" t="s">
        <v>224</v>
      </c>
      <c r="N50" s="37">
        <v>13</v>
      </c>
      <c r="O50" s="37">
        <v>13</v>
      </c>
      <c r="P50" s="38">
        <f t="shared" si="1"/>
        <v>52</v>
      </c>
      <c r="Q50" s="38">
        <v>52</v>
      </c>
      <c r="R50" s="38" t="s">
        <v>274</v>
      </c>
      <c r="S50" s="38"/>
    </row>
    <row r="51" spans="1:19" x14ac:dyDescent="0.25">
      <c r="A51" s="4"/>
      <c r="B51" s="10"/>
      <c r="C51" s="9"/>
      <c r="D51" s="9"/>
      <c r="E51" s="9"/>
      <c r="F51" s="10"/>
      <c r="G51" s="62"/>
      <c r="H51" s="62"/>
      <c r="I51" s="68"/>
      <c r="J51" s="68"/>
      <c r="K51" s="54" t="s">
        <v>58</v>
      </c>
      <c r="L51" s="27" t="s">
        <v>225</v>
      </c>
      <c r="M51" s="53" t="s">
        <v>81</v>
      </c>
      <c r="N51" s="37">
        <v>26</v>
      </c>
      <c r="O51" s="37">
        <v>26</v>
      </c>
      <c r="P51" s="38">
        <f t="shared" si="1"/>
        <v>104</v>
      </c>
      <c r="Q51" s="38">
        <v>104</v>
      </c>
      <c r="R51" s="38" t="s">
        <v>274</v>
      </c>
      <c r="S51" s="38"/>
    </row>
    <row r="52" spans="1:19" x14ac:dyDescent="0.25">
      <c r="A52" s="4"/>
      <c r="B52" s="10"/>
      <c r="C52" s="9"/>
      <c r="D52" s="9"/>
      <c r="E52" s="9"/>
      <c r="F52" s="10"/>
      <c r="G52" s="62"/>
      <c r="H52" s="62"/>
      <c r="I52" s="68"/>
      <c r="J52" s="68"/>
      <c r="K52" s="54" t="s">
        <v>60</v>
      </c>
      <c r="L52" s="27" t="s">
        <v>226</v>
      </c>
      <c r="M52" s="53" t="s">
        <v>227</v>
      </c>
      <c r="N52" s="37">
        <v>13</v>
      </c>
      <c r="O52" s="37">
        <v>13</v>
      </c>
      <c r="P52" s="38">
        <f t="shared" si="1"/>
        <v>52</v>
      </c>
      <c r="Q52" s="38">
        <v>52</v>
      </c>
      <c r="R52" s="38" t="s">
        <v>274</v>
      </c>
      <c r="S52" s="38"/>
    </row>
    <row r="53" spans="1:19" x14ac:dyDescent="0.25">
      <c r="A53" s="4"/>
      <c r="B53" s="10"/>
      <c r="C53" s="9"/>
      <c r="D53" s="9"/>
      <c r="E53" s="9"/>
      <c r="F53" s="10"/>
      <c r="G53" s="62"/>
      <c r="H53" s="62"/>
      <c r="I53" s="68"/>
      <c r="J53" s="68"/>
      <c r="K53" s="54" t="s">
        <v>61</v>
      </c>
      <c r="L53" s="27" t="s">
        <v>228</v>
      </c>
      <c r="M53" s="53" t="s">
        <v>254</v>
      </c>
      <c r="N53" s="37">
        <v>1</v>
      </c>
      <c r="O53" s="37">
        <v>1</v>
      </c>
      <c r="P53" s="38">
        <f t="shared" si="1"/>
        <v>4</v>
      </c>
      <c r="Q53" s="38">
        <v>12</v>
      </c>
      <c r="R53" s="38" t="s">
        <v>273</v>
      </c>
      <c r="S53" s="38"/>
    </row>
    <row r="54" spans="1:19" x14ac:dyDescent="0.25">
      <c r="A54" s="4"/>
      <c r="B54" s="10"/>
      <c r="C54" s="9"/>
      <c r="D54" s="9"/>
      <c r="E54" s="9"/>
      <c r="F54" s="10"/>
      <c r="G54" s="62"/>
      <c r="H54" s="62"/>
      <c r="I54" s="68"/>
      <c r="J54" s="68"/>
      <c r="K54" s="54" t="s">
        <v>62</v>
      </c>
      <c r="L54" s="27" t="s">
        <v>230</v>
      </c>
      <c r="M54" s="53" t="s">
        <v>254</v>
      </c>
      <c r="N54" s="37">
        <v>1</v>
      </c>
      <c r="O54" s="37">
        <v>1</v>
      </c>
      <c r="P54" s="38">
        <f t="shared" si="1"/>
        <v>4</v>
      </c>
      <c r="Q54" s="38">
        <v>12</v>
      </c>
      <c r="R54" s="38" t="s">
        <v>273</v>
      </c>
      <c r="S54" s="38"/>
    </row>
    <row r="55" spans="1:19" x14ac:dyDescent="0.25">
      <c r="A55" s="4"/>
      <c r="B55" s="10"/>
      <c r="C55" s="9"/>
      <c r="D55" s="9"/>
      <c r="E55" s="9"/>
      <c r="F55" s="10"/>
      <c r="G55" s="62"/>
      <c r="H55" s="62"/>
      <c r="I55" s="68"/>
      <c r="J55" s="68"/>
      <c r="K55" s="54" t="s">
        <v>63</v>
      </c>
      <c r="L55" s="27" t="s">
        <v>231</v>
      </c>
      <c r="M55" s="53" t="s">
        <v>81</v>
      </c>
      <c r="N55" s="37">
        <v>1</v>
      </c>
      <c r="O55" s="37">
        <v>1</v>
      </c>
      <c r="P55" s="38">
        <f t="shared" si="1"/>
        <v>4</v>
      </c>
      <c r="Q55" s="38">
        <v>4</v>
      </c>
      <c r="R55" s="38" t="s">
        <v>274</v>
      </c>
      <c r="S55" s="38"/>
    </row>
    <row r="56" spans="1:19" x14ac:dyDescent="0.25">
      <c r="A56" s="4"/>
      <c r="B56" s="10"/>
      <c r="C56" s="9"/>
      <c r="D56" s="9"/>
      <c r="E56" s="9"/>
      <c r="F56" s="10"/>
      <c r="G56" s="62"/>
      <c r="H56" s="62"/>
      <c r="I56" s="68"/>
      <c r="J56" s="68"/>
      <c r="K56" s="54" t="s">
        <v>64</v>
      </c>
      <c r="L56" s="27" t="s">
        <v>23</v>
      </c>
      <c r="M56" s="53" t="s">
        <v>222</v>
      </c>
      <c r="N56" s="37">
        <v>32</v>
      </c>
      <c r="O56" s="37">
        <v>32</v>
      </c>
      <c r="P56" s="38">
        <f t="shared" si="1"/>
        <v>128</v>
      </c>
      <c r="Q56" s="38">
        <v>128</v>
      </c>
      <c r="R56" s="38" t="s">
        <v>274</v>
      </c>
      <c r="S56" s="38"/>
    </row>
    <row r="57" spans="1:19" x14ac:dyDescent="0.25">
      <c r="A57" s="4"/>
      <c r="B57" s="10"/>
      <c r="C57" s="9"/>
      <c r="D57" s="9"/>
      <c r="E57" s="9"/>
      <c r="F57" s="10"/>
      <c r="G57" s="62"/>
      <c r="H57" s="62"/>
      <c r="I57" s="68"/>
      <c r="J57" s="68"/>
      <c r="K57" s="54" t="s">
        <v>127</v>
      </c>
      <c r="L57" s="27" t="s">
        <v>25</v>
      </c>
      <c r="M57" s="53" t="s">
        <v>224</v>
      </c>
      <c r="N57" s="37">
        <v>32</v>
      </c>
      <c r="O57" s="37">
        <v>32</v>
      </c>
      <c r="P57" s="38">
        <f t="shared" si="1"/>
        <v>128</v>
      </c>
      <c r="Q57" s="38">
        <v>128</v>
      </c>
      <c r="R57" s="38" t="s">
        <v>274</v>
      </c>
      <c r="S57" s="38"/>
    </row>
    <row r="58" spans="1:19" x14ac:dyDescent="0.25">
      <c r="A58" s="4"/>
      <c r="B58" s="10"/>
      <c r="C58" s="9"/>
      <c r="D58" s="9"/>
      <c r="E58" s="9"/>
      <c r="F58" s="10"/>
      <c r="G58" s="63"/>
      <c r="H58" s="63"/>
      <c r="I58" s="69"/>
      <c r="J58" s="69"/>
      <c r="K58" s="54" t="s">
        <v>129</v>
      </c>
      <c r="L58" s="27" t="s">
        <v>144</v>
      </c>
      <c r="M58" s="53" t="s">
        <v>232</v>
      </c>
      <c r="N58" s="37">
        <v>4</v>
      </c>
      <c r="O58" s="37">
        <v>4</v>
      </c>
      <c r="P58" s="38">
        <f t="shared" si="1"/>
        <v>16</v>
      </c>
      <c r="Q58" s="38">
        <v>3</v>
      </c>
      <c r="R58" s="38" t="s">
        <v>273</v>
      </c>
      <c r="S58" s="38"/>
    </row>
    <row r="59" spans="1:19" x14ac:dyDescent="0.25">
      <c r="I59" s="5"/>
      <c r="J59" s="5"/>
    </row>
    <row r="67" spans="1:19" ht="3" customHeight="1" x14ac:dyDescent="0.25"/>
    <row r="70" spans="1:19" ht="27" customHeight="1" x14ac:dyDescent="0.25"/>
    <row r="71" spans="1:19" ht="6.75" customHeight="1" x14ac:dyDescent="0.25"/>
    <row r="72" spans="1:19" ht="19.5" x14ac:dyDescent="0.25">
      <c r="A72" s="59" t="s">
        <v>0</v>
      </c>
      <c r="B72" s="60"/>
      <c r="C72" s="13"/>
      <c r="D72" s="14"/>
      <c r="E72" s="14" t="s">
        <v>14</v>
      </c>
      <c r="F72" s="15"/>
      <c r="G72" s="14"/>
      <c r="H72" s="14" t="s">
        <v>13</v>
      </c>
      <c r="I72" s="14"/>
      <c r="J72" s="15"/>
      <c r="K72" s="13"/>
      <c r="L72" s="14"/>
      <c r="M72" s="8" t="s">
        <v>1</v>
      </c>
      <c r="N72" s="14"/>
      <c r="O72" s="14"/>
      <c r="P72" s="14"/>
      <c r="Q72" s="35"/>
      <c r="R72" s="35"/>
      <c r="S72" s="19" t="s">
        <v>15</v>
      </c>
    </row>
    <row r="73" spans="1:19" ht="60" x14ac:dyDescent="0.25">
      <c r="A73" s="23" t="s">
        <v>2</v>
      </c>
      <c r="B73" s="3" t="s">
        <v>3</v>
      </c>
      <c r="C73" s="16" t="s">
        <v>4</v>
      </c>
      <c r="D73" s="17" t="s">
        <v>5</v>
      </c>
      <c r="E73" s="16" t="s">
        <v>6</v>
      </c>
      <c r="F73" s="16" t="s">
        <v>3</v>
      </c>
      <c r="G73" s="3" t="s">
        <v>10</v>
      </c>
      <c r="H73" s="3" t="s">
        <v>5</v>
      </c>
      <c r="I73" s="3" t="s">
        <v>12</v>
      </c>
      <c r="J73" s="3" t="s">
        <v>11</v>
      </c>
      <c r="K73" s="1" t="s">
        <v>7</v>
      </c>
      <c r="L73" s="2" t="s">
        <v>5</v>
      </c>
      <c r="M73" s="2" t="s">
        <v>9</v>
      </c>
      <c r="N73" s="3" t="s">
        <v>8</v>
      </c>
      <c r="O73" s="3" t="s">
        <v>6</v>
      </c>
      <c r="P73" s="18" t="s">
        <v>3</v>
      </c>
      <c r="Q73" s="18" t="s">
        <v>271</v>
      </c>
      <c r="R73" s="18" t="s">
        <v>272</v>
      </c>
      <c r="S73" s="2" t="s">
        <v>16</v>
      </c>
    </row>
    <row r="74" spans="1:19" x14ac:dyDescent="0.25">
      <c r="A74" s="11"/>
      <c r="B74" s="6"/>
      <c r="C74" s="11"/>
      <c r="D74" s="9"/>
      <c r="E74" s="9"/>
      <c r="F74" s="10"/>
      <c r="G74" s="61"/>
      <c r="H74" s="73" t="s">
        <v>233</v>
      </c>
      <c r="I74" s="67">
        <v>1</v>
      </c>
      <c r="J74" s="67">
        <v>4</v>
      </c>
      <c r="K74" s="54" t="s">
        <v>47</v>
      </c>
      <c r="L74" s="27" t="s">
        <v>234</v>
      </c>
      <c r="M74" s="44" t="s">
        <v>256</v>
      </c>
      <c r="N74" s="37">
        <v>2</v>
      </c>
      <c r="O74" s="37">
        <v>2</v>
      </c>
      <c r="P74" s="38">
        <f>O74*4</f>
        <v>8</v>
      </c>
      <c r="Q74" s="38">
        <v>22</v>
      </c>
      <c r="R74" s="38" t="s">
        <v>273</v>
      </c>
      <c r="S74" s="38"/>
    </row>
    <row r="75" spans="1:19" x14ac:dyDescent="0.25">
      <c r="A75" s="4"/>
      <c r="B75" s="10"/>
      <c r="C75" s="9"/>
      <c r="D75" s="9"/>
      <c r="E75" s="9"/>
      <c r="F75" s="10"/>
      <c r="G75" s="62"/>
      <c r="H75" s="74"/>
      <c r="I75" s="68"/>
      <c r="J75" s="68"/>
      <c r="K75" s="54" t="s">
        <v>48</v>
      </c>
      <c r="L75" s="27" t="s">
        <v>235</v>
      </c>
      <c r="M75" s="44" t="s">
        <v>257</v>
      </c>
      <c r="N75" s="37">
        <v>3</v>
      </c>
      <c r="O75" s="37">
        <v>3</v>
      </c>
      <c r="P75" s="38">
        <f t="shared" ref="P75:P78" si="2">O75*4</f>
        <v>12</v>
      </c>
      <c r="Q75" s="38">
        <v>64</v>
      </c>
      <c r="R75" s="38" t="s">
        <v>273</v>
      </c>
      <c r="S75" s="38"/>
    </row>
    <row r="76" spans="1:19" x14ac:dyDescent="0.25">
      <c r="A76" s="10"/>
      <c r="B76" s="10"/>
      <c r="C76" s="10"/>
      <c r="D76" s="10"/>
      <c r="E76" s="10"/>
      <c r="F76" s="10"/>
      <c r="G76" s="62"/>
      <c r="H76" s="74"/>
      <c r="I76" s="68"/>
      <c r="J76" s="68"/>
      <c r="K76" s="54" t="s">
        <v>50</v>
      </c>
      <c r="L76" s="27" t="s">
        <v>236</v>
      </c>
      <c r="M76" s="57" t="s">
        <v>258</v>
      </c>
      <c r="N76" s="37">
        <v>2</v>
      </c>
      <c r="O76" s="37">
        <v>2</v>
      </c>
      <c r="P76" s="38">
        <f t="shared" si="2"/>
        <v>8</v>
      </c>
      <c r="Q76" s="38">
        <v>8</v>
      </c>
      <c r="R76" s="38" t="s">
        <v>273</v>
      </c>
      <c r="S76" s="38"/>
    </row>
    <row r="77" spans="1:19" x14ac:dyDescent="0.25">
      <c r="A77" s="4"/>
      <c r="B77" s="10"/>
      <c r="C77" s="9"/>
      <c r="D77" s="9"/>
      <c r="E77" s="9"/>
      <c r="F77" s="10"/>
      <c r="G77" s="62"/>
      <c r="H77" s="74"/>
      <c r="I77" s="68"/>
      <c r="J77" s="68"/>
      <c r="K77" s="54" t="s">
        <v>51</v>
      </c>
      <c r="L77" s="27" t="s">
        <v>237</v>
      </c>
      <c r="M77" s="57" t="s">
        <v>259</v>
      </c>
      <c r="N77" s="37">
        <v>3</v>
      </c>
      <c r="O77" s="37">
        <v>3</v>
      </c>
      <c r="P77" s="38">
        <f t="shared" si="2"/>
        <v>12</v>
      </c>
      <c r="Q77" s="38">
        <v>45</v>
      </c>
      <c r="R77" s="38" t="s">
        <v>273</v>
      </c>
      <c r="S77" s="38"/>
    </row>
    <row r="78" spans="1:19" x14ac:dyDescent="0.25">
      <c r="A78" s="4"/>
      <c r="B78" s="10"/>
      <c r="C78" s="9"/>
      <c r="D78" s="9"/>
      <c r="E78" s="9"/>
      <c r="F78" s="10"/>
      <c r="G78" s="63"/>
      <c r="H78" s="75"/>
      <c r="I78" s="69"/>
      <c r="J78" s="69"/>
      <c r="K78" s="54" t="s">
        <v>52</v>
      </c>
      <c r="L78" s="27" t="s">
        <v>233</v>
      </c>
      <c r="M78" s="48" t="s">
        <v>266</v>
      </c>
      <c r="N78" s="37">
        <v>4</v>
      </c>
      <c r="O78" s="37">
        <v>4</v>
      </c>
      <c r="P78" s="38">
        <f t="shared" si="2"/>
        <v>16</v>
      </c>
      <c r="Q78" s="38">
        <v>16</v>
      </c>
      <c r="R78" s="38" t="s">
        <v>274</v>
      </c>
      <c r="S78" s="38"/>
    </row>
    <row r="79" spans="1:19" x14ac:dyDescent="0.25">
      <c r="I79" s="5"/>
      <c r="J79" s="5"/>
    </row>
  </sheetData>
  <mergeCells count="15">
    <mergeCell ref="G74:G78"/>
    <mergeCell ref="H74:H78"/>
    <mergeCell ref="I74:I78"/>
    <mergeCell ref="J74:J78"/>
    <mergeCell ref="A6:B6"/>
    <mergeCell ref="G8:G25"/>
    <mergeCell ref="H8:H25"/>
    <mergeCell ref="I8:I25"/>
    <mergeCell ref="J8:J25"/>
    <mergeCell ref="A72:B72"/>
    <mergeCell ref="A39:B39"/>
    <mergeCell ref="G41:G58"/>
    <mergeCell ref="H41:H58"/>
    <mergeCell ref="I41:I58"/>
    <mergeCell ref="J41:J5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20"/>
  <sheetViews>
    <sheetView view="pageLayout" zoomScale="85" zoomScaleNormal="100" zoomScalePageLayoutView="85" workbookViewId="0">
      <selection activeCell="P15" sqref="P15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.5703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4.570312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3.7109375" customWidth="1"/>
    <col min="18" max="18" width="4" customWidth="1"/>
    <col min="19" max="19" width="4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277</v>
      </c>
    </row>
    <row r="8" spans="1:19" ht="14.25" customHeight="1" x14ac:dyDescent="0.25">
      <c r="A8" s="11"/>
      <c r="B8" s="6"/>
      <c r="C8" s="11"/>
      <c r="D8" s="55" t="s">
        <v>263</v>
      </c>
      <c r="E8" s="9"/>
      <c r="F8" s="10"/>
      <c r="G8" s="61"/>
      <c r="H8" s="73" t="s">
        <v>189</v>
      </c>
      <c r="I8" s="67">
        <v>1</v>
      </c>
      <c r="J8" s="67">
        <v>1</v>
      </c>
      <c r="K8" s="50" t="s">
        <v>47</v>
      </c>
      <c r="L8" s="29" t="s">
        <v>190</v>
      </c>
      <c r="M8" s="48" t="s">
        <v>191</v>
      </c>
      <c r="N8" s="44">
        <v>2</v>
      </c>
      <c r="O8" s="44">
        <v>2</v>
      </c>
      <c r="P8" s="44">
        <v>2</v>
      </c>
      <c r="Q8" s="44">
        <v>3.2</v>
      </c>
      <c r="R8" s="44" t="s">
        <v>273</v>
      </c>
      <c r="S8" s="45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74"/>
      <c r="I9" s="68"/>
      <c r="J9" s="68"/>
      <c r="K9" s="50" t="s">
        <v>48</v>
      </c>
      <c r="L9" s="29" t="s">
        <v>192</v>
      </c>
      <c r="M9" s="44" t="s">
        <v>193</v>
      </c>
      <c r="N9" s="44">
        <v>8</v>
      </c>
      <c r="O9" s="44">
        <v>8</v>
      </c>
      <c r="P9" s="44">
        <v>8</v>
      </c>
      <c r="Q9" s="44">
        <v>1.5</v>
      </c>
      <c r="R9" s="44" t="s">
        <v>273</v>
      </c>
      <c r="S9" s="45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74"/>
      <c r="I10" s="68"/>
      <c r="J10" s="68"/>
      <c r="K10" s="50" t="s">
        <v>50</v>
      </c>
      <c r="L10" s="29" t="s">
        <v>194</v>
      </c>
      <c r="M10" s="44" t="s">
        <v>195</v>
      </c>
      <c r="N10" s="44">
        <v>4</v>
      </c>
      <c r="O10" s="44">
        <v>4</v>
      </c>
      <c r="P10" s="44">
        <v>4</v>
      </c>
      <c r="Q10" s="44">
        <v>1.2</v>
      </c>
      <c r="R10" s="44" t="s">
        <v>273</v>
      </c>
      <c r="S10" s="45"/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74"/>
      <c r="I11" s="68"/>
      <c r="J11" s="68"/>
      <c r="K11" s="50" t="s">
        <v>51</v>
      </c>
      <c r="L11" s="29" t="s">
        <v>196</v>
      </c>
      <c r="M11" s="44" t="s">
        <v>197</v>
      </c>
      <c r="N11" s="44">
        <v>4</v>
      </c>
      <c r="O11" s="44">
        <v>4</v>
      </c>
      <c r="P11" s="44">
        <v>4</v>
      </c>
      <c r="Q11" s="44">
        <v>1.1000000000000001</v>
      </c>
      <c r="R11" s="44" t="s">
        <v>273</v>
      </c>
      <c r="S11" s="45"/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74"/>
      <c r="I12" s="68"/>
      <c r="J12" s="68"/>
      <c r="K12" s="50" t="s">
        <v>52</v>
      </c>
      <c r="L12" s="30" t="s">
        <v>198</v>
      </c>
      <c r="M12" s="44" t="s">
        <v>199</v>
      </c>
      <c r="N12" s="44">
        <v>4</v>
      </c>
      <c r="O12" s="44">
        <v>4</v>
      </c>
      <c r="P12" s="44">
        <v>4</v>
      </c>
      <c r="Q12" s="44">
        <v>1.8</v>
      </c>
      <c r="R12" s="44" t="s">
        <v>273</v>
      </c>
      <c r="S12" s="45"/>
    </row>
    <row r="13" spans="1:19" ht="14.25" customHeight="1" x14ac:dyDescent="0.25">
      <c r="A13" s="4"/>
      <c r="B13" s="10"/>
      <c r="C13" s="9"/>
      <c r="D13" s="9"/>
      <c r="E13" s="9"/>
      <c r="F13" s="10"/>
      <c r="G13" s="62"/>
      <c r="H13" s="74"/>
      <c r="I13" s="68"/>
      <c r="J13" s="68"/>
      <c r="K13" s="50" t="s">
        <v>53</v>
      </c>
      <c r="L13" s="29" t="s">
        <v>200</v>
      </c>
      <c r="M13" s="44" t="s">
        <v>201</v>
      </c>
      <c r="N13" s="44">
        <v>4</v>
      </c>
      <c r="O13" s="44">
        <v>4</v>
      </c>
      <c r="P13" s="44">
        <v>4</v>
      </c>
      <c r="Q13" s="44">
        <v>1.2</v>
      </c>
      <c r="R13" s="44" t="s">
        <v>273</v>
      </c>
      <c r="S13" s="45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74"/>
      <c r="I14" s="68"/>
      <c r="J14" s="68"/>
      <c r="K14" s="50" t="s">
        <v>54</v>
      </c>
      <c r="L14" s="29" t="s">
        <v>202</v>
      </c>
      <c r="M14" s="44" t="s">
        <v>203</v>
      </c>
      <c r="N14" s="44">
        <v>2</v>
      </c>
      <c r="O14" s="44">
        <v>2</v>
      </c>
      <c r="P14" s="44">
        <v>2</v>
      </c>
      <c r="Q14" s="44">
        <v>2</v>
      </c>
      <c r="R14" s="44" t="s">
        <v>274</v>
      </c>
      <c r="S14" s="45"/>
    </row>
    <row r="15" spans="1:19" ht="14.25" customHeight="1" x14ac:dyDescent="0.25">
      <c r="A15" s="4"/>
      <c r="B15" s="10"/>
      <c r="C15" s="9"/>
      <c r="D15" s="9"/>
      <c r="E15" s="9"/>
      <c r="F15" s="10"/>
      <c r="G15" s="62"/>
      <c r="H15" s="74"/>
      <c r="I15" s="68"/>
      <c r="J15" s="68"/>
      <c r="K15" s="50" t="s">
        <v>55</v>
      </c>
      <c r="L15" s="29" t="s">
        <v>157</v>
      </c>
      <c r="M15" s="44" t="s">
        <v>204</v>
      </c>
      <c r="N15" s="44">
        <v>2</v>
      </c>
      <c r="O15" s="44">
        <v>2</v>
      </c>
      <c r="P15" s="44">
        <v>2</v>
      </c>
      <c r="Q15" s="44">
        <v>0.2</v>
      </c>
      <c r="R15" s="44" t="s">
        <v>274</v>
      </c>
      <c r="S15" s="45"/>
    </row>
    <row r="16" spans="1:19" ht="14.25" customHeight="1" x14ac:dyDescent="0.25">
      <c r="A16" s="4"/>
      <c r="B16" s="10"/>
      <c r="C16" s="9"/>
      <c r="D16" s="9"/>
      <c r="E16" s="9"/>
      <c r="F16" s="10"/>
      <c r="G16" s="62"/>
      <c r="H16" s="74"/>
      <c r="I16" s="68"/>
      <c r="J16" s="68"/>
      <c r="K16" s="50" t="s">
        <v>56</v>
      </c>
      <c r="L16" s="29" t="s">
        <v>91</v>
      </c>
      <c r="M16" s="44" t="s">
        <v>75</v>
      </c>
      <c r="N16" s="44">
        <v>6</v>
      </c>
      <c r="O16" s="44">
        <v>6</v>
      </c>
      <c r="P16" s="44">
        <v>6</v>
      </c>
      <c r="Q16" s="44">
        <v>6</v>
      </c>
      <c r="R16" s="44" t="s">
        <v>274</v>
      </c>
      <c r="S16" s="45"/>
    </row>
    <row r="17" spans="1:19" ht="14.25" customHeight="1" x14ac:dyDescent="0.25">
      <c r="A17" s="4"/>
      <c r="B17" s="10"/>
      <c r="C17" s="9"/>
      <c r="D17" s="9"/>
      <c r="E17" s="9"/>
      <c r="F17" s="10"/>
      <c r="G17" s="62"/>
      <c r="H17" s="74"/>
      <c r="I17" s="68"/>
      <c r="J17" s="68"/>
      <c r="K17" s="50" t="s">
        <v>57</v>
      </c>
      <c r="L17" s="29" t="s">
        <v>76</v>
      </c>
      <c r="M17" s="44" t="s">
        <v>205</v>
      </c>
      <c r="N17" s="44">
        <v>6</v>
      </c>
      <c r="O17" s="44">
        <v>6</v>
      </c>
      <c r="P17" s="44">
        <v>6</v>
      </c>
      <c r="Q17" s="44">
        <v>6</v>
      </c>
      <c r="R17" s="44" t="s">
        <v>274</v>
      </c>
      <c r="S17" s="45"/>
    </row>
    <row r="18" spans="1:19" ht="14.25" customHeight="1" x14ac:dyDescent="0.25">
      <c r="A18" s="4"/>
      <c r="B18" s="10"/>
      <c r="C18" s="9"/>
      <c r="D18" s="9"/>
      <c r="E18" s="9"/>
      <c r="F18" s="10"/>
      <c r="G18" s="62"/>
      <c r="H18" s="74"/>
      <c r="I18" s="68"/>
      <c r="J18" s="68"/>
      <c r="K18" s="50" t="s">
        <v>58</v>
      </c>
      <c r="L18" s="29" t="s">
        <v>206</v>
      </c>
      <c r="M18" s="44" t="s">
        <v>207</v>
      </c>
      <c r="N18" s="44">
        <v>2</v>
      </c>
      <c r="O18" s="44">
        <v>2</v>
      </c>
      <c r="P18" s="44">
        <v>2</v>
      </c>
      <c r="Q18" s="44">
        <v>0.5</v>
      </c>
      <c r="R18" s="44" t="s">
        <v>273</v>
      </c>
      <c r="S18" s="45"/>
    </row>
    <row r="19" spans="1:19" ht="14.25" customHeight="1" x14ac:dyDescent="0.25">
      <c r="A19" s="4"/>
      <c r="B19" s="10"/>
      <c r="C19" s="9"/>
      <c r="D19" s="9"/>
      <c r="E19" s="9"/>
      <c r="F19" s="10"/>
      <c r="G19" s="63"/>
      <c r="H19" s="75"/>
      <c r="I19" s="69"/>
      <c r="J19" s="69"/>
      <c r="K19" s="50" t="s">
        <v>59</v>
      </c>
      <c r="L19" s="29" t="s">
        <v>208</v>
      </c>
      <c r="M19" s="44" t="s">
        <v>209</v>
      </c>
      <c r="N19" s="44">
        <v>2</v>
      </c>
      <c r="O19" s="44">
        <v>2</v>
      </c>
      <c r="P19" s="44">
        <v>2</v>
      </c>
      <c r="Q19" s="44">
        <v>0.4</v>
      </c>
      <c r="R19" s="44" t="s">
        <v>273</v>
      </c>
      <c r="S19" s="45"/>
    </row>
    <row r="20" spans="1:19" x14ac:dyDescent="0.25">
      <c r="I20" s="5"/>
      <c r="J20" s="5"/>
    </row>
  </sheetData>
  <mergeCells count="5">
    <mergeCell ref="A6:B6"/>
    <mergeCell ref="G8:G19"/>
    <mergeCell ref="H8:H19"/>
    <mergeCell ref="I8:I19"/>
    <mergeCell ref="J8:J1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26"/>
  <sheetViews>
    <sheetView view="pageLayout" topLeftCell="A4" zoomScale="130" zoomScaleNormal="100" zoomScalePageLayoutView="130" workbookViewId="0">
      <selection activeCell="E10" sqref="E1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.5703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2.85546875" customWidth="1"/>
    <col min="13" max="13" width="10.42578125" customWidth="1"/>
    <col min="14" max="14" width="5.7109375" customWidth="1"/>
    <col min="15" max="15" width="5.5703125" customWidth="1"/>
    <col min="16" max="17" width="5.140625" customWidth="1"/>
    <col min="18" max="18" width="3.5703125" customWidth="1"/>
    <col min="19" max="19" width="4.710937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280</v>
      </c>
    </row>
    <row r="8" spans="1:19" ht="14.25" customHeight="1" x14ac:dyDescent="0.25">
      <c r="A8" s="11"/>
      <c r="B8" s="6"/>
      <c r="C8" s="11"/>
      <c r="D8" s="9" t="s">
        <v>184</v>
      </c>
      <c r="E8" s="9"/>
      <c r="F8" s="10"/>
      <c r="G8" s="61"/>
      <c r="H8" s="73" t="s">
        <v>184</v>
      </c>
      <c r="I8" s="67">
        <v>1</v>
      </c>
      <c r="J8" s="67">
        <v>1</v>
      </c>
      <c r="K8" s="54" t="s">
        <v>47</v>
      </c>
      <c r="L8" s="27" t="s">
        <v>147</v>
      </c>
      <c r="M8" s="53" t="s">
        <v>185</v>
      </c>
      <c r="N8" s="37">
        <v>1</v>
      </c>
      <c r="O8" s="37">
        <v>1</v>
      </c>
      <c r="P8" s="37">
        <v>1</v>
      </c>
      <c r="Q8" s="37">
        <v>6.5</v>
      </c>
      <c r="R8" s="37" t="s">
        <v>273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74"/>
      <c r="I9" s="68"/>
      <c r="J9" s="68"/>
      <c r="K9" s="54" t="s">
        <v>48</v>
      </c>
      <c r="L9" s="27" t="s">
        <v>149</v>
      </c>
      <c r="M9" s="37" t="s">
        <v>186</v>
      </c>
      <c r="N9" s="37">
        <v>1</v>
      </c>
      <c r="O9" s="37">
        <v>1</v>
      </c>
      <c r="P9" s="37">
        <v>1</v>
      </c>
      <c r="Q9" s="37">
        <v>6</v>
      </c>
      <c r="R9" s="37" t="s">
        <v>273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74"/>
      <c r="I10" s="68"/>
      <c r="J10" s="68"/>
      <c r="K10" s="54" t="s">
        <v>50</v>
      </c>
      <c r="L10" s="27" t="s">
        <v>151</v>
      </c>
      <c r="M10" s="37" t="s">
        <v>152</v>
      </c>
      <c r="N10" s="37">
        <v>1</v>
      </c>
      <c r="O10" s="37">
        <v>1</v>
      </c>
      <c r="P10" s="37">
        <v>1</v>
      </c>
      <c r="Q10" s="37">
        <v>1.2</v>
      </c>
      <c r="R10" s="37" t="s">
        <v>273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74"/>
      <c r="I11" s="68"/>
      <c r="J11" s="68"/>
      <c r="K11" s="54" t="s">
        <v>51</v>
      </c>
      <c r="L11" s="27" t="s">
        <v>153</v>
      </c>
      <c r="M11" s="37" t="s">
        <v>154</v>
      </c>
      <c r="N11" s="37">
        <v>2</v>
      </c>
      <c r="O11" s="37">
        <v>2</v>
      </c>
      <c r="P11" s="37">
        <v>2</v>
      </c>
      <c r="Q11" s="37">
        <v>6.6</v>
      </c>
      <c r="R11" s="37" t="s">
        <v>273</v>
      </c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74"/>
      <c r="I12" s="68"/>
      <c r="J12" s="68"/>
      <c r="K12" s="54" t="s">
        <v>52</v>
      </c>
      <c r="L12" s="27" t="s">
        <v>155</v>
      </c>
      <c r="M12" s="37" t="s">
        <v>154</v>
      </c>
      <c r="N12" s="37">
        <v>2</v>
      </c>
      <c r="O12" s="37">
        <v>2</v>
      </c>
      <c r="P12" s="37">
        <v>2</v>
      </c>
      <c r="Q12" s="37">
        <v>6.6</v>
      </c>
      <c r="R12" s="37" t="s">
        <v>273</v>
      </c>
      <c r="S12" s="38"/>
    </row>
    <row r="13" spans="1:19" ht="14.25" customHeight="1" x14ac:dyDescent="0.25">
      <c r="A13" s="4"/>
      <c r="B13" s="10"/>
      <c r="C13" s="9"/>
      <c r="D13" s="9"/>
      <c r="E13" s="9"/>
      <c r="F13" s="10"/>
      <c r="G13" s="62"/>
      <c r="H13" s="74"/>
      <c r="I13" s="68"/>
      <c r="J13" s="68"/>
      <c r="K13" s="54" t="s">
        <v>53</v>
      </c>
      <c r="L13" s="27" t="s">
        <v>157</v>
      </c>
      <c r="M13" s="37" t="s">
        <v>81</v>
      </c>
      <c r="N13" s="37">
        <v>1</v>
      </c>
      <c r="O13" s="37">
        <v>1</v>
      </c>
      <c r="P13" s="37">
        <v>1</v>
      </c>
      <c r="Q13" s="37">
        <v>1</v>
      </c>
      <c r="R13" s="37" t="s">
        <v>274</v>
      </c>
      <c r="S13" s="38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74"/>
      <c r="I14" s="68"/>
      <c r="J14" s="68"/>
      <c r="K14" s="54" t="s">
        <v>54</v>
      </c>
      <c r="L14" s="27" t="s">
        <v>158</v>
      </c>
      <c r="M14" s="37" t="s">
        <v>159</v>
      </c>
      <c r="N14" s="37">
        <v>1</v>
      </c>
      <c r="O14" s="37">
        <v>1</v>
      </c>
      <c r="P14" s="37">
        <v>1</v>
      </c>
      <c r="Q14" s="37">
        <v>0.2</v>
      </c>
      <c r="R14" s="37" t="s">
        <v>273</v>
      </c>
      <c r="S14" s="38"/>
    </row>
    <row r="15" spans="1:19" ht="14.25" customHeight="1" x14ac:dyDescent="0.25">
      <c r="A15" s="4"/>
      <c r="B15" s="10"/>
      <c r="C15" s="9"/>
      <c r="D15" s="9"/>
      <c r="E15" s="9"/>
      <c r="F15" s="10"/>
      <c r="G15" s="62"/>
      <c r="H15" s="74"/>
      <c r="I15" s="68"/>
      <c r="J15" s="68"/>
      <c r="K15" s="54" t="s">
        <v>55</v>
      </c>
      <c r="L15" s="27" t="s">
        <v>160</v>
      </c>
      <c r="M15" s="37" t="s">
        <v>161</v>
      </c>
      <c r="N15" s="37">
        <v>2</v>
      </c>
      <c r="O15" s="37">
        <v>2</v>
      </c>
      <c r="P15" s="37">
        <v>2</v>
      </c>
      <c r="Q15" s="37">
        <v>0.5</v>
      </c>
      <c r="R15" s="37" t="s">
        <v>273</v>
      </c>
      <c r="S15" s="38"/>
    </row>
    <row r="16" spans="1:19" ht="14.25" customHeight="1" x14ac:dyDescent="0.25">
      <c r="A16" s="4"/>
      <c r="B16" s="10"/>
      <c r="C16" s="9"/>
      <c r="D16" s="9"/>
      <c r="E16" s="9"/>
      <c r="F16" s="10"/>
      <c r="G16" s="62"/>
      <c r="H16" s="74"/>
      <c r="I16" s="68"/>
      <c r="J16" s="68"/>
      <c r="K16" s="54" t="s">
        <v>56</v>
      </c>
      <c r="L16" s="27" t="s">
        <v>162</v>
      </c>
      <c r="M16" s="37" t="s">
        <v>163</v>
      </c>
      <c r="N16" s="37">
        <v>2</v>
      </c>
      <c r="O16" s="37">
        <v>2</v>
      </c>
      <c r="P16" s="37">
        <v>2</v>
      </c>
      <c r="Q16" s="37">
        <v>0.5</v>
      </c>
      <c r="R16" s="37" t="s">
        <v>273</v>
      </c>
      <c r="S16" s="38"/>
    </row>
    <row r="17" spans="1:19" ht="14.25" customHeight="1" x14ac:dyDescent="0.25">
      <c r="A17" s="4"/>
      <c r="B17" s="10"/>
      <c r="C17" s="9"/>
      <c r="D17" s="9"/>
      <c r="E17" s="9"/>
      <c r="F17" s="10"/>
      <c r="G17" s="62"/>
      <c r="H17" s="74"/>
      <c r="I17" s="68"/>
      <c r="J17" s="68"/>
      <c r="K17" s="54" t="s">
        <v>57</v>
      </c>
      <c r="L17" s="27" t="s">
        <v>164</v>
      </c>
      <c r="M17" s="37" t="s">
        <v>165</v>
      </c>
      <c r="N17" s="37">
        <v>2</v>
      </c>
      <c r="O17" s="37">
        <v>2</v>
      </c>
      <c r="P17" s="37">
        <v>2</v>
      </c>
      <c r="Q17" s="37">
        <v>0.5</v>
      </c>
      <c r="R17" s="37" t="s">
        <v>273</v>
      </c>
      <c r="S17" s="38"/>
    </row>
    <row r="18" spans="1:19" ht="14.25" customHeight="1" x14ac:dyDescent="0.25">
      <c r="A18" s="4"/>
      <c r="B18" s="10"/>
      <c r="C18" s="9"/>
      <c r="D18" s="9"/>
      <c r="E18" s="9"/>
      <c r="F18" s="10"/>
      <c r="G18" s="62"/>
      <c r="H18" s="74"/>
      <c r="I18" s="68"/>
      <c r="J18" s="68"/>
      <c r="K18" s="54" t="s">
        <v>58</v>
      </c>
      <c r="L18" s="27" t="s">
        <v>166</v>
      </c>
      <c r="M18" s="37" t="s">
        <v>167</v>
      </c>
      <c r="N18" s="37">
        <v>2</v>
      </c>
      <c r="O18" s="37">
        <v>2</v>
      </c>
      <c r="P18" s="37">
        <v>2</v>
      </c>
      <c r="Q18" s="37">
        <v>0.5</v>
      </c>
      <c r="R18" s="37" t="s">
        <v>273</v>
      </c>
      <c r="S18" s="38"/>
    </row>
    <row r="19" spans="1:19" ht="14.25" customHeight="1" x14ac:dyDescent="0.25">
      <c r="A19" s="4"/>
      <c r="B19" s="10"/>
      <c r="C19" s="9"/>
      <c r="D19" s="9"/>
      <c r="E19" s="9"/>
      <c r="F19" s="10"/>
      <c r="G19" s="62"/>
      <c r="H19" s="74"/>
      <c r="I19" s="68"/>
      <c r="J19" s="68"/>
      <c r="K19" s="54" t="s">
        <v>59</v>
      </c>
      <c r="L19" s="27" t="s">
        <v>23</v>
      </c>
      <c r="M19" s="37" t="s">
        <v>168</v>
      </c>
      <c r="N19" s="37">
        <v>6</v>
      </c>
      <c r="O19" s="37">
        <v>6</v>
      </c>
      <c r="P19" s="37">
        <v>6</v>
      </c>
      <c r="Q19" s="37">
        <v>6</v>
      </c>
      <c r="R19" s="37" t="s">
        <v>274</v>
      </c>
      <c r="S19" s="38"/>
    </row>
    <row r="20" spans="1:19" x14ac:dyDescent="0.25">
      <c r="A20" s="4"/>
      <c r="B20" s="10"/>
      <c r="C20" s="9"/>
      <c r="D20" s="9"/>
      <c r="E20" s="9"/>
      <c r="F20" s="10"/>
      <c r="G20" s="62"/>
      <c r="H20" s="74"/>
      <c r="I20" s="68"/>
      <c r="J20" s="68"/>
      <c r="K20" s="54" t="s">
        <v>60</v>
      </c>
      <c r="L20" s="27" t="s">
        <v>25</v>
      </c>
      <c r="M20" s="37" t="s">
        <v>26</v>
      </c>
      <c r="N20" s="37">
        <v>6</v>
      </c>
      <c r="O20" s="37">
        <v>6</v>
      </c>
      <c r="P20" s="37">
        <v>6</v>
      </c>
      <c r="Q20" s="37">
        <v>6</v>
      </c>
      <c r="R20" s="37" t="s">
        <v>274</v>
      </c>
      <c r="S20" s="38"/>
    </row>
    <row r="21" spans="1:19" x14ac:dyDescent="0.25">
      <c r="A21" s="4"/>
      <c r="B21" s="10"/>
      <c r="C21" s="9"/>
      <c r="D21" s="9"/>
      <c r="E21" s="9"/>
      <c r="F21" s="10"/>
      <c r="G21" s="62"/>
      <c r="H21" s="74"/>
      <c r="I21" s="68"/>
      <c r="J21" s="68"/>
      <c r="K21" s="54" t="s">
        <v>61</v>
      </c>
      <c r="L21" s="27" t="s">
        <v>169</v>
      </c>
      <c r="M21" s="37" t="s">
        <v>170</v>
      </c>
      <c r="N21" s="37">
        <v>6</v>
      </c>
      <c r="O21" s="37">
        <v>6</v>
      </c>
      <c r="P21" s="37">
        <v>6</v>
      </c>
      <c r="Q21" s="37">
        <v>6</v>
      </c>
      <c r="R21" s="37" t="s">
        <v>274</v>
      </c>
      <c r="S21" s="38"/>
    </row>
    <row r="22" spans="1:19" x14ac:dyDescent="0.25">
      <c r="A22" s="4"/>
      <c r="B22" s="10"/>
      <c r="C22" s="9"/>
      <c r="D22" s="9"/>
      <c r="E22" s="9"/>
      <c r="F22" s="10"/>
      <c r="G22" s="62"/>
      <c r="H22" s="74"/>
      <c r="I22" s="68"/>
      <c r="J22" s="68"/>
      <c r="K22" s="54" t="s">
        <v>62</v>
      </c>
      <c r="L22" s="27" t="s">
        <v>171</v>
      </c>
      <c r="M22" s="53" t="s">
        <v>170</v>
      </c>
      <c r="N22" s="37">
        <v>12</v>
      </c>
      <c r="O22" s="37">
        <v>12</v>
      </c>
      <c r="P22" s="37">
        <v>12</v>
      </c>
      <c r="Q22" s="37">
        <v>12</v>
      </c>
      <c r="R22" s="37" t="s">
        <v>274</v>
      </c>
      <c r="S22" s="38"/>
    </row>
    <row r="23" spans="1:19" x14ac:dyDescent="0.25">
      <c r="A23" s="4"/>
      <c r="B23" s="10"/>
      <c r="C23" s="9"/>
      <c r="D23" s="9"/>
      <c r="E23" s="9"/>
      <c r="F23" s="10"/>
      <c r="G23" s="62"/>
      <c r="H23" s="74"/>
      <c r="I23" s="68"/>
      <c r="J23" s="68"/>
      <c r="K23" s="54" t="s">
        <v>63</v>
      </c>
      <c r="L23" s="27" t="s">
        <v>172</v>
      </c>
      <c r="M23" s="37" t="s">
        <v>97</v>
      </c>
      <c r="N23" s="37">
        <v>1</v>
      </c>
      <c r="O23" s="37">
        <v>1</v>
      </c>
      <c r="P23" s="37">
        <v>1</v>
      </c>
      <c r="Q23" s="37">
        <v>1</v>
      </c>
      <c r="R23" s="37" t="s">
        <v>274</v>
      </c>
      <c r="S23" s="38"/>
    </row>
    <row r="24" spans="1:19" x14ac:dyDescent="0.25">
      <c r="A24" s="4"/>
      <c r="B24" s="10"/>
      <c r="C24" s="9"/>
      <c r="D24" s="9"/>
      <c r="E24" s="9"/>
      <c r="F24" s="10"/>
      <c r="G24" s="62"/>
      <c r="H24" s="74"/>
      <c r="I24" s="68"/>
      <c r="J24" s="68"/>
      <c r="K24" s="54" t="s">
        <v>64</v>
      </c>
      <c r="L24" s="27" t="s">
        <v>175</v>
      </c>
      <c r="M24" s="37" t="s">
        <v>187</v>
      </c>
      <c r="N24" s="37">
        <v>1</v>
      </c>
      <c r="O24" s="37">
        <v>1</v>
      </c>
      <c r="P24" s="37">
        <v>1</v>
      </c>
      <c r="Q24" s="37">
        <v>1</v>
      </c>
      <c r="R24" s="37" t="s">
        <v>274</v>
      </c>
      <c r="S24" s="38"/>
    </row>
    <row r="25" spans="1:19" x14ac:dyDescent="0.25">
      <c r="A25" s="4"/>
      <c r="B25" s="10"/>
      <c r="C25" s="9"/>
      <c r="D25" s="9"/>
      <c r="E25" s="9"/>
      <c r="F25" s="10"/>
      <c r="G25" s="63"/>
      <c r="H25" s="75"/>
      <c r="I25" s="69"/>
      <c r="J25" s="69"/>
      <c r="K25" s="54" t="s">
        <v>64</v>
      </c>
      <c r="L25" s="27" t="s">
        <v>279</v>
      </c>
      <c r="M25" s="37" t="s">
        <v>188</v>
      </c>
      <c r="N25" s="37">
        <v>1</v>
      </c>
      <c r="O25" s="37">
        <v>1</v>
      </c>
      <c r="P25" s="37">
        <v>1</v>
      </c>
      <c r="Q25" s="37">
        <v>1</v>
      </c>
      <c r="R25" s="37" t="s">
        <v>274</v>
      </c>
      <c r="S25" s="38"/>
    </row>
    <row r="26" spans="1:19" x14ac:dyDescent="0.25">
      <c r="I26" s="5"/>
      <c r="J26" s="5"/>
    </row>
  </sheetData>
  <mergeCells count="5">
    <mergeCell ref="H8:H25"/>
    <mergeCell ref="I8:I25"/>
    <mergeCell ref="J8:J25"/>
    <mergeCell ref="A6:B6"/>
    <mergeCell ref="G8:G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9"/>
  <sheetViews>
    <sheetView view="pageLayout" topLeftCell="A7" zoomScale="115" zoomScaleNormal="100" zoomScalePageLayoutView="115" workbookViewId="0">
      <selection activeCell="M26" sqref="M26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140625" customWidth="1"/>
    <col min="18" max="18" width="3.7109375" customWidth="1"/>
    <col min="19" max="19" width="5" customWidth="1"/>
    <col min="20" max="20" width="8" customWidth="1"/>
  </cols>
  <sheetData>
    <row r="1" spans="1:19" ht="9.75" customHeight="1" x14ac:dyDescent="0.25"/>
    <row r="4" spans="1:19" ht="12" customHeight="1" x14ac:dyDescent="0.25"/>
    <row r="5" spans="1:19" ht="2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35"/>
      <c r="R6" s="35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280</v>
      </c>
    </row>
    <row r="8" spans="1:19" ht="14.25" customHeight="1" x14ac:dyDescent="0.25">
      <c r="A8" s="11"/>
      <c r="B8" s="6"/>
      <c r="C8" s="11"/>
      <c r="D8" s="9" t="s">
        <v>146</v>
      </c>
      <c r="E8" s="9"/>
      <c r="F8" s="10"/>
      <c r="G8" s="61"/>
      <c r="H8" s="61" t="s">
        <v>146</v>
      </c>
      <c r="I8" s="67">
        <v>1</v>
      </c>
      <c r="J8" s="67">
        <v>7</v>
      </c>
      <c r="K8" s="50" t="s">
        <v>47</v>
      </c>
      <c r="L8" s="29" t="s">
        <v>147</v>
      </c>
      <c r="M8" s="48" t="s">
        <v>148</v>
      </c>
      <c r="N8" s="44">
        <v>1</v>
      </c>
      <c r="O8" s="44">
        <v>1</v>
      </c>
      <c r="P8" s="45">
        <f>O8*7</f>
        <v>7</v>
      </c>
      <c r="Q8" s="45">
        <v>91</v>
      </c>
      <c r="R8" s="45" t="s">
        <v>273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62"/>
      <c r="I9" s="68"/>
      <c r="J9" s="68"/>
      <c r="K9" s="50" t="s">
        <v>48</v>
      </c>
      <c r="L9" s="29" t="s">
        <v>149</v>
      </c>
      <c r="M9" s="44" t="s">
        <v>150</v>
      </c>
      <c r="N9" s="44">
        <v>1</v>
      </c>
      <c r="O9" s="44">
        <v>1</v>
      </c>
      <c r="P9" s="45">
        <f t="shared" ref="P9:P29" si="0">O9*7</f>
        <v>7</v>
      </c>
      <c r="Q9" s="45">
        <v>88</v>
      </c>
      <c r="R9" s="45" t="s">
        <v>273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62"/>
      <c r="I10" s="68"/>
      <c r="J10" s="68"/>
      <c r="K10" s="50" t="s">
        <v>50</v>
      </c>
      <c r="L10" s="29" t="s">
        <v>151</v>
      </c>
      <c r="M10" s="44" t="s">
        <v>152</v>
      </c>
      <c r="N10" s="44">
        <v>3</v>
      </c>
      <c r="O10" s="44">
        <v>3</v>
      </c>
      <c r="P10" s="45">
        <f t="shared" si="0"/>
        <v>21</v>
      </c>
      <c r="Q10" s="45">
        <v>24</v>
      </c>
      <c r="R10" s="45" t="s">
        <v>273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62"/>
      <c r="I11" s="68"/>
      <c r="J11" s="68"/>
      <c r="K11" s="50" t="s">
        <v>51</v>
      </c>
      <c r="L11" s="29" t="s">
        <v>153</v>
      </c>
      <c r="M11" s="44" t="s">
        <v>154</v>
      </c>
      <c r="N11" s="44">
        <v>2</v>
      </c>
      <c r="O11" s="44">
        <v>2</v>
      </c>
      <c r="P11" s="45">
        <f t="shared" si="0"/>
        <v>14</v>
      </c>
      <c r="Q11" s="45">
        <v>47</v>
      </c>
      <c r="R11" s="45" t="s">
        <v>273</v>
      </c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62"/>
      <c r="I12" s="68"/>
      <c r="J12" s="68"/>
      <c r="K12" s="50" t="s">
        <v>52</v>
      </c>
      <c r="L12" s="29" t="s">
        <v>155</v>
      </c>
      <c r="M12" s="44" t="s">
        <v>156</v>
      </c>
      <c r="N12" s="44">
        <v>2</v>
      </c>
      <c r="O12" s="44">
        <v>2</v>
      </c>
      <c r="P12" s="45">
        <f t="shared" si="0"/>
        <v>14</v>
      </c>
      <c r="Q12" s="45">
        <v>124</v>
      </c>
      <c r="R12" s="45" t="s">
        <v>273</v>
      </c>
      <c r="S12" s="38"/>
    </row>
    <row r="13" spans="1:19" ht="14.25" customHeight="1" x14ac:dyDescent="0.25">
      <c r="A13" s="4"/>
      <c r="B13" s="10"/>
      <c r="C13" s="9"/>
      <c r="D13" s="9"/>
      <c r="E13" s="9"/>
      <c r="F13" s="10"/>
      <c r="G13" s="62"/>
      <c r="H13" s="62"/>
      <c r="I13" s="68"/>
      <c r="J13" s="68"/>
      <c r="K13" s="50" t="s">
        <v>53</v>
      </c>
      <c r="L13" s="29" t="s">
        <v>157</v>
      </c>
      <c r="M13" s="44" t="s">
        <v>81</v>
      </c>
      <c r="N13" s="44">
        <v>1</v>
      </c>
      <c r="O13" s="44">
        <v>1</v>
      </c>
      <c r="P13" s="45">
        <f t="shared" si="0"/>
        <v>7</v>
      </c>
      <c r="Q13" s="45">
        <v>7</v>
      </c>
      <c r="R13" s="45" t="s">
        <v>274</v>
      </c>
      <c r="S13" s="38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62"/>
      <c r="I14" s="68"/>
      <c r="J14" s="68"/>
      <c r="K14" s="50" t="s">
        <v>54</v>
      </c>
      <c r="L14" s="29" t="s">
        <v>158</v>
      </c>
      <c r="M14" s="44" t="s">
        <v>159</v>
      </c>
      <c r="N14" s="44">
        <v>1</v>
      </c>
      <c r="O14" s="44">
        <v>1</v>
      </c>
      <c r="P14" s="45">
        <f t="shared" si="0"/>
        <v>7</v>
      </c>
      <c r="Q14" s="45">
        <v>1</v>
      </c>
      <c r="R14" s="45" t="s">
        <v>273</v>
      </c>
      <c r="S14" s="38"/>
    </row>
    <row r="15" spans="1:19" ht="14.25" customHeight="1" x14ac:dyDescent="0.25">
      <c r="A15" s="4"/>
      <c r="B15" s="10"/>
      <c r="C15" s="9"/>
      <c r="D15" s="9"/>
      <c r="E15" s="9"/>
      <c r="F15" s="10"/>
      <c r="G15" s="62"/>
      <c r="H15" s="62"/>
      <c r="I15" s="68"/>
      <c r="J15" s="68"/>
      <c r="K15" s="50" t="s">
        <v>55</v>
      </c>
      <c r="L15" s="29" t="s">
        <v>160</v>
      </c>
      <c r="M15" s="44" t="s">
        <v>161</v>
      </c>
      <c r="N15" s="44">
        <v>3</v>
      </c>
      <c r="O15" s="44">
        <v>3</v>
      </c>
      <c r="P15" s="45">
        <f t="shared" si="0"/>
        <v>21</v>
      </c>
      <c r="Q15" s="45">
        <v>3</v>
      </c>
      <c r="R15" s="45" t="s">
        <v>273</v>
      </c>
      <c r="S15" s="38"/>
    </row>
    <row r="16" spans="1:19" ht="14.25" customHeight="1" x14ac:dyDescent="0.25">
      <c r="A16" s="4"/>
      <c r="B16" s="10"/>
      <c r="C16" s="9"/>
      <c r="D16" s="9"/>
      <c r="E16" s="9"/>
      <c r="F16" s="10"/>
      <c r="G16" s="62"/>
      <c r="H16" s="62"/>
      <c r="I16" s="68"/>
      <c r="J16" s="68"/>
      <c r="K16" s="50" t="s">
        <v>56</v>
      </c>
      <c r="L16" s="29" t="s">
        <v>162</v>
      </c>
      <c r="M16" s="44" t="s">
        <v>163</v>
      </c>
      <c r="N16" s="44">
        <v>3</v>
      </c>
      <c r="O16" s="44">
        <v>3</v>
      </c>
      <c r="P16" s="45">
        <f t="shared" si="0"/>
        <v>21</v>
      </c>
      <c r="Q16" s="45">
        <v>4</v>
      </c>
      <c r="R16" s="45" t="s">
        <v>273</v>
      </c>
      <c r="S16" s="38"/>
    </row>
    <row r="17" spans="1:19" ht="14.25" customHeight="1" x14ac:dyDescent="0.25">
      <c r="A17" s="4"/>
      <c r="B17" s="10"/>
      <c r="C17" s="9"/>
      <c r="D17" s="9"/>
      <c r="E17" s="9"/>
      <c r="F17" s="10"/>
      <c r="G17" s="62"/>
      <c r="H17" s="62"/>
      <c r="I17" s="68"/>
      <c r="J17" s="68"/>
      <c r="K17" s="50" t="s">
        <v>57</v>
      </c>
      <c r="L17" s="29" t="s">
        <v>164</v>
      </c>
      <c r="M17" s="44" t="s">
        <v>165</v>
      </c>
      <c r="N17" s="44">
        <v>3</v>
      </c>
      <c r="O17" s="44">
        <v>3</v>
      </c>
      <c r="P17" s="45">
        <f t="shared" si="0"/>
        <v>21</v>
      </c>
      <c r="Q17" s="45">
        <v>6</v>
      </c>
      <c r="R17" s="45" t="s">
        <v>273</v>
      </c>
      <c r="S17" s="38"/>
    </row>
    <row r="18" spans="1:19" ht="14.25" customHeight="1" x14ac:dyDescent="0.25">
      <c r="A18" s="4"/>
      <c r="B18" s="10"/>
      <c r="C18" s="9"/>
      <c r="D18" s="9"/>
      <c r="E18" s="9"/>
      <c r="F18" s="10"/>
      <c r="G18" s="62"/>
      <c r="H18" s="62"/>
      <c r="I18" s="68"/>
      <c r="J18" s="68"/>
      <c r="K18" s="50" t="s">
        <v>58</v>
      </c>
      <c r="L18" s="29" t="s">
        <v>166</v>
      </c>
      <c r="M18" s="44" t="s">
        <v>167</v>
      </c>
      <c r="N18" s="44">
        <v>3</v>
      </c>
      <c r="O18" s="44">
        <v>3</v>
      </c>
      <c r="P18" s="45">
        <f t="shared" si="0"/>
        <v>21</v>
      </c>
      <c r="Q18" s="45">
        <v>4</v>
      </c>
      <c r="R18" s="45" t="s">
        <v>273</v>
      </c>
      <c r="S18" s="38"/>
    </row>
    <row r="19" spans="1:19" ht="14.25" customHeight="1" x14ac:dyDescent="0.25">
      <c r="A19" s="4"/>
      <c r="B19" s="10"/>
      <c r="C19" s="9"/>
      <c r="D19" s="9"/>
      <c r="E19" s="9"/>
      <c r="F19" s="10"/>
      <c r="G19" s="62"/>
      <c r="H19" s="62"/>
      <c r="I19" s="68"/>
      <c r="J19" s="68"/>
      <c r="K19" s="50" t="s">
        <v>59</v>
      </c>
      <c r="L19" s="29" t="s">
        <v>23</v>
      </c>
      <c r="M19" s="44" t="s">
        <v>168</v>
      </c>
      <c r="N19" s="44">
        <v>9</v>
      </c>
      <c r="O19" s="44">
        <v>9</v>
      </c>
      <c r="P19" s="45">
        <f t="shared" si="0"/>
        <v>63</v>
      </c>
      <c r="Q19" s="45">
        <v>63</v>
      </c>
      <c r="R19" s="45" t="s">
        <v>274</v>
      </c>
      <c r="S19" s="38"/>
    </row>
    <row r="20" spans="1:19" x14ac:dyDescent="0.25">
      <c r="A20" s="4"/>
      <c r="B20" s="10"/>
      <c r="C20" s="9"/>
      <c r="D20" s="9"/>
      <c r="E20" s="9"/>
      <c r="F20" s="10"/>
      <c r="G20" s="62"/>
      <c r="H20" s="62"/>
      <c r="I20" s="68"/>
      <c r="J20" s="68"/>
      <c r="K20" s="50" t="s">
        <v>60</v>
      </c>
      <c r="L20" s="29" t="s">
        <v>25</v>
      </c>
      <c r="M20" s="44" t="s">
        <v>26</v>
      </c>
      <c r="N20" s="44">
        <v>9</v>
      </c>
      <c r="O20" s="44">
        <v>9</v>
      </c>
      <c r="P20" s="45">
        <f t="shared" si="0"/>
        <v>63</v>
      </c>
      <c r="Q20" s="45">
        <v>63</v>
      </c>
      <c r="R20" s="45" t="s">
        <v>274</v>
      </c>
      <c r="S20" s="38"/>
    </row>
    <row r="21" spans="1:19" x14ac:dyDescent="0.25">
      <c r="A21" s="4"/>
      <c r="B21" s="10"/>
      <c r="C21" s="9"/>
      <c r="D21" s="9"/>
      <c r="E21" s="9"/>
      <c r="F21" s="10"/>
      <c r="G21" s="62"/>
      <c r="H21" s="62"/>
      <c r="I21" s="68"/>
      <c r="J21" s="68"/>
      <c r="K21" s="50" t="s">
        <v>61</v>
      </c>
      <c r="L21" s="29" t="s">
        <v>169</v>
      </c>
      <c r="M21" s="44" t="s">
        <v>170</v>
      </c>
      <c r="N21" s="44">
        <v>9</v>
      </c>
      <c r="O21" s="44">
        <v>9</v>
      </c>
      <c r="P21" s="45">
        <f t="shared" si="0"/>
        <v>63</v>
      </c>
      <c r="Q21" s="45">
        <v>63</v>
      </c>
      <c r="R21" s="45" t="s">
        <v>274</v>
      </c>
      <c r="S21" s="38"/>
    </row>
    <row r="22" spans="1:19" x14ac:dyDescent="0.25">
      <c r="A22" s="4"/>
      <c r="B22" s="10"/>
      <c r="C22" s="9"/>
      <c r="D22" s="9"/>
      <c r="E22" s="9"/>
      <c r="F22" s="10"/>
      <c r="G22" s="62"/>
      <c r="H22" s="62"/>
      <c r="I22" s="68"/>
      <c r="J22" s="68"/>
      <c r="K22" s="50" t="s">
        <v>62</v>
      </c>
      <c r="L22" s="29" t="s">
        <v>171</v>
      </c>
      <c r="M22" s="48" t="s">
        <v>170</v>
      </c>
      <c r="N22" s="44">
        <v>18</v>
      </c>
      <c r="O22" s="44">
        <v>18</v>
      </c>
      <c r="P22" s="45">
        <f t="shared" si="0"/>
        <v>126</v>
      </c>
      <c r="Q22" s="45">
        <v>126</v>
      </c>
      <c r="R22" s="45" t="s">
        <v>274</v>
      </c>
      <c r="S22" s="38"/>
    </row>
    <row r="23" spans="1:19" x14ac:dyDescent="0.25">
      <c r="A23" s="4"/>
      <c r="B23" s="10"/>
      <c r="C23" s="9"/>
      <c r="D23" s="9"/>
      <c r="E23" s="9"/>
      <c r="F23" s="10"/>
      <c r="G23" s="62"/>
      <c r="H23" s="62"/>
      <c r="I23" s="68"/>
      <c r="J23" s="68"/>
      <c r="K23" s="50" t="s">
        <v>63</v>
      </c>
      <c r="L23" s="29" t="s">
        <v>172</v>
      </c>
      <c r="M23" s="44" t="s">
        <v>97</v>
      </c>
      <c r="N23" s="44">
        <v>1</v>
      </c>
      <c r="O23" s="44">
        <v>1</v>
      </c>
      <c r="P23" s="45">
        <f t="shared" si="0"/>
        <v>7</v>
      </c>
      <c r="Q23" s="45">
        <v>7</v>
      </c>
      <c r="R23" s="45" t="s">
        <v>274</v>
      </c>
      <c r="S23" s="38"/>
    </row>
    <row r="24" spans="1:19" x14ac:dyDescent="0.25">
      <c r="A24" s="4"/>
      <c r="B24" s="10"/>
      <c r="C24" s="9"/>
      <c r="D24" s="9"/>
      <c r="E24" s="9"/>
      <c r="F24" s="10"/>
      <c r="G24" s="62"/>
      <c r="H24" s="62"/>
      <c r="I24" s="68"/>
      <c r="J24" s="68"/>
      <c r="K24" s="50" t="s">
        <v>64</v>
      </c>
      <c r="L24" s="29" t="s">
        <v>173</v>
      </c>
      <c r="M24" s="44" t="s">
        <v>174</v>
      </c>
      <c r="N24" s="44">
        <v>4</v>
      </c>
      <c r="O24" s="44">
        <v>4</v>
      </c>
      <c r="P24" s="45">
        <f t="shared" si="0"/>
        <v>28</v>
      </c>
      <c r="Q24" s="45">
        <v>18</v>
      </c>
      <c r="R24" s="45" t="s">
        <v>274</v>
      </c>
      <c r="S24" s="38"/>
    </row>
    <row r="25" spans="1:19" x14ac:dyDescent="0.25">
      <c r="A25" s="4"/>
      <c r="B25" s="10"/>
      <c r="C25" s="9"/>
      <c r="D25" s="9"/>
      <c r="E25" s="9"/>
      <c r="F25" s="10"/>
      <c r="G25" s="62"/>
      <c r="H25" s="62"/>
      <c r="I25" s="68"/>
      <c r="J25" s="68"/>
      <c r="K25" s="50" t="s">
        <v>127</v>
      </c>
      <c r="L25" s="29" t="s">
        <v>175</v>
      </c>
      <c r="M25" s="44" t="s">
        <v>176</v>
      </c>
      <c r="N25" s="44">
        <v>1</v>
      </c>
      <c r="O25" s="44">
        <v>1</v>
      </c>
      <c r="P25" s="45">
        <f t="shared" si="0"/>
        <v>7</v>
      </c>
      <c r="Q25" s="45">
        <v>7</v>
      </c>
      <c r="R25" s="45" t="s">
        <v>274</v>
      </c>
      <c r="S25" s="38"/>
    </row>
    <row r="26" spans="1:19" x14ac:dyDescent="0.25">
      <c r="A26" s="4"/>
      <c r="B26" s="10"/>
      <c r="C26" s="9"/>
      <c r="D26" s="9"/>
      <c r="E26" s="9"/>
      <c r="F26" s="10"/>
      <c r="G26" s="62"/>
      <c r="H26" s="62"/>
      <c r="I26" s="68"/>
      <c r="J26" s="68"/>
      <c r="K26" s="50" t="s">
        <v>129</v>
      </c>
      <c r="L26" s="29" t="s">
        <v>177</v>
      </c>
      <c r="M26" s="44" t="s">
        <v>178</v>
      </c>
      <c r="N26" s="44">
        <v>1</v>
      </c>
      <c r="O26" s="44">
        <v>1</v>
      </c>
      <c r="P26" s="45">
        <f t="shared" si="0"/>
        <v>7</v>
      </c>
      <c r="Q26" s="45">
        <v>7</v>
      </c>
      <c r="R26" s="45" t="s">
        <v>274</v>
      </c>
      <c r="S26" s="38"/>
    </row>
    <row r="27" spans="1:19" x14ac:dyDescent="0.25">
      <c r="A27" s="4"/>
      <c r="B27" s="10"/>
      <c r="C27" s="9"/>
      <c r="D27" s="9"/>
      <c r="E27" s="9"/>
      <c r="F27" s="10"/>
      <c r="G27" s="62"/>
      <c r="H27" s="62"/>
      <c r="I27" s="68"/>
      <c r="J27" s="68"/>
      <c r="K27" s="50" t="s">
        <v>179</v>
      </c>
      <c r="L27" s="29" t="s">
        <v>180</v>
      </c>
      <c r="M27" s="44" t="s">
        <v>181</v>
      </c>
      <c r="N27" s="44">
        <v>1</v>
      </c>
      <c r="O27" s="44">
        <v>1</v>
      </c>
      <c r="P27" s="45">
        <f t="shared" si="0"/>
        <v>7</v>
      </c>
      <c r="Q27" s="45">
        <v>7</v>
      </c>
      <c r="R27" s="45" t="s">
        <v>274</v>
      </c>
      <c r="S27" s="38"/>
    </row>
    <row r="28" spans="1:19" x14ac:dyDescent="0.25">
      <c r="A28" s="4"/>
      <c r="B28" s="10"/>
      <c r="C28" s="9"/>
      <c r="D28" s="9"/>
      <c r="E28" s="9"/>
      <c r="F28" s="10"/>
      <c r="G28" s="62"/>
      <c r="H28" s="62"/>
      <c r="I28" s="68"/>
      <c r="J28" s="68"/>
      <c r="K28" s="50" t="s">
        <v>182</v>
      </c>
      <c r="L28" s="29" t="s">
        <v>183</v>
      </c>
      <c r="M28" s="44" t="s">
        <v>181</v>
      </c>
      <c r="N28" s="44">
        <v>1</v>
      </c>
      <c r="O28" s="44">
        <v>1</v>
      </c>
      <c r="P28" s="45">
        <f t="shared" si="0"/>
        <v>7</v>
      </c>
      <c r="Q28" s="45">
        <v>7</v>
      </c>
      <c r="R28" s="45" t="s">
        <v>274</v>
      </c>
      <c r="S28" s="38"/>
    </row>
    <row r="29" spans="1:19" x14ac:dyDescent="0.25">
      <c r="A29" s="4"/>
      <c r="B29" s="10"/>
      <c r="C29" s="9"/>
      <c r="D29" s="9"/>
      <c r="E29" s="9"/>
      <c r="F29" s="10"/>
      <c r="G29" s="63"/>
      <c r="H29" s="63"/>
      <c r="I29" s="69"/>
      <c r="J29" s="69"/>
      <c r="K29" s="50">
        <v>22</v>
      </c>
      <c r="L29" s="29" t="s">
        <v>279</v>
      </c>
      <c r="M29" s="44" t="s">
        <v>321</v>
      </c>
      <c r="N29" s="44">
        <v>1</v>
      </c>
      <c r="O29" s="44">
        <v>1</v>
      </c>
      <c r="P29" s="45">
        <f t="shared" si="0"/>
        <v>7</v>
      </c>
      <c r="Q29" s="45">
        <v>7</v>
      </c>
      <c r="R29" s="45" t="s">
        <v>274</v>
      </c>
      <c r="S29" s="38"/>
    </row>
  </sheetData>
  <mergeCells count="5">
    <mergeCell ref="H8:H29"/>
    <mergeCell ref="I8:I29"/>
    <mergeCell ref="J8:J29"/>
    <mergeCell ref="A6:B6"/>
    <mergeCell ref="G8:G2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18"/>
  <sheetViews>
    <sheetView view="pageLayout" topLeftCell="A7" zoomScaleNormal="100" workbookViewId="0">
      <selection activeCell="R18" sqref="R1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42578125" customWidth="1"/>
    <col min="5" max="5" width="5.85546875" customWidth="1"/>
    <col min="6" max="6" width="5.42578125" customWidth="1"/>
    <col min="7" max="7" width="7.42578125" customWidth="1"/>
    <col min="8" max="8" width="7.710937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6" width="4.7109375" customWidth="1"/>
    <col min="17" max="17" width="4.140625" customWidth="1"/>
    <col min="18" max="18" width="5.140625" customWidth="1"/>
    <col min="19" max="19" width="6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59" t="s">
        <v>0</v>
      </c>
      <c r="B6" s="60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14"/>
      <c r="R6" s="14"/>
      <c r="S6" s="19" t="s">
        <v>15</v>
      </c>
    </row>
    <row r="7" spans="1:19" ht="49.15" customHeight="1" x14ac:dyDescent="0.25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271</v>
      </c>
      <c r="R7" s="18" t="s">
        <v>272</v>
      </c>
      <c r="S7" s="3" t="s">
        <v>277</v>
      </c>
    </row>
    <row r="8" spans="1:19" ht="14.25" customHeight="1" x14ac:dyDescent="0.25">
      <c r="A8" s="11"/>
      <c r="B8" s="6"/>
      <c r="C8" s="11"/>
      <c r="D8" s="9" t="s">
        <v>262</v>
      </c>
      <c r="E8" s="9"/>
      <c r="F8" s="10"/>
      <c r="G8" s="61"/>
      <c r="H8" s="61" t="s">
        <v>130</v>
      </c>
      <c r="I8" s="67">
        <v>1</v>
      </c>
      <c r="J8" s="67">
        <v>4</v>
      </c>
      <c r="K8" s="54" t="s">
        <v>47</v>
      </c>
      <c r="L8" s="27" t="s">
        <v>131</v>
      </c>
      <c r="M8" s="53" t="s">
        <v>132</v>
      </c>
      <c r="N8" s="37">
        <v>4</v>
      </c>
      <c r="O8" s="37">
        <v>4</v>
      </c>
      <c r="P8" s="38">
        <f>O8*4</f>
        <v>16</v>
      </c>
      <c r="Q8" s="37">
        <v>63</v>
      </c>
      <c r="R8" s="38" t="s">
        <v>273</v>
      </c>
      <c r="S8" s="38"/>
    </row>
    <row r="9" spans="1:19" ht="14.25" customHeight="1" x14ac:dyDescent="0.25">
      <c r="A9" s="4"/>
      <c r="B9" s="10"/>
      <c r="C9" s="9"/>
      <c r="D9" s="9"/>
      <c r="E9" s="9"/>
      <c r="F9" s="10"/>
      <c r="G9" s="62"/>
      <c r="H9" s="62"/>
      <c r="I9" s="68"/>
      <c r="J9" s="68"/>
      <c r="K9" s="54" t="s">
        <v>48</v>
      </c>
      <c r="L9" s="27" t="s">
        <v>133</v>
      </c>
      <c r="M9" s="44" t="s">
        <v>134</v>
      </c>
      <c r="N9" s="37">
        <v>2</v>
      </c>
      <c r="O9" s="37">
        <v>2</v>
      </c>
      <c r="P9" s="38">
        <f t="shared" ref="P9:P17" si="0">O9*4</f>
        <v>8</v>
      </c>
      <c r="Q9" s="37">
        <v>171</v>
      </c>
      <c r="R9" s="38" t="s">
        <v>273</v>
      </c>
      <c r="S9" s="38"/>
    </row>
    <row r="10" spans="1:19" ht="14.25" customHeight="1" x14ac:dyDescent="0.25">
      <c r="A10" s="10"/>
      <c r="B10" s="10"/>
      <c r="C10" s="10"/>
      <c r="D10" s="10"/>
      <c r="E10" s="10"/>
      <c r="F10" s="10"/>
      <c r="G10" s="62"/>
      <c r="H10" s="62"/>
      <c r="I10" s="68"/>
      <c r="J10" s="68"/>
      <c r="K10" s="54" t="s">
        <v>50</v>
      </c>
      <c r="L10" s="27" t="s">
        <v>135</v>
      </c>
      <c r="M10" s="44" t="s">
        <v>136</v>
      </c>
      <c r="N10" s="37">
        <v>2</v>
      </c>
      <c r="O10" s="37">
        <v>2</v>
      </c>
      <c r="P10" s="38">
        <f t="shared" si="0"/>
        <v>8</v>
      </c>
      <c r="Q10" s="37">
        <v>64</v>
      </c>
      <c r="R10" s="38" t="s">
        <v>273</v>
      </c>
      <c r="S10" s="38"/>
    </row>
    <row r="11" spans="1:19" ht="14.25" customHeight="1" x14ac:dyDescent="0.25">
      <c r="A11" s="4"/>
      <c r="B11" s="10"/>
      <c r="C11" s="9"/>
      <c r="D11" s="9"/>
      <c r="E11" s="9"/>
      <c r="F11" s="10"/>
      <c r="G11" s="62"/>
      <c r="H11" s="62"/>
      <c r="I11" s="68"/>
      <c r="J11" s="68"/>
      <c r="K11" s="50" t="s">
        <v>51</v>
      </c>
      <c r="L11" s="29" t="s">
        <v>137</v>
      </c>
      <c r="M11" s="44" t="s">
        <v>138</v>
      </c>
      <c r="N11" s="44">
        <v>170</v>
      </c>
      <c r="O11" s="44">
        <v>170</v>
      </c>
      <c r="P11" s="38">
        <f t="shared" si="0"/>
        <v>680</v>
      </c>
      <c r="Q11" s="44">
        <v>1326</v>
      </c>
      <c r="R11" s="38" t="s">
        <v>273</v>
      </c>
      <c r="S11" s="38"/>
    </row>
    <row r="12" spans="1:19" ht="14.25" customHeight="1" x14ac:dyDescent="0.25">
      <c r="A12" s="4"/>
      <c r="B12" s="10"/>
      <c r="C12" s="9"/>
      <c r="D12" s="9"/>
      <c r="E12" s="9"/>
      <c r="F12" s="10"/>
      <c r="G12" s="62"/>
      <c r="H12" s="62"/>
      <c r="I12" s="68"/>
      <c r="J12" s="68"/>
      <c r="K12" s="54" t="s">
        <v>52</v>
      </c>
      <c r="L12" s="28" t="s">
        <v>106</v>
      </c>
      <c r="M12" s="44" t="s">
        <v>139</v>
      </c>
      <c r="N12" s="37">
        <v>2</v>
      </c>
      <c r="O12" s="37">
        <v>2</v>
      </c>
      <c r="P12" s="38">
        <f t="shared" si="0"/>
        <v>8</v>
      </c>
      <c r="Q12" s="37">
        <v>68</v>
      </c>
      <c r="R12" s="38" t="s">
        <v>273</v>
      </c>
      <c r="S12" s="38"/>
    </row>
    <row r="13" spans="1:19" ht="14.25" customHeight="1" x14ac:dyDescent="0.25">
      <c r="A13" s="4"/>
      <c r="B13" s="10"/>
      <c r="C13" s="9"/>
      <c r="D13" s="9"/>
      <c r="E13" s="9"/>
      <c r="F13" s="10"/>
      <c r="G13" s="62"/>
      <c r="H13" s="62"/>
      <c r="I13" s="68"/>
      <c r="J13" s="68"/>
      <c r="K13" s="54" t="s">
        <v>53</v>
      </c>
      <c r="L13" s="27" t="s">
        <v>109</v>
      </c>
      <c r="M13" s="44" t="s">
        <v>140</v>
      </c>
      <c r="N13" s="37">
        <v>4</v>
      </c>
      <c r="O13" s="37">
        <v>4</v>
      </c>
      <c r="P13" s="38">
        <f t="shared" si="0"/>
        <v>16</v>
      </c>
      <c r="Q13" s="37">
        <v>5</v>
      </c>
      <c r="R13" s="38" t="s">
        <v>273</v>
      </c>
      <c r="S13" s="38"/>
    </row>
    <row r="14" spans="1:19" ht="14.25" customHeight="1" x14ac:dyDescent="0.25">
      <c r="A14" s="4"/>
      <c r="B14" s="10"/>
      <c r="C14" s="9"/>
      <c r="D14" s="9"/>
      <c r="E14" s="9"/>
      <c r="F14" s="10"/>
      <c r="G14" s="62"/>
      <c r="H14" s="62"/>
      <c r="I14" s="68"/>
      <c r="J14" s="68"/>
      <c r="K14" s="54" t="s">
        <v>54</v>
      </c>
      <c r="L14" s="27" t="s">
        <v>141</v>
      </c>
      <c r="M14" s="44" t="s">
        <v>142</v>
      </c>
      <c r="N14" s="37">
        <v>2</v>
      </c>
      <c r="O14" s="37">
        <v>2</v>
      </c>
      <c r="P14" s="38">
        <f t="shared" si="0"/>
        <v>8</v>
      </c>
      <c r="Q14" s="37">
        <v>8</v>
      </c>
      <c r="R14" s="38" t="s">
        <v>274</v>
      </c>
      <c r="S14" s="38"/>
    </row>
    <row r="15" spans="1:19" ht="14.25" customHeight="1" x14ac:dyDescent="0.25">
      <c r="A15" s="4"/>
      <c r="B15" s="10"/>
      <c r="C15" s="9"/>
      <c r="D15" s="9"/>
      <c r="E15" s="9"/>
      <c r="F15" s="10"/>
      <c r="G15" s="62"/>
      <c r="H15" s="62"/>
      <c r="I15" s="68"/>
      <c r="J15" s="68"/>
      <c r="K15" s="50" t="s">
        <v>55</v>
      </c>
      <c r="L15" s="27" t="s">
        <v>107</v>
      </c>
      <c r="M15" s="37" t="s">
        <v>143</v>
      </c>
      <c r="N15" s="37">
        <v>2</v>
      </c>
      <c r="O15" s="37">
        <v>2</v>
      </c>
      <c r="P15" s="38">
        <f t="shared" si="0"/>
        <v>8</v>
      </c>
      <c r="Q15" s="37">
        <v>3</v>
      </c>
      <c r="R15" s="38" t="s">
        <v>273</v>
      </c>
      <c r="S15" s="38"/>
    </row>
    <row r="16" spans="1:19" ht="14.25" customHeight="1" x14ac:dyDescent="0.25">
      <c r="A16" s="4"/>
      <c r="B16" s="10"/>
      <c r="C16" s="9"/>
      <c r="D16" s="9"/>
      <c r="E16" s="9"/>
      <c r="F16" s="10"/>
      <c r="G16" s="63"/>
      <c r="H16" s="63"/>
      <c r="I16" s="69"/>
      <c r="J16" s="69"/>
      <c r="K16" s="50" t="s">
        <v>56</v>
      </c>
      <c r="L16" s="33" t="s">
        <v>278</v>
      </c>
      <c r="M16" s="37" t="s">
        <v>142</v>
      </c>
      <c r="N16" s="37">
        <v>2</v>
      </c>
      <c r="O16" s="37">
        <v>2</v>
      </c>
      <c r="P16" s="38">
        <f t="shared" si="0"/>
        <v>8</v>
      </c>
      <c r="Q16" s="37">
        <v>8</v>
      </c>
      <c r="R16" s="38" t="s">
        <v>274</v>
      </c>
      <c r="S16" s="38"/>
    </row>
    <row r="17" spans="1:19" ht="14.25" customHeight="1" x14ac:dyDescent="0.25">
      <c r="A17" s="4"/>
      <c r="B17" s="10"/>
      <c r="C17" s="9"/>
      <c r="D17" s="9"/>
      <c r="E17" s="9"/>
      <c r="F17" s="10"/>
      <c r="G17" s="22"/>
      <c r="H17" s="22"/>
      <c r="I17" s="42"/>
      <c r="J17" s="42"/>
      <c r="K17" s="54" t="s">
        <v>57</v>
      </c>
      <c r="L17" s="27" t="s">
        <v>144</v>
      </c>
      <c r="M17" s="37" t="s">
        <v>145</v>
      </c>
      <c r="N17" s="37">
        <v>8</v>
      </c>
      <c r="O17" s="37">
        <v>8</v>
      </c>
      <c r="P17" s="38">
        <f t="shared" si="0"/>
        <v>32</v>
      </c>
      <c r="Q17" s="37">
        <v>8</v>
      </c>
      <c r="R17" s="38" t="s">
        <v>273</v>
      </c>
      <c r="S17" s="38"/>
    </row>
    <row r="18" spans="1:19" x14ac:dyDescent="0.25">
      <c r="I18" s="5"/>
      <c r="J18" s="5"/>
    </row>
  </sheetData>
  <mergeCells count="5">
    <mergeCell ref="A6:B6"/>
    <mergeCell ref="J8:J16"/>
    <mergeCell ref="I8:I16"/>
    <mergeCell ref="H8:H16"/>
    <mergeCell ref="G8:G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Building</vt:lpstr>
      <vt:lpstr>Instrument</vt:lpstr>
      <vt:lpstr>Pumping</vt:lpstr>
      <vt:lpstr>Return Damper</vt:lpstr>
      <vt:lpstr>EX &amp; FR Damper</vt:lpstr>
      <vt:lpstr>Static Water Filter</vt:lpstr>
      <vt:lpstr>Inspection Door</vt:lpstr>
      <vt:lpstr>Door</vt:lpstr>
      <vt:lpstr>Coil</vt:lpstr>
      <vt:lpstr>Nozzle Bank</vt:lpstr>
      <vt:lpstr>Air baffle</vt:lpstr>
      <vt:lpstr>Eliminator</vt:lpstr>
      <vt:lpstr>Fan Case 1600</vt:lpstr>
      <vt:lpstr>Fan Case 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2019-02-24T10:21:16Z</dcterms:modified>
</cp:coreProperties>
</file>