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10"/>
  </bookViews>
  <sheets>
    <sheet name="3070" sheetId="24" r:id="rId1"/>
    <sheet name="3060" sheetId="36" r:id="rId2"/>
    <sheet name="3030" sheetId="35" r:id="rId3"/>
    <sheet name="3020" sheetId="39" r:id="rId4"/>
    <sheet name="2010" sheetId="38" r:id="rId5"/>
    <sheet name="1070" sheetId="27" r:id="rId6"/>
    <sheet name="1050" sheetId="34" r:id="rId7"/>
    <sheet name="1040" sheetId="33" r:id="rId8"/>
    <sheet name="1020" sheetId="31" r:id="rId9"/>
    <sheet name="1010" sheetId="23" r:id="rId10"/>
  </sheets>
  <calcPr calcId="152511"/>
</workbook>
</file>

<file path=xl/calcChain.xml><?xml version="1.0" encoding="utf-8"?>
<calcChain xmlns="http://schemas.openxmlformats.org/spreadsheetml/2006/main">
  <c r="L19" i="23" l="1"/>
  <c r="N19" i="23" s="1"/>
  <c r="N17" i="33" l="1"/>
  <c r="N8" i="31"/>
  <c r="L10" i="23"/>
  <c r="N10" i="23" s="1"/>
  <c r="L9" i="23"/>
  <c r="N9" i="23" s="1"/>
  <c r="N8" i="35"/>
  <c r="N16" i="33"/>
  <c r="N9" i="33"/>
  <c r="N8" i="33"/>
  <c r="L11" i="23"/>
  <c r="N11" i="23" s="1"/>
  <c r="L12" i="23" l="1"/>
  <c r="N12" i="23" s="1"/>
  <c r="N7" i="35" l="1"/>
  <c r="N9" i="31" l="1"/>
  <c r="L20" i="23" l="1"/>
  <c r="N20" i="23" s="1"/>
  <c r="L21" i="23"/>
  <c r="N21" i="23" s="1"/>
  <c r="L18" i="23"/>
  <c r="N18" i="23" s="1"/>
  <c r="L17" i="23"/>
  <c r="N17" i="23" s="1"/>
  <c r="L16" i="23" l="1"/>
  <c r="N16" i="23" s="1"/>
  <c r="L15" i="23"/>
  <c r="N15" i="23" s="1"/>
  <c r="M22" i="23"/>
  <c r="L14" i="23"/>
  <c r="N14" i="23" s="1"/>
  <c r="L13" i="23"/>
  <c r="N13" i="23" s="1"/>
  <c r="L22" i="23" l="1"/>
  <c r="N22" i="23" s="1"/>
  <c r="L8" i="23" l="1"/>
  <c r="N8" i="23" s="1"/>
  <c r="L7" i="23" l="1"/>
  <c r="N7" i="23" s="1"/>
  <c r="N7" i="31" l="1"/>
  <c r="N15" i="33" l="1"/>
  <c r="L12" i="33"/>
  <c r="N12" i="33" s="1"/>
  <c r="N7" i="33"/>
</calcChain>
</file>

<file path=xl/sharedStrings.xml><?xml version="1.0" encoding="utf-8"?>
<sst xmlns="http://schemas.openxmlformats.org/spreadsheetml/2006/main" count="848" uniqueCount="186">
  <si>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</si>
  <si>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</si>
  <si>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</si>
  <si>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</si>
  <si>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</si>
  <si>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</si>
  <si>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</si>
  <si>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</si>
  <si>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</si>
  <si>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</si>
  <si>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</si>
  <si>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</si>
  <si>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</si>
  <si>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</si>
  <si>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</si>
  <si>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</si>
  <si>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</si>
  <si>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</si>
  <si>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-</t>
  </si>
  <si>
    <t>Remark</t>
  </si>
  <si>
    <t>Sub.Product</t>
  </si>
  <si>
    <r>
      <t>Order N</t>
    </r>
    <r>
      <rPr>
        <u/>
        <sz val="9"/>
        <color theme="1"/>
        <rFont val="Calibri"/>
        <family val="2"/>
        <scheme val="minor"/>
      </rPr>
      <t>o</t>
    </r>
  </si>
  <si>
    <r>
      <t>Mat. N</t>
    </r>
    <r>
      <rPr>
        <u/>
        <sz val="9"/>
        <color theme="1"/>
        <rFont val="Calibri"/>
        <family val="2"/>
        <scheme val="minor"/>
      </rPr>
      <t>o</t>
    </r>
  </si>
  <si>
    <t>ورق</t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</si>
  <si>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</si>
  <si>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</si>
  <si>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</si>
  <si>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</si>
  <si>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</si>
  <si>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r>
      <t>Page N</t>
    </r>
    <r>
      <rPr>
        <u/>
        <sz val="9"/>
        <color theme="1"/>
        <rFont val="Calibri"/>
        <family val="2"/>
        <scheme val="minor"/>
      </rPr>
      <t>o</t>
    </r>
    <r>
      <rPr>
        <sz val="9"/>
        <color theme="1"/>
        <rFont val="Calibri"/>
        <family val="2"/>
        <scheme val="minor"/>
      </rPr>
      <t xml:space="preserve"> :</t>
    </r>
  </si>
  <si>
    <t>ایرواشر</t>
  </si>
  <si>
    <t>Station /Item</t>
  </si>
  <si>
    <t>H.D.G</t>
  </si>
  <si>
    <t>قاب</t>
  </si>
  <si>
    <t>St-37</t>
  </si>
  <si>
    <t>--</t>
  </si>
  <si>
    <t>Dim./Spec.</t>
  </si>
  <si>
    <t>کلکتور</t>
  </si>
  <si>
    <t>لاستیک</t>
  </si>
  <si>
    <t>P.V.C</t>
  </si>
  <si>
    <t>Qty
 (Pcs)</t>
  </si>
  <si>
    <t>Qty 
(Pcs)</t>
  </si>
  <si>
    <t>استیل نگیر</t>
  </si>
  <si>
    <t>لوله</t>
  </si>
  <si>
    <t>Diameter</t>
  </si>
  <si>
    <r>
      <t>Page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</si>
  <si>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t>قطعه پیش ساخته</t>
  </si>
  <si>
    <t>فیلتر استاتیک آب</t>
  </si>
  <si>
    <t>در</t>
  </si>
  <si>
    <t>در تهویه</t>
  </si>
  <si>
    <t>1 of 1</t>
  </si>
  <si>
    <t>D.N</t>
  </si>
  <si>
    <t>SCH</t>
  </si>
  <si>
    <t>دستگیره</t>
  </si>
  <si>
    <t>3/4"</t>
  </si>
  <si>
    <t>A-53</t>
  </si>
  <si>
    <t>Size</t>
  </si>
  <si>
    <t>قاب عرضی و طولی</t>
  </si>
  <si>
    <t>قوطی</t>
  </si>
  <si>
    <t>آهن معمولی</t>
  </si>
  <si>
    <t>40x40</t>
  </si>
  <si>
    <t>H</t>
  </si>
  <si>
    <t>لولا</t>
  </si>
  <si>
    <t>شمش</t>
  </si>
  <si>
    <t>میلگرد</t>
  </si>
  <si>
    <t>قطعات قاب</t>
  </si>
  <si>
    <t>دمپر</t>
  </si>
  <si>
    <t>کویل</t>
  </si>
  <si>
    <t>تیوب شیت</t>
  </si>
  <si>
    <t xml:space="preserve"> </t>
  </si>
  <si>
    <t>لاستیک درزگیر</t>
  </si>
  <si>
    <t>15m</t>
  </si>
  <si>
    <t>مغزی درزگیر</t>
  </si>
  <si>
    <t xml:space="preserve"> در تهویه</t>
  </si>
  <si>
    <t>قطر سیم</t>
  </si>
  <si>
    <t>چشمه</t>
  </si>
  <si>
    <t>عرض</t>
  </si>
  <si>
    <t>طول</t>
  </si>
  <si>
    <t>توری دمپر</t>
  </si>
  <si>
    <t>توری جوشی</t>
  </si>
  <si>
    <t xml:space="preserve">گالوانیزه </t>
  </si>
  <si>
    <t>AC-1</t>
  </si>
  <si>
    <t>پد بزرگ و کوچک</t>
  </si>
  <si>
    <t>در تهویه
دریچه بازدید</t>
  </si>
  <si>
    <t>ناودانی تقویتی</t>
  </si>
  <si>
    <t>فن کیس</t>
  </si>
  <si>
    <t>مخروطی</t>
  </si>
  <si>
    <t>کلکتور و بادگیر</t>
  </si>
  <si>
    <t>قاب طولی و عرضی</t>
  </si>
  <si>
    <t xml:space="preserve">دستگیره </t>
  </si>
  <si>
    <t>Aluminium</t>
  </si>
  <si>
    <t>پلی استایرن</t>
  </si>
  <si>
    <t xml:space="preserve">فوم </t>
  </si>
  <si>
    <t>40x1000x2000</t>
  </si>
  <si>
    <t>1"</t>
  </si>
  <si>
    <t>سیستم آبرسانی</t>
  </si>
  <si>
    <t>8"</t>
  </si>
  <si>
    <t>97.11.14</t>
  </si>
  <si>
    <t>30متر</t>
  </si>
  <si>
    <t>فیلتر روتاری هوا</t>
  </si>
  <si>
    <t>Deep Groove 
Ball Bearing</t>
  </si>
  <si>
    <t>Power 
(Kw)</t>
  </si>
  <si>
    <t>Speed
(RPM)</t>
  </si>
  <si>
    <t>Electrical
Input</t>
  </si>
  <si>
    <t>Motor Type</t>
  </si>
  <si>
    <t>Motor
Protection</t>
  </si>
  <si>
    <t>Brand</t>
  </si>
  <si>
    <t>Qty
(Pcs)</t>
  </si>
  <si>
    <t>الکترو گیربکس</t>
  </si>
  <si>
    <t>نبشی</t>
  </si>
  <si>
    <t>Bearing</t>
  </si>
  <si>
    <t>داست کلکتور</t>
  </si>
  <si>
    <t>بدنه</t>
  </si>
  <si>
    <t>فن کیس و جاروب</t>
  </si>
  <si>
    <t>پایه و صفحه و پایه جاروب</t>
  </si>
  <si>
    <t>در و جاروب</t>
  </si>
  <si>
    <t>لولا و پایه جاروب</t>
  </si>
  <si>
    <t>داست کلکتور و جاروب</t>
  </si>
  <si>
    <t>جاروب</t>
  </si>
  <si>
    <t>رینگ و سیخک و بدنه</t>
  </si>
  <si>
    <t>جاروب و فن حلزونی</t>
  </si>
  <si>
    <t>بدنه و صفحه رویی</t>
  </si>
  <si>
    <t>فن کیس و فن حلزونی</t>
  </si>
  <si>
    <t>فلنج و صفحه زیری</t>
  </si>
  <si>
    <t>97.11.27</t>
  </si>
  <si>
    <t>فن حلزونی</t>
  </si>
  <si>
    <t>نازل مکش</t>
  </si>
  <si>
    <t>فن حلزونی و جاروب</t>
  </si>
  <si>
    <t>بست کمربندی</t>
  </si>
  <si>
    <t>لاستیک اسفنجی</t>
  </si>
  <si>
    <t>کیسه یک سر باز</t>
  </si>
  <si>
    <t>Ø350</t>
  </si>
  <si>
    <t>کیسه دو سر باز</t>
  </si>
  <si>
    <t>قیفی فن حلزونی</t>
  </si>
  <si>
    <t>بست داست کلکتور</t>
  </si>
  <si>
    <t>3x40x14000</t>
  </si>
  <si>
    <t>زنجیر</t>
  </si>
  <si>
    <t>St- 52</t>
  </si>
  <si>
    <t>6x6x50</t>
  </si>
  <si>
    <t>6x6x90</t>
  </si>
  <si>
    <t>خورشیدی چرخدنده</t>
  </si>
  <si>
    <t>Ø80</t>
  </si>
  <si>
    <t>پایه جاروب</t>
  </si>
  <si>
    <t>70x70</t>
  </si>
  <si>
    <t>الکترو موتور</t>
  </si>
  <si>
    <t>فلنج دار</t>
  </si>
  <si>
    <t>IP:54</t>
  </si>
  <si>
    <t>380V 3ph</t>
  </si>
  <si>
    <t>فلنج و تکیه گاه</t>
  </si>
  <si>
    <t>30x30</t>
  </si>
  <si>
    <t>6000 ZZ</t>
  </si>
  <si>
    <t>چرخ واگن</t>
  </si>
  <si>
    <t>لوله نگهدارنده</t>
  </si>
  <si>
    <t>Thk</t>
  </si>
  <si>
    <t>لوله خرطومی</t>
  </si>
  <si>
    <t>سیم دار</t>
  </si>
  <si>
    <t>سری نازل</t>
  </si>
  <si>
    <t xml:space="preserve">توری </t>
  </si>
  <si>
    <t>توری بافته شده</t>
  </si>
  <si>
    <t>سیستم محرک</t>
  </si>
  <si>
    <t>پایه دار</t>
  </si>
  <si>
    <t>P.E.</t>
  </si>
  <si>
    <t>جاروب و داست کلکتور</t>
  </si>
  <si>
    <t>درزدار</t>
  </si>
  <si>
    <t>فن محوری</t>
  </si>
  <si>
    <t>فن و جاروب</t>
  </si>
  <si>
    <t>فن و داست کلکتور</t>
  </si>
  <si>
    <t>تفلونی زنجیر</t>
  </si>
  <si>
    <t>درام</t>
  </si>
  <si>
    <t>5x1000x4000</t>
  </si>
  <si>
    <t>طلق</t>
  </si>
  <si>
    <t>پلکسی گلاس</t>
  </si>
  <si>
    <t>پلی استر</t>
  </si>
  <si>
    <t>3x1200x1800</t>
  </si>
  <si>
    <t>خار دو سر تخت</t>
  </si>
  <si>
    <t>چهارگوش</t>
  </si>
  <si>
    <t>پره فن حلزونی چپ گرد</t>
  </si>
  <si>
    <t>پره فن حلزونی راست گرد</t>
  </si>
  <si>
    <t>پایه ثابت و متحرک</t>
  </si>
  <si>
    <t>Bearing &amp; Housing</t>
  </si>
  <si>
    <t>UCP 212</t>
  </si>
  <si>
    <t>6201 ZZ</t>
  </si>
  <si>
    <t>لاستیک نخ دار</t>
  </si>
  <si>
    <t>لاستیک هوابندی</t>
  </si>
  <si>
    <t>1000x8050</t>
  </si>
  <si>
    <t>بدنه درام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</si>
</sst>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10"/>
      <color theme="1"/>
      <name val="Calibri"/>
      <family val="2"/>
      <scheme val="minor"/>
    </font>
    <font>
      <sz val="9"/>
      <color theme="1"/>
      <name val="B Nazanin"/>
      <charset val="178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7"/>
      <color theme="1"/>
      <name val="B Nazanin"/>
      <charset val="178"/>
    </font>
    <font>
      <sz val="9"/>
      <color theme="1"/>
      <name val="Times New Roman"/>
      <family val="1"/>
    </font>
    <font>
      <sz val="10"/>
      <color theme="1"/>
      <name val="B Nazanin"/>
      <charset val="178"/>
    </font>
    <font>
      <sz val="10"/>
      <name val="B Nazanin"/>
      <charset val="178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9" fontId="1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1" fillId="0" borderId="0" xfId="1" applyFont="1" applyBorder="1" applyAlignment="1">
      <alignment horizontal="center" vertical="center" wrapText="1"/>
    </xf>
    <xf numFmtId="1" fontId="5" fillId="0" borderId="0" xfId="0" quotePrefix="1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9" fontId="10" fillId="2" borderId="1" xfId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164" fontId="10" fillId="2" borderId="1" xfId="0" quotePrefix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" fontId="10" fillId="2" borderId="1" xfId="0" quotePrefix="1" applyNumberFormat="1" applyFont="1" applyFill="1" applyBorder="1" applyAlignment="1">
      <alignment horizontal="center" vertical="center" wrapText="1"/>
    </xf>
    <xf numFmtId="9" fontId="10" fillId="2" borderId="1" xfId="1" quotePrefix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9" fontId="11" fillId="2" borderId="1" xfId="1" applyFont="1" applyFill="1" applyBorder="1" applyAlignment="1">
      <alignment horizontal="center" vertical="center" wrapText="1"/>
    </xf>
    <xf numFmtId="1" fontId="11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" fontId="11" fillId="2" borderId="5" xfId="0" quotePrefix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9" fillId="2" borderId="1" xfId="0" quotePrefix="1" applyNumberFormat="1" applyFont="1" applyFill="1" applyBorder="1" applyAlignment="1">
      <alignment horizontal="center" vertical="center" wrapText="1"/>
    </xf>
    <xf numFmtId="9" fontId="9" fillId="2" borderId="1" xfId="1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/>
    </xf>
    <xf numFmtId="164" fontId="5" fillId="2" borderId="1" xfId="0" quotePrefix="1" applyNumberFormat="1" applyFont="1" applyFill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164" fontId="1" fillId="0" borderId="0" xfId="0" quotePrefix="1" applyNumberFormat="1" applyFont="1" applyBorder="1" applyAlignment="1">
      <alignment horizontal="center" vertical="center" wrapText="1"/>
    </xf>
    <xf numFmtId="1" fontId="2" fillId="0" borderId="0" xfId="0" quotePrefix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 wrapText="1"/>
    </xf>
    <xf numFmtId="20" fontId="10" fillId="2" borderId="1" xfId="0" applyNumberFormat="1" applyFont="1" applyFill="1" applyBorder="1" applyAlignment="1">
      <alignment horizontal="center"/>
    </xf>
    <xf numFmtId="1" fontId="10" fillId="2" borderId="0" xfId="0" quotePrefix="1" applyNumberFormat="1" applyFont="1" applyFill="1" applyBorder="1" applyAlignment="1">
      <alignment horizontal="center" vertical="center" wrapText="1"/>
    </xf>
    <xf numFmtId="9" fontId="10" fillId="2" borderId="0" xfId="1" quotePrefix="1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1" fontId="5" fillId="2" borderId="1" xfId="0" quotePrefix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4" fillId="2" borderId="1" xfId="0" quotePrefix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0" fillId="2" borderId="3" xfId="0" quotePrefix="1" applyFont="1" applyFill="1" applyBorder="1" applyAlignment="1">
      <alignment horizontal="center"/>
    </xf>
    <xf numFmtId="0" fontId="14" fillId="2" borderId="3" xfId="0" quotePrefix="1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2" borderId="3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2" borderId="3" xfId="0" quotePrefix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Order N</a:t>
          </a:r>
          <a:r>
            <a:rPr kumimoji="0" lang="en-US" sz="1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: 10122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Product : AC System AC-1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Project :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Client. :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20</xdr:row>
      <xdr:rowOff>1</xdr:rowOff>
    </xdr:from>
    <xdr:to>
      <xdr:col>9</xdr:col>
      <xdr:colOff>219074</xdr:colOff>
      <xdr:row>21</xdr:row>
      <xdr:rowOff>165653</xdr:rowOff>
    </xdr:to>
    <xdr:sp macro="" textlink="">
      <xdr:nvSpPr>
        <xdr:cNvPr id="22" name="Rounded Rectangle 21"/>
        <xdr:cNvSpPr/>
      </xdr:nvSpPr>
      <xdr:spPr>
        <a:xfrm>
          <a:off x="36053" y="4972051"/>
          <a:ext cx="5507496" cy="34662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22</xdr:row>
      <xdr:rowOff>169795</xdr:rowOff>
    </xdr:from>
    <xdr:to>
      <xdr:col>6</xdr:col>
      <xdr:colOff>133349</xdr:colOff>
      <xdr:row>25</xdr:row>
      <xdr:rowOff>33619</xdr:rowOff>
    </xdr:to>
    <xdr:sp macro="" textlink="">
      <xdr:nvSpPr>
        <xdr:cNvPr id="23" name="Rounded Rectangle 22"/>
        <xdr:cNvSpPr/>
      </xdr:nvSpPr>
      <xdr:spPr>
        <a:xfrm>
          <a:off x="41826" y="5446645"/>
          <a:ext cx="4082498" cy="3972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Prepared By :                             Checked By :                               Approved By 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A.Jokar                                     M.Rezaeifard                               M.Rezaeifard</a:t>
          </a:r>
        </a:p>
      </xdr:txBody>
    </xdr:sp>
    <xdr:clientData/>
  </xdr:twoCellAnchor>
  <xdr:twoCellAnchor>
    <xdr:from>
      <xdr:col>6</xdr:col>
      <xdr:colOff>171450</xdr:colOff>
      <xdr:row>22</xdr:row>
      <xdr:rowOff>171451</xdr:rowOff>
    </xdr:from>
    <xdr:to>
      <xdr:col>9</xdr:col>
      <xdr:colOff>219075</xdr:colOff>
      <xdr:row>25</xdr:row>
      <xdr:rowOff>44825</xdr:rowOff>
    </xdr:to>
    <xdr:sp macro="" textlink="">
      <xdr:nvSpPr>
        <xdr:cNvPr id="24" name="Rounded Rectangle 23"/>
        <xdr:cNvSpPr/>
      </xdr:nvSpPr>
      <xdr:spPr>
        <a:xfrm>
          <a:off x="4162425" y="5448301"/>
          <a:ext cx="1381125" cy="4067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49698</xdr:colOff>
      <xdr:row>25</xdr:row>
      <xdr:rowOff>157370</xdr:rowOff>
    </xdr:from>
    <xdr:to>
      <xdr:col>18</xdr:col>
      <xdr:colOff>38102</xdr:colOff>
      <xdr:row>27</xdr:row>
      <xdr:rowOff>4969</xdr:rowOff>
    </xdr:to>
    <xdr:grpSp>
      <xdr:nvGrpSpPr>
        <xdr:cNvPr id="17" name="Group 16"/>
        <xdr:cNvGrpSpPr/>
      </xdr:nvGrpSpPr>
      <xdr:grpSpPr>
        <a:xfrm>
          <a:off x="49698" y="5565913"/>
          <a:ext cx="9447143" cy="228599"/>
          <a:chOff x="38100" y="6035952"/>
          <a:chExt cx="9447143" cy="228599"/>
        </a:xfrm>
      </xdr:grpSpPr>
      <xdr:sp macro="" textlink="">
        <xdr:nvSpPr>
          <xdr:cNvPr id="18" name="Rounded Rectangle 17"/>
          <xdr:cNvSpPr/>
        </xdr:nvSpPr>
        <xdr:spPr>
          <a:xfrm>
            <a:off x="38100" y="6035952"/>
            <a:ext cx="9447143" cy="228599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Q.C.                                   Warehouse                                    Engineering                                  Production                                       Financial Dep't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1612370" y="6098679"/>
            <a:ext cx="110413" cy="113277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2591073" y="6096777"/>
            <a:ext cx="91059" cy="10058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/>
        </xdr:nvSpPr>
        <xdr:spPr>
          <a:xfrm>
            <a:off x="7985820" y="6095132"/>
            <a:ext cx="111258" cy="106472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Flowchart: Connector 32"/>
          <xdr:cNvSpPr/>
        </xdr:nvSpPr>
        <xdr:spPr>
          <a:xfrm>
            <a:off x="3884522" y="6098490"/>
            <a:ext cx="100584" cy="101845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Flowchart: Connector 33"/>
          <xdr:cNvSpPr/>
        </xdr:nvSpPr>
        <xdr:spPr>
          <a:xfrm>
            <a:off x="5165401" y="6098606"/>
            <a:ext cx="107308" cy="119563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Flowchart: Connector 34"/>
          <xdr:cNvSpPr/>
        </xdr:nvSpPr>
        <xdr:spPr>
          <a:xfrm>
            <a:off x="6519145" y="6113926"/>
            <a:ext cx="100584" cy="101845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Flowchart: Connector 35"/>
          <xdr:cNvSpPr/>
        </xdr:nvSpPr>
        <xdr:spPr>
          <a:xfrm>
            <a:off x="219393" y="6100674"/>
            <a:ext cx="100584" cy="101845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105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71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 AC-1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ساوین تاب  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699" y="9525"/>
          <a:ext cx="340995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24" name="TextBox 23"/>
        <xdr:cNvSpPr txBox="1"/>
      </xdr:nvSpPr>
      <xdr:spPr>
        <a:xfrm>
          <a:off x="4241102" y="1105308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22</xdr:row>
      <xdr:rowOff>47624</xdr:rowOff>
    </xdr:from>
    <xdr:to>
      <xdr:col>9</xdr:col>
      <xdr:colOff>219074</xdr:colOff>
      <xdr:row>25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4661037"/>
          <a:ext cx="5318238" cy="63237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25</xdr:row>
      <xdr:rowOff>169795</xdr:rowOff>
    </xdr:from>
    <xdr:to>
      <xdr:col>6</xdr:col>
      <xdr:colOff>133349</xdr:colOff>
      <xdr:row>28</xdr:row>
      <xdr:rowOff>115957</xdr:rowOff>
    </xdr:to>
    <xdr:sp macro="" textlink="">
      <xdr:nvSpPr>
        <xdr:cNvPr id="23" name="Rounded Rectangle 22"/>
        <xdr:cNvSpPr/>
      </xdr:nvSpPr>
      <xdr:spPr>
        <a:xfrm>
          <a:off x="41826" y="5321578"/>
          <a:ext cx="3421132" cy="70816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Prepared By :                             Checked By :                               Approved By 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A.Jokar                                     M.Rezaeifard                               M.Rezaeifard</a:t>
          </a:r>
        </a:p>
      </xdr:txBody>
    </xdr:sp>
    <xdr:clientData/>
  </xdr:twoCellAnchor>
  <xdr:twoCellAnchor>
    <xdr:from>
      <xdr:col>6</xdr:col>
      <xdr:colOff>171450</xdr:colOff>
      <xdr:row>25</xdr:row>
      <xdr:rowOff>171451</xdr:rowOff>
    </xdr:from>
    <xdr:to>
      <xdr:col>9</xdr:col>
      <xdr:colOff>219075</xdr:colOff>
      <xdr:row>28</xdr:row>
      <xdr:rowOff>107675</xdr:rowOff>
    </xdr:to>
    <xdr:sp macro="" textlink="">
      <xdr:nvSpPr>
        <xdr:cNvPr id="28" name="Rounded Rectangle 27"/>
        <xdr:cNvSpPr/>
      </xdr:nvSpPr>
      <xdr:spPr>
        <a:xfrm>
          <a:off x="3501059" y="5323234"/>
          <a:ext cx="1422538" cy="6982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74544</xdr:colOff>
      <xdr:row>29</xdr:row>
      <xdr:rowOff>66261</xdr:rowOff>
    </xdr:from>
    <xdr:to>
      <xdr:col>17</xdr:col>
      <xdr:colOff>518491</xdr:colOff>
      <xdr:row>30</xdr:row>
      <xdr:rowOff>129207</xdr:rowOff>
    </xdr:to>
    <xdr:grpSp>
      <xdr:nvGrpSpPr>
        <xdr:cNvPr id="31" name="Group 30"/>
        <xdr:cNvGrpSpPr/>
      </xdr:nvGrpSpPr>
      <xdr:grpSpPr>
        <a:xfrm>
          <a:off x="74544" y="6235530"/>
          <a:ext cx="9463389" cy="224139"/>
          <a:chOff x="38100" y="6035952"/>
          <a:chExt cx="9447143" cy="228599"/>
        </a:xfrm>
      </xdr:grpSpPr>
      <xdr:sp macro="" textlink="">
        <xdr:nvSpPr>
          <xdr:cNvPr id="32" name="Rounded Rectangle 31"/>
          <xdr:cNvSpPr/>
        </xdr:nvSpPr>
        <xdr:spPr>
          <a:xfrm>
            <a:off x="38100" y="6035952"/>
            <a:ext cx="9447143" cy="228599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Q.C.                                   Warehouse                                    Engineering                                  Production                                       Financial Dep't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33" name="Flowchart: Connector 32"/>
          <xdr:cNvSpPr/>
        </xdr:nvSpPr>
        <xdr:spPr>
          <a:xfrm>
            <a:off x="1612370" y="6098679"/>
            <a:ext cx="110413" cy="113277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Flowchart: Connector 33"/>
          <xdr:cNvSpPr/>
        </xdr:nvSpPr>
        <xdr:spPr>
          <a:xfrm>
            <a:off x="2591073" y="6096777"/>
            <a:ext cx="91059" cy="10058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Flowchart: Connector 34"/>
          <xdr:cNvSpPr/>
        </xdr:nvSpPr>
        <xdr:spPr>
          <a:xfrm>
            <a:off x="7985820" y="6095132"/>
            <a:ext cx="111258" cy="106472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3884522" y="6098490"/>
            <a:ext cx="100584" cy="101845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5165401" y="6098606"/>
            <a:ext cx="107308" cy="119563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519145" y="6113926"/>
            <a:ext cx="100584" cy="101845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219393" y="6100674"/>
            <a:ext cx="100584" cy="101845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383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Order N</a:t>
          </a:r>
          <a:r>
            <a:rPr kumimoji="0" lang="en-US" sz="1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: 10122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Product : AC System AC-1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Project :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Client. :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47875" y="9525"/>
          <a:ext cx="37242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16458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10</xdr:row>
      <xdr:rowOff>1</xdr:rowOff>
    </xdr:from>
    <xdr:to>
      <xdr:col>9</xdr:col>
      <xdr:colOff>219074</xdr:colOff>
      <xdr:row>11</xdr:row>
      <xdr:rowOff>165653</xdr:rowOff>
    </xdr:to>
    <xdr:sp macro="" textlink="">
      <xdr:nvSpPr>
        <xdr:cNvPr id="6" name="Rounded Rectangle 5"/>
        <xdr:cNvSpPr/>
      </xdr:nvSpPr>
      <xdr:spPr>
        <a:xfrm>
          <a:off x="36053" y="3867151"/>
          <a:ext cx="5507496" cy="34662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12</xdr:row>
      <xdr:rowOff>169795</xdr:rowOff>
    </xdr:from>
    <xdr:to>
      <xdr:col>6</xdr:col>
      <xdr:colOff>133349</xdr:colOff>
      <xdr:row>15</xdr:row>
      <xdr:rowOff>33619</xdr:rowOff>
    </xdr:to>
    <xdr:sp macro="" textlink="">
      <xdr:nvSpPr>
        <xdr:cNvPr id="7" name="Rounded Rectangle 6"/>
        <xdr:cNvSpPr/>
      </xdr:nvSpPr>
      <xdr:spPr>
        <a:xfrm>
          <a:off x="41826" y="4398895"/>
          <a:ext cx="4082498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Prepared By :                             Checked By :                               Approved By 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A.Jokar                                     M.Rezaeifard                               M.Rezaeifard</a:t>
          </a:r>
        </a:p>
      </xdr:txBody>
    </xdr:sp>
    <xdr:clientData/>
  </xdr:twoCellAnchor>
  <xdr:twoCellAnchor>
    <xdr:from>
      <xdr:col>6</xdr:col>
      <xdr:colOff>171450</xdr:colOff>
      <xdr:row>12</xdr:row>
      <xdr:rowOff>171451</xdr:rowOff>
    </xdr:from>
    <xdr:to>
      <xdr:col>9</xdr:col>
      <xdr:colOff>219075</xdr:colOff>
      <xdr:row>15</xdr:row>
      <xdr:rowOff>44825</xdr:rowOff>
    </xdr:to>
    <xdr:sp macro="" textlink="">
      <xdr:nvSpPr>
        <xdr:cNvPr id="8" name="Rounded Rectangle 7"/>
        <xdr:cNvSpPr/>
      </xdr:nvSpPr>
      <xdr:spPr>
        <a:xfrm>
          <a:off x="4162425" y="4400551"/>
          <a:ext cx="138112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15</xdr:row>
      <xdr:rowOff>78442</xdr:rowOff>
    </xdr:from>
    <xdr:to>
      <xdr:col>17</xdr:col>
      <xdr:colOff>457200</xdr:colOff>
      <xdr:row>16</xdr:row>
      <xdr:rowOff>165653</xdr:rowOff>
    </xdr:to>
    <xdr:sp macro="" textlink="">
      <xdr:nvSpPr>
        <xdr:cNvPr id="9" name="Rounded Rectangle 8"/>
        <xdr:cNvSpPr/>
      </xdr:nvSpPr>
      <xdr:spPr>
        <a:xfrm>
          <a:off x="38100" y="4850467"/>
          <a:ext cx="10125075" cy="26818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Q.C.                                   Warehouse                                Engineering                             Production                                Financial Dep't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15</xdr:row>
      <xdr:rowOff>155268</xdr:rowOff>
    </xdr:from>
    <xdr:to>
      <xdr:col>0</xdr:col>
      <xdr:colOff>292719</xdr:colOff>
      <xdr:row>16</xdr:row>
      <xdr:rowOff>65048</xdr:rowOff>
    </xdr:to>
    <xdr:sp macro="" textlink="">
      <xdr:nvSpPr>
        <xdr:cNvPr id="10" name="Flowchart: Connector 9"/>
        <xdr:cNvSpPr/>
      </xdr:nvSpPr>
      <xdr:spPr>
        <a:xfrm>
          <a:off x="180590" y="4927293"/>
          <a:ext cx="112129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63215</xdr:colOff>
      <xdr:row>15</xdr:row>
      <xdr:rowOff>144963</xdr:rowOff>
    </xdr:from>
    <xdr:to>
      <xdr:col>3</xdr:col>
      <xdr:colOff>147103</xdr:colOff>
      <xdr:row>16</xdr:row>
      <xdr:rowOff>54279</xdr:rowOff>
    </xdr:to>
    <xdr:sp macro="" textlink="">
      <xdr:nvSpPr>
        <xdr:cNvPr id="11" name="Flowchart: Connector 10"/>
        <xdr:cNvSpPr/>
      </xdr:nvSpPr>
      <xdr:spPr>
        <a:xfrm>
          <a:off x="1565444" y="3160306"/>
          <a:ext cx="83888" cy="8893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297438</xdr:colOff>
      <xdr:row>15</xdr:row>
      <xdr:rowOff>142896</xdr:rowOff>
    </xdr:from>
    <xdr:to>
      <xdr:col>4</xdr:col>
      <xdr:colOff>383833</xdr:colOff>
      <xdr:row>16</xdr:row>
      <xdr:rowOff>52212</xdr:rowOff>
    </xdr:to>
    <xdr:sp macro="" textlink="">
      <xdr:nvSpPr>
        <xdr:cNvPr id="12" name="Flowchart: Connector 11"/>
        <xdr:cNvSpPr/>
      </xdr:nvSpPr>
      <xdr:spPr>
        <a:xfrm>
          <a:off x="2599767" y="3158239"/>
          <a:ext cx="86395" cy="8893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439592</xdr:colOff>
      <xdr:row>15</xdr:row>
      <xdr:rowOff>141926</xdr:rowOff>
    </xdr:from>
    <xdr:to>
      <xdr:col>13</xdr:col>
      <xdr:colOff>529640</xdr:colOff>
      <xdr:row>16</xdr:row>
      <xdr:rowOff>51706</xdr:rowOff>
    </xdr:to>
    <xdr:sp macro="" textlink="">
      <xdr:nvSpPr>
        <xdr:cNvPr id="13" name="Flowchart: Connector 12"/>
        <xdr:cNvSpPr/>
      </xdr:nvSpPr>
      <xdr:spPr>
        <a:xfrm>
          <a:off x="8016049" y="3157269"/>
          <a:ext cx="90048" cy="8939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111669</xdr:colOff>
      <xdr:row>15</xdr:row>
      <xdr:rowOff>151437</xdr:rowOff>
    </xdr:from>
    <xdr:to>
      <xdr:col>11</xdr:col>
      <xdr:colOff>201256</xdr:colOff>
      <xdr:row>16</xdr:row>
      <xdr:rowOff>61217</xdr:rowOff>
    </xdr:to>
    <xdr:sp macro="" textlink="">
      <xdr:nvSpPr>
        <xdr:cNvPr id="15" name="Flowchart: Connector 14"/>
        <xdr:cNvSpPr/>
      </xdr:nvSpPr>
      <xdr:spPr>
        <a:xfrm>
          <a:off x="6458040" y="3166780"/>
          <a:ext cx="89587" cy="8939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65164</xdr:colOff>
      <xdr:row>15</xdr:row>
      <xdr:rowOff>147840</xdr:rowOff>
    </xdr:from>
    <xdr:to>
      <xdr:col>8</xdr:col>
      <xdr:colOff>154751</xdr:colOff>
      <xdr:row>16</xdr:row>
      <xdr:rowOff>57620</xdr:rowOff>
    </xdr:to>
    <xdr:sp macro="" textlink="">
      <xdr:nvSpPr>
        <xdr:cNvPr id="16" name="Flowchart: Connector 15"/>
        <xdr:cNvSpPr/>
      </xdr:nvSpPr>
      <xdr:spPr>
        <a:xfrm>
          <a:off x="5170564" y="3163183"/>
          <a:ext cx="89587" cy="8939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697955</xdr:colOff>
      <xdr:row>15</xdr:row>
      <xdr:rowOff>156597</xdr:rowOff>
    </xdr:from>
    <xdr:to>
      <xdr:col>6</xdr:col>
      <xdr:colOff>66955</xdr:colOff>
      <xdr:row>16</xdr:row>
      <xdr:rowOff>66377</xdr:rowOff>
    </xdr:to>
    <xdr:sp macro="" textlink="">
      <xdr:nvSpPr>
        <xdr:cNvPr id="17" name="Flowchart: Connector 16"/>
        <xdr:cNvSpPr/>
      </xdr:nvSpPr>
      <xdr:spPr>
        <a:xfrm>
          <a:off x="3638281" y="3809227"/>
          <a:ext cx="89587" cy="1002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2962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193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Order N</a:t>
          </a:r>
          <a:r>
            <a:rPr kumimoji="0" lang="en-US" sz="1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: 10122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Product : AC System AC-1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Project :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Client. :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28825" y="9525"/>
          <a:ext cx="38481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76224</xdr:colOff>
      <xdr:row>8</xdr:row>
      <xdr:rowOff>38101</xdr:rowOff>
    </xdr:from>
    <xdr:to>
      <xdr:col>9</xdr:col>
      <xdr:colOff>259245</xdr:colOff>
      <xdr:row>11</xdr:row>
      <xdr:rowOff>114302</xdr:rowOff>
    </xdr:to>
    <xdr:sp macro="" textlink="">
      <xdr:nvSpPr>
        <xdr:cNvPr id="6" name="Rounded Rectangle 5"/>
        <xdr:cNvSpPr/>
      </xdr:nvSpPr>
      <xdr:spPr>
        <a:xfrm>
          <a:off x="76224" y="2042492"/>
          <a:ext cx="5251978" cy="647701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11</xdr:row>
      <xdr:rowOff>152400</xdr:rowOff>
    </xdr:from>
    <xdr:to>
      <xdr:col>6</xdr:col>
      <xdr:colOff>114299</xdr:colOff>
      <xdr:row>14</xdr:row>
      <xdr:rowOff>85725</xdr:rowOff>
    </xdr:to>
    <xdr:sp macro="" textlink="">
      <xdr:nvSpPr>
        <xdr:cNvPr id="7" name="Rounded Rectangle 6"/>
        <xdr:cNvSpPr/>
      </xdr:nvSpPr>
      <xdr:spPr>
        <a:xfrm>
          <a:off x="22776" y="4010025"/>
          <a:ext cx="3939623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Prepared By :                             Checked By :                               Approved By 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A.Jokar                                     M.Rezaeifard                               M.Rezaeifard</a:t>
          </a:r>
        </a:p>
      </xdr:txBody>
    </xdr:sp>
    <xdr:clientData/>
  </xdr:twoCellAnchor>
  <xdr:twoCellAnchor>
    <xdr:from>
      <xdr:col>6</xdr:col>
      <xdr:colOff>133350</xdr:colOff>
      <xdr:row>11</xdr:row>
      <xdr:rowOff>152400</xdr:rowOff>
    </xdr:from>
    <xdr:to>
      <xdr:col>9</xdr:col>
      <xdr:colOff>180975</xdr:colOff>
      <xdr:row>14</xdr:row>
      <xdr:rowOff>85725</xdr:rowOff>
    </xdr:to>
    <xdr:sp macro="" textlink="">
      <xdr:nvSpPr>
        <xdr:cNvPr id="9" name="Rounded Rectangle 8"/>
        <xdr:cNvSpPr/>
      </xdr:nvSpPr>
      <xdr:spPr>
        <a:xfrm>
          <a:off x="3981450" y="4010025"/>
          <a:ext cx="1628775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15</xdr:row>
      <xdr:rowOff>47626</xdr:rowOff>
    </xdr:from>
    <xdr:to>
      <xdr:col>17</xdr:col>
      <xdr:colOff>457200</xdr:colOff>
      <xdr:row>16</xdr:row>
      <xdr:rowOff>85725</xdr:rowOff>
    </xdr:to>
    <xdr:sp macro="" textlink="">
      <xdr:nvSpPr>
        <xdr:cNvPr id="10" name="Rounded Rectangle 9"/>
        <xdr:cNvSpPr/>
      </xdr:nvSpPr>
      <xdr:spPr>
        <a:xfrm>
          <a:off x="38100" y="4629151"/>
          <a:ext cx="1013460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Q.C.                                      Warehouse                                    Engineering                                  Production                                      Financial Dep't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223204</xdr:colOff>
      <xdr:row>15</xdr:row>
      <xdr:rowOff>108671</xdr:rowOff>
    </xdr:from>
    <xdr:to>
      <xdr:col>1</xdr:col>
      <xdr:colOff>41413</xdr:colOff>
      <xdr:row>16</xdr:row>
      <xdr:rowOff>33131</xdr:rowOff>
    </xdr:to>
    <xdr:sp macro="" textlink="">
      <xdr:nvSpPr>
        <xdr:cNvPr id="11" name="Flowchart: Connector 10"/>
        <xdr:cNvSpPr/>
      </xdr:nvSpPr>
      <xdr:spPr>
        <a:xfrm>
          <a:off x="223204" y="3429997"/>
          <a:ext cx="91535" cy="11496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188135</xdr:colOff>
      <xdr:row>15</xdr:row>
      <xdr:rowOff>114563</xdr:rowOff>
    </xdr:from>
    <xdr:to>
      <xdr:col>3</xdr:col>
      <xdr:colOff>278780</xdr:colOff>
      <xdr:row>16</xdr:row>
      <xdr:rowOff>18586</xdr:rowOff>
    </xdr:to>
    <xdr:sp macro="" textlink="">
      <xdr:nvSpPr>
        <xdr:cNvPr id="12" name="Flowchart: Connector 11"/>
        <xdr:cNvSpPr/>
      </xdr:nvSpPr>
      <xdr:spPr>
        <a:xfrm>
          <a:off x="1702610" y="4696088"/>
          <a:ext cx="90645" cy="84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582855</xdr:colOff>
      <xdr:row>15</xdr:row>
      <xdr:rowOff>114884</xdr:rowOff>
    </xdr:from>
    <xdr:to>
      <xdr:col>4</xdr:col>
      <xdr:colOff>683439</xdr:colOff>
      <xdr:row>16</xdr:row>
      <xdr:rowOff>24968</xdr:rowOff>
    </xdr:to>
    <xdr:sp macro="" textlink="">
      <xdr:nvSpPr>
        <xdr:cNvPr id="13" name="Flowchart: Connector 12"/>
        <xdr:cNvSpPr/>
      </xdr:nvSpPr>
      <xdr:spPr>
        <a:xfrm>
          <a:off x="2792655" y="4696409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335796</xdr:colOff>
      <xdr:row>15</xdr:row>
      <xdr:rowOff>119466</xdr:rowOff>
    </xdr:from>
    <xdr:to>
      <xdr:col>14</xdr:col>
      <xdr:colOff>429954</xdr:colOff>
      <xdr:row>16</xdr:row>
      <xdr:rowOff>16763</xdr:rowOff>
    </xdr:to>
    <xdr:sp macro="" textlink="">
      <xdr:nvSpPr>
        <xdr:cNvPr id="14" name="Flowchart: Connector 13"/>
        <xdr:cNvSpPr/>
      </xdr:nvSpPr>
      <xdr:spPr>
        <a:xfrm>
          <a:off x="8632071" y="4700991"/>
          <a:ext cx="94158" cy="7827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351916</xdr:colOff>
      <xdr:row>15</xdr:row>
      <xdr:rowOff>102426</xdr:rowOff>
    </xdr:from>
    <xdr:to>
      <xdr:col>6</xdr:col>
      <xdr:colOff>452500</xdr:colOff>
      <xdr:row>16</xdr:row>
      <xdr:rowOff>13771</xdr:rowOff>
    </xdr:to>
    <xdr:sp macro="" textlink="">
      <xdr:nvSpPr>
        <xdr:cNvPr id="15" name="Flowchart: Connector 14"/>
        <xdr:cNvSpPr/>
      </xdr:nvSpPr>
      <xdr:spPr>
        <a:xfrm>
          <a:off x="4200016" y="4683951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9815</xdr:colOff>
      <xdr:row>15</xdr:row>
      <xdr:rowOff>102450</xdr:rowOff>
    </xdr:from>
    <xdr:to>
      <xdr:col>12</xdr:col>
      <xdr:colOff>114115</xdr:colOff>
      <xdr:row>16</xdr:row>
      <xdr:rowOff>13795</xdr:rowOff>
    </xdr:to>
    <xdr:sp macro="" textlink="">
      <xdr:nvSpPr>
        <xdr:cNvPr id="16" name="Flowchart: Connector 15"/>
        <xdr:cNvSpPr/>
      </xdr:nvSpPr>
      <xdr:spPr>
        <a:xfrm>
          <a:off x="7086890" y="4683975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178070</xdr:colOff>
      <xdr:row>15</xdr:row>
      <xdr:rowOff>115978</xdr:rowOff>
    </xdr:from>
    <xdr:to>
      <xdr:col>9</xdr:col>
      <xdr:colOff>282370</xdr:colOff>
      <xdr:row>16</xdr:row>
      <xdr:rowOff>27323</xdr:rowOff>
    </xdr:to>
    <xdr:sp macro="" textlink="">
      <xdr:nvSpPr>
        <xdr:cNvPr id="17" name="Flowchart: Connector 16"/>
        <xdr:cNvSpPr/>
      </xdr:nvSpPr>
      <xdr:spPr>
        <a:xfrm>
          <a:off x="5607320" y="4697503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20" name="TextBox 19"/>
        <xdr:cNvSpPr txBox="1"/>
      </xdr:nvSpPr>
      <xdr:spPr>
        <a:xfrm>
          <a:off x="8925983" y="2629959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21" name="TextBox 20"/>
        <xdr:cNvSpPr txBox="1"/>
      </xdr:nvSpPr>
      <xdr:spPr>
        <a:xfrm>
          <a:off x="4544484" y="2629959"/>
          <a:ext cx="13324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4105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193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Order N</a:t>
          </a:r>
          <a:r>
            <a:rPr kumimoji="0" lang="en-US" sz="1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: 10122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Product : AC System AC-1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Project :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Client. :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28825" y="9525"/>
          <a:ext cx="3962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640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9</xdr:row>
      <xdr:rowOff>47624</xdr:rowOff>
    </xdr:from>
    <xdr:to>
      <xdr:col>9</xdr:col>
      <xdr:colOff>219074</xdr:colOff>
      <xdr:row>12</xdr:row>
      <xdr:rowOff>133349</xdr:rowOff>
    </xdr:to>
    <xdr:sp macro="" textlink="">
      <xdr:nvSpPr>
        <xdr:cNvPr id="6" name="Rounded Rectangle 5"/>
        <xdr:cNvSpPr/>
      </xdr:nvSpPr>
      <xdr:spPr>
        <a:xfrm>
          <a:off x="36053" y="2295524"/>
          <a:ext cx="5726571" cy="6286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12</xdr:row>
      <xdr:rowOff>169794</xdr:rowOff>
    </xdr:from>
    <xdr:to>
      <xdr:col>6</xdr:col>
      <xdr:colOff>133349</xdr:colOff>
      <xdr:row>15</xdr:row>
      <xdr:rowOff>57150</xdr:rowOff>
    </xdr:to>
    <xdr:sp macro="" textlink="">
      <xdr:nvSpPr>
        <xdr:cNvPr id="7" name="Rounded Rectangle 6"/>
        <xdr:cNvSpPr/>
      </xdr:nvSpPr>
      <xdr:spPr>
        <a:xfrm>
          <a:off x="41826" y="2960619"/>
          <a:ext cx="3939623" cy="4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Prepared By :                             Checked By :                               Approved By 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A.Jokar                                     M.Rezaeifard                               M.Rezaeifard</a:t>
          </a: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44484" y="1115484"/>
          <a:ext cx="14467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12</xdr:row>
      <xdr:rowOff>171451</xdr:rowOff>
    </xdr:from>
    <xdr:to>
      <xdr:col>9</xdr:col>
      <xdr:colOff>219075</xdr:colOff>
      <xdr:row>15</xdr:row>
      <xdr:rowOff>38101</xdr:rowOff>
    </xdr:to>
    <xdr:sp macro="" textlink="">
      <xdr:nvSpPr>
        <xdr:cNvPr id="9" name="Rounded Rectangle 8"/>
        <xdr:cNvSpPr/>
      </xdr:nvSpPr>
      <xdr:spPr>
        <a:xfrm>
          <a:off x="4019550" y="2962276"/>
          <a:ext cx="1743075" cy="40957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17</xdr:row>
      <xdr:rowOff>47626</xdr:rowOff>
    </xdr:from>
    <xdr:to>
      <xdr:col>17</xdr:col>
      <xdr:colOff>457200</xdr:colOff>
      <xdr:row>18</xdr:row>
      <xdr:rowOff>85725</xdr:rowOff>
    </xdr:to>
    <xdr:sp macro="" textlink="">
      <xdr:nvSpPr>
        <xdr:cNvPr id="10" name="Rounded Rectangle 9"/>
        <xdr:cNvSpPr/>
      </xdr:nvSpPr>
      <xdr:spPr>
        <a:xfrm>
          <a:off x="38100" y="3743326"/>
          <a:ext cx="1017270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Q.C.                                      Warehouse                                   Engineering                               Production                                         Financial Dep't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17</xdr:row>
      <xdr:rowOff>117963</xdr:rowOff>
    </xdr:from>
    <xdr:to>
      <xdr:col>0</xdr:col>
      <xdr:colOff>272762</xdr:colOff>
      <xdr:row>18</xdr:row>
      <xdr:rowOff>25977</xdr:rowOff>
    </xdr:to>
    <xdr:sp macro="" textlink="">
      <xdr:nvSpPr>
        <xdr:cNvPr id="11" name="Flowchart: Connector 10"/>
        <xdr:cNvSpPr/>
      </xdr:nvSpPr>
      <xdr:spPr>
        <a:xfrm>
          <a:off x="172518" y="3813663"/>
          <a:ext cx="100244" cy="889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174830</xdr:colOff>
      <xdr:row>17</xdr:row>
      <xdr:rowOff>113295</xdr:rowOff>
    </xdr:from>
    <xdr:to>
      <xdr:col>3</xdr:col>
      <xdr:colOff>272494</xdr:colOff>
      <xdr:row>18</xdr:row>
      <xdr:rowOff>23379</xdr:rowOff>
    </xdr:to>
    <xdr:sp macro="" textlink="">
      <xdr:nvSpPr>
        <xdr:cNvPr id="12" name="Flowchart: Connector 11"/>
        <xdr:cNvSpPr/>
      </xdr:nvSpPr>
      <xdr:spPr>
        <a:xfrm>
          <a:off x="1689305" y="3808995"/>
          <a:ext cx="9766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376937</xdr:colOff>
      <xdr:row>17</xdr:row>
      <xdr:rowOff>105591</xdr:rowOff>
    </xdr:from>
    <xdr:to>
      <xdr:col>4</xdr:col>
      <xdr:colOff>477521</xdr:colOff>
      <xdr:row>18</xdr:row>
      <xdr:rowOff>15675</xdr:rowOff>
    </xdr:to>
    <xdr:sp macro="" textlink="">
      <xdr:nvSpPr>
        <xdr:cNvPr id="13" name="Flowchart: Connector 12"/>
        <xdr:cNvSpPr/>
      </xdr:nvSpPr>
      <xdr:spPr>
        <a:xfrm>
          <a:off x="2805812" y="3801291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212147</xdr:colOff>
      <xdr:row>17</xdr:row>
      <xdr:rowOff>105418</xdr:rowOff>
    </xdr:from>
    <xdr:to>
      <xdr:col>14</xdr:col>
      <xdr:colOff>343994</xdr:colOff>
      <xdr:row>18</xdr:row>
      <xdr:rowOff>30307</xdr:rowOff>
    </xdr:to>
    <xdr:sp macro="" textlink="">
      <xdr:nvSpPr>
        <xdr:cNvPr id="14" name="Flowchart: Connector 13"/>
        <xdr:cNvSpPr/>
      </xdr:nvSpPr>
      <xdr:spPr>
        <a:xfrm>
          <a:off x="8622722" y="3801118"/>
          <a:ext cx="131847" cy="10586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334810</xdr:colOff>
      <xdr:row>17</xdr:row>
      <xdr:rowOff>106438</xdr:rowOff>
    </xdr:from>
    <xdr:to>
      <xdr:col>6</xdr:col>
      <xdr:colOff>435394</xdr:colOff>
      <xdr:row>18</xdr:row>
      <xdr:rowOff>17783</xdr:rowOff>
    </xdr:to>
    <xdr:sp macro="" textlink="">
      <xdr:nvSpPr>
        <xdr:cNvPr id="15" name="Flowchart: Connector 14"/>
        <xdr:cNvSpPr/>
      </xdr:nvSpPr>
      <xdr:spPr>
        <a:xfrm>
          <a:off x="4182910" y="3802138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33189</xdr:colOff>
      <xdr:row>17</xdr:row>
      <xdr:rowOff>111014</xdr:rowOff>
    </xdr:from>
    <xdr:to>
      <xdr:col>9</xdr:col>
      <xdr:colOff>137489</xdr:colOff>
      <xdr:row>18</xdr:row>
      <xdr:rowOff>22359</xdr:rowOff>
    </xdr:to>
    <xdr:sp macro="" textlink="">
      <xdr:nvSpPr>
        <xdr:cNvPr id="17" name="Flowchart: Connector 16"/>
        <xdr:cNvSpPr/>
      </xdr:nvSpPr>
      <xdr:spPr>
        <a:xfrm>
          <a:off x="5576739" y="3806714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485775</xdr:colOff>
      <xdr:row>17</xdr:row>
      <xdr:rowOff>114300</xdr:rowOff>
    </xdr:from>
    <xdr:to>
      <xdr:col>12</xdr:col>
      <xdr:colOff>28100</xdr:colOff>
      <xdr:row>18</xdr:row>
      <xdr:rowOff>27005</xdr:rowOff>
    </xdr:to>
    <xdr:sp macro="" textlink="">
      <xdr:nvSpPr>
        <xdr:cNvPr id="18" name="Flowchart: Connector 17"/>
        <xdr:cNvSpPr/>
      </xdr:nvSpPr>
      <xdr:spPr>
        <a:xfrm>
          <a:off x="6543675" y="3886200"/>
          <a:ext cx="104300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440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907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Order N</a:t>
          </a:r>
          <a:r>
            <a:rPr kumimoji="0" lang="en-US" sz="1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: 10122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Product : AC System AC-1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Project :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Client. :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00275" y="9525"/>
          <a:ext cx="37528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54558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10</xdr:row>
      <xdr:rowOff>0</xdr:rowOff>
    </xdr:from>
    <xdr:to>
      <xdr:col>9</xdr:col>
      <xdr:colOff>219074</xdr:colOff>
      <xdr:row>12</xdr:row>
      <xdr:rowOff>133349</xdr:rowOff>
    </xdr:to>
    <xdr:sp macro="" textlink="">
      <xdr:nvSpPr>
        <xdr:cNvPr id="6" name="Rounded Rectangle 5"/>
        <xdr:cNvSpPr/>
      </xdr:nvSpPr>
      <xdr:spPr>
        <a:xfrm>
          <a:off x="36053" y="1895475"/>
          <a:ext cx="589802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12</xdr:row>
      <xdr:rowOff>169795</xdr:rowOff>
    </xdr:from>
    <xdr:to>
      <xdr:col>6</xdr:col>
      <xdr:colOff>133349</xdr:colOff>
      <xdr:row>15</xdr:row>
      <xdr:rowOff>33619</xdr:rowOff>
    </xdr:to>
    <xdr:sp macro="" textlink="">
      <xdr:nvSpPr>
        <xdr:cNvPr id="7" name="Rounded Rectangle 6"/>
        <xdr:cNvSpPr/>
      </xdr:nvSpPr>
      <xdr:spPr>
        <a:xfrm>
          <a:off x="41826" y="2427220"/>
          <a:ext cx="44349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Prepared By :                             Checked By :                               Approved By 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A.Jokar                                     M.Rezaeifard                               M.Rezaeifard</a:t>
          </a:r>
        </a:p>
      </xdr:txBody>
    </xdr:sp>
    <xdr:clientData/>
  </xdr:twoCellAnchor>
  <xdr:twoCellAnchor>
    <xdr:from>
      <xdr:col>6</xdr:col>
      <xdr:colOff>171450</xdr:colOff>
      <xdr:row>12</xdr:row>
      <xdr:rowOff>171451</xdr:rowOff>
    </xdr:from>
    <xdr:to>
      <xdr:col>9</xdr:col>
      <xdr:colOff>219075</xdr:colOff>
      <xdr:row>15</xdr:row>
      <xdr:rowOff>44825</xdr:rowOff>
    </xdr:to>
    <xdr:sp macro="" textlink="">
      <xdr:nvSpPr>
        <xdr:cNvPr id="8" name="Rounded Rectangle 7"/>
        <xdr:cNvSpPr/>
      </xdr:nvSpPr>
      <xdr:spPr>
        <a:xfrm>
          <a:off x="4514850" y="2428876"/>
          <a:ext cx="141922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15</xdr:row>
      <xdr:rowOff>78441</xdr:rowOff>
    </xdr:from>
    <xdr:to>
      <xdr:col>17</xdr:col>
      <xdr:colOff>457200</xdr:colOff>
      <xdr:row>17</xdr:row>
      <xdr:rowOff>89647</xdr:rowOff>
    </xdr:to>
    <xdr:sp macro="" textlink="">
      <xdr:nvSpPr>
        <xdr:cNvPr id="9" name="Rounded Rectangle 8"/>
        <xdr:cNvSpPr/>
      </xdr:nvSpPr>
      <xdr:spPr>
        <a:xfrm>
          <a:off x="38100" y="2878791"/>
          <a:ext cx="10163175" cy="2207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Q.C.                                     Warehouse                                  Engineering                                 Production                                       Financial Dep't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213487</xdr:colOff>
      <xdr:row>15</xdr:row>
      <xdr:rowOff>150621</xdr:rowOff>
    </xdr:from>
    <xdr:to>
      <xdr:col>1</xdr:col>
      <xdr:colOff>7620</xdr:colOff>
      <xdr:row>17</xdr:row>
      <xdr:rowOff>22860</xdr:rowOff>
    </xdr:to>
    <xdr:sp macro="" textlink="">
      <xdr:nvSpPr>
        <xdr:cNvPr id="10" name="Flowchart: Connector 9"/>
        <xdr:cNvSpPr/>
      </xdr:nvSpPr>
      <xdr:spPr>
        <a:xfrm>
          <a:off x="213487" y="2950971"/>
          <a:ext cx="98933" cy="817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81707</xdr:colOff>
      <xdr:row>15</xdr:row>
      <xdr:rowOff>146596</xdr:rowOff>
    </xdr:from>
    <xdr:to>
      <xdr:col>3</xdr:col>
      <xdr:colOff>179371</xdr:colOff>
      <xdr:row>17</xdr:row>
      <xdr:rowOff>29465</xdr:rowOff>
    </xdr:to>
    <xdr:sp macro="" textlink="">
      <xdr:nvSpPr>
        <xdr:cNvPr id="11" name="Flowchart: Connector 10"/>
        <xdr:cNvSpPr/>
      </xdr:nvSpPr>
      <xdr:spPr>
        <a:xfrm>
          <a:off x="1739057" y="2946946"/>
          <a:ext cx="9766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266201</xdr:colOff>
      <xdr:row>15</xdr:row>
      <xdr:rowOff>141515</xdr:rowOff>
    </xdr:from>
    <xdr:to>
      <xdr:col>4</xdr:col>
      <xdr:colOff>366785</xdr:colOff>
      <xdr:row>17</xdr:row>
      <xdr:rowOff>24384</xdr:rowOff>
    </xdr:to>
    <xdr:sp macro="" textlink="">
      <xdr:nvSpPr>
        <xdr:cNvPr id="12" name="Flowchart: Connector 11"/>
        <xdr:cNvSpPr/>
      </xdr:nvSpPr>
      <xdr:spPr>
        <a:xfrm>
          <a:off x="2837951" y="2941865"/>
          <a:ext cx="10058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258106</xdr:colOff>
      <xdr:row>15</xdr:row>
      <xdr:rowOff>137531</xdr:rowOff>
    </xdr:from>
    <xdr:to>
      <xdr:col>14</xdr:col>
      <xdr:colOff>361882</xdr:colOff>
      <xdr:row>17</xdr:row>
      <xdr:rowOff>21661</xdr:rowOff>
    </xdr:to>
    <xdr:sp macro="" textlink="">
      <xdr:nvSpPr>
        <xdr:cNvPr id="13" name="Flowchart: Connector 12"/>
        <xdr:cNvSpPr/>
      </xdr:nvSpPr>
      <xdr:spPr>
        <a:xfrm>
          <a:off x="8621056" y="2937881"/>
          <a:ext cx="103776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459998</xdr:colOff>
      <xdr:row>15</xdr:row>
      <xdr:rowOff>142183</xdr:rowOff>
    </xdr:from>
    <xdr:to>
      <xdr:col>11</xdr:col>
      <xdr:colOff>564298</xdr:colOff>
      <xdr:row>17</xdr:row>
      <xdr:rowOff>26313</xdr:rowOff>
    </xdr:to>
    <xdr:sp macro="" textlink="">
      <xdr:nvSpPr>
        <xdr:cNvPr id="15" name="Flowchart: Connector 14"/>
        <xdr:cNvSpPr/>
      </xdr:nvSpPr>
      <xdr:spPr>
        <a:xfrm>
          <a:off x="7079873" y="2942533"/>
          <a:ext cx="104300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679073</xdr:colOff>
      <xdr:row>15</xdr:row>
      <xdr:rowOff>142183</xdr:rowOff>
    </xdr:from>
    <xdr:to>
      <xdr:col>6</xdr:col>
      <xdr:colOff>59473</xdr:colOff>
      <xdr:row>17</xdr:row>
      <xdr:rowOff>26313</xdr:rowOff>
    </xdr:to>
    <xdr:sp macro="" textlink="">
      <xdr:nvSpPr>
        <xdr:cNvPr id="17" name="Flowchart: Connector 16"/>
        <xdr:cNvSpPr/>
      </xdr:nvSpPr>
      <xdr:spPr>
        <a:xfrm>
          <a:off x="3936623" y="3399733"/>
          <a:ext cx="104300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317123</xdr:colOff>
      <xdr:row>15</xdr:row>
      <xdr:rowOff>142183</xdr:rowOff>
    </xdr:from>
    <xdr:to>
      <xdr:col>9</xdr:col>
      <xdr:colOff>88048</xdr:colOff>
      <xdr:row>17</xdr:row>
      <xdr:rowOff>26313</xdr:rowOff>
    </xdr:to>
    <xdr:sp macro="" textlink="">
      <xdr:nvSpPr>
        <xdr:cNvPr id="18" name="Flowchart: Connector 17"/>
        <xdr:cNvSpPr/>
      </xdr:nvSpPr>
      <xdr:spPr>
        <a:xfrm>
          <a:off x="5212973" y="3399733"/>
          <a:ext cx="104300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917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Order N</a:t>
          </a:r>
          <a:r>
            <a:rPr kumimoji="0" lang="en-US" sz="1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: 10122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Product : AC System AC-1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Project :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Client. :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593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13</xdr:row>
      <xdr:rowOff>0</xdr:rowOff>
    </xdr:from>
    <xdr:to>
      <xdr:col>9</xdr:col>
      <xdr:colOff>219074</xdr:colOff>
      <xdr:row>15</xdr:row>
      <xdr:rowOff>133349</xdr:rowOff>
    </xdr:to>
    <xdr:sp macro="" textlink="">
      <xdr:nvSpPr>
        <xdr:cNvPr id="6" name="Rounded Rectangle 5"/>
        <xdr:cNvSpPr/>
      </xdr:nvSpPr>
      <xdr:spPr>
        <a:xfrm>
          <a:off x="36053" y="4857750"/>
          <a:ext cx="5640846" cy="51434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15</xdr:row>
      <xdr:rowOff>169795</xdr:rowOff>
    </xdr:from>
    <xdr:to>
      <xdr:col>6</xdr:col>
      <xdr:colOff>133349</xdr:colOff>
      <xdr:row>18</xdr:row>
      <xdr:rowOff>33619</xdr:rowOff>
    </xdr:to>
    <xdr:sp macro="" textlink="">
      <xdr:nvSpPr>
        <xdr:cNvPr id="7" name="Rounded Rectangle 6"/>
        <xdr:cNvSpPr/>
      </xdr:nvSpPr>
      <xdr:spPr>
        <a:xfrm>
          <a:off x="41826" y="540854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Prepared By :                             Checked By :                               Approved By 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A.Jokar                                     M.Rezaeifard                               M.Rezaeifard</a:t>
          </a:r>
        </a:p>
      </xdr:txBody>
    </xdr:sp>
    <xdr:clientData/>
  </xdr:twoCellAnchor>
  <xdr:twoCellAnchor>
    <xdr:from>
      <xdr:col>6</xdr:col>
      <xdr:colOff>171450</xdr:colOff>
      <xdr:row>15</xdr:row>
      <xdr:rowOff>171451</xdr:rowOff>
    </xdr:from>
    <xdr:to>
      <xdr:col>9</xdr:col>
      <xdr:colOff>219075</xdr:colOff>
      <xdr:row>18</xdr:row>
      <xdr:rowOff>44825</xdr:rowOff>
    </xdr:to>
    <xdr:sp macro="" textlink="">
      <xdr:nvSpPr>
        <xdr:cNvPr id="8" name="Rounded Rectangle 7"/>
        <xdr:cNvSpPr/>
      </xdr:nvSpPr>
      <xdr:spPr>
        <a:xfrm>
          <a:off x="4171950" y="5410201"/>
          <a:ext cx="150495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82822</xdr:colOff>
      <xdr:row>19</xdr:row>
      <xdr:rowOff>0</xdr:rowOff>
    </xdr:from>
    <xdr:to>
      <xdr:col>18</xdr:col>
      <xdr:colOff>21530</xdr:colOff>
      <xdr:row>20</xdr:row>
      <xdr:rowOff>38099</xdr:rowOff>
    </xdr:to>
    <xdr:grpSp>
      <xdr:nvGrpSpPr>
        <xdr:cNvPr id="17" name="Group 16"/>
        <xdr:cNvGrpSpPr/>
      </xdr:nvGrpSpPr>
      <xdr:grpSpPr>
        <a:xfrm>
          <a:off x="82822" y="4058478"/>
          <a:ext cx="9447143" cy="228599"/>
          <a:chOff x="38100" y="6035952"/>
          <a:chExt cx="9447143" cy="228599"/>
        </a:xfrm>
      </xdr:grpSpPr>
      <xdr:sp macro="" textlink="">
        <xdr:nvSpPr>
          <xdr:cNvPr id="18" name="Rounded Rectangle 17"/>
          <xdr:cNvSpPr/>
        </xdr:nvSpPr>
        <xdr:spPr>
          <a:xfrm>
            <a:off x="38100" y="6035952"/>
            <a:ext cx="9447143" cy="228599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Q.C.                                   Warehouse                                    Engineering                                  Production                                       Financial Dep't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1612370" y="6098679"/>
            <a:ext cx="110413" cy="113277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2591073" y="6096777"/>
            <a:ext cx="91059" cy="10058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/>
        </xdr:nvSpPr>
        <xdr:spPr>
          <a:xfrm>
            <a:off x="7985820" y="6095132"/>
            <a:ext cx="111258" cy="106472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Flowchart: Connector 21"/>
          <xdr:cNvSpPr/>
        </xdr:nvSpPr>
        <xdr:spPr>
          <a:xfrm>
            <a:off x="3884522" y="6098490"/>
            <a:ext cx="100584" cy="101845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Flowchart: Connector 22"/>
          <xdr:cNvSpPr/>
        </xdr:nvSpPr>
        <xdr:spPr>
          <a:xfrm>
            <a:off x="5165401" y="6098606"/>
            <a:ext cx="107308" cy="119563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Flowchart: Connector 23"/>
          <xdr:cNvSpPr/>
        </xdr:nvSpPr>
        <xdr:spPr>
          <a:xfrm>
            <a:off x="6519145" y="6113926"/>
            <a:ext cx="100584" cy="101845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219393" y="6100674"/>
            <a:ext cx="100584" cy="101845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15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34390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Order N</a:t>
          </a:r>
          <a:r>
            <a:rPr kumimoji="0" lang="en-US" sz="1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: 10122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Product : AC System AC-1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Project :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Client. :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16</xdr:col>
      <xdr:colOff>10583</xdr:colOff>
      <xdr:row>5</xdr:row>
      <xdr:rowOff>10584</xdr:rowOff>
    </xdr:from>
    <xdr:to>
      <xdr:col>18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9265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26528</xdr:colOff>
      <xdr:row>8</xdr:row>
      <xdr:rowOff>57150</xdr:rowOff>
    </xdr:from>
    <xdr:to>
      <xdr:col>9</xdr:col>
      <xdr:colOff>209549</xdr:colOff>
      <xdr:row>11</xdr:row>
      <xdr:rowOff>133351</xdr:rowOff>
    </xdr:to>
    <xdr:sp macro="" textlink="">
      <xdr:nvSpPr>
        <xdr:cNvPr id="6" name="Rounded Rectangle 5"/>
        <xdr:cNvSpPr/>
      </xdr:nvSpPr>
      <xdr:spPr>
        <a:xfrm>
          <a:off x="26528" y="2095500"/>
          <a:ext cx="4935996" cy="647701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11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6277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22776</xdr:colOff>
      <xdr:row>11</xdr:row>
      <xdr:rowOff>171450</xdr:rowOff>
    </xdr:from>
    <xdr:to>
      <xdr:col>9</xdr:col>
      <xdr:colOff>180975</xdr:colOff>
      <xdr:row>14</xdr:row>
      <xdr:rowOff>104775</xdr:rowOff>
    </xdr:to>
    <xdr:grpSp>
      <xdr:nvGrpSpPr>
        <xdr:cNvPr id="18" name="Group 17"/>
        <xdr:cNvGrpSpPr/>
      </xdr:nvGrpSpPr>
      <xdr:grpSpPr>
        <a:xfrm>
          <a:off x="22776" y="2781300"/>
          <a:ext cx="5073099" cy="504825"/>
          <a:chOff x="22776" y="2762250"/>
          <a:chExt cx="4911174" cy="504825"/>
        </a:xfrm>
      </xdr:grpSpPr>
      <xdr:sp macro="" textlink="">
        <xdr:nvSpPr>
          <xdr:cNvPr id="7" name="Rounded Rectangle 6"/>
          <xdr:cNvSpPr/>
        </xdr:nvSpPr>
        <xdr:spPr>
          <a:xfrm>
            <a:off x="22776" y="2762250"/>
            <a:ext cx="3472898" cy="504825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Prepared By :                             Checked By :                               Approved By :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A.Jokar                                     M.Rezaeifard                               M.Rezaeifard</a:t>
            </a:r>
          </a:p>
        </xdr:txBody>
      </xdr:sp>
      <xdr:sp macro="" textlink="">
        <xdr:nvSpPr>
          <xdr:cNvPr id="9" name="Rounded Rectangle 8"/>
          <xdr:cNvSpPr/>
        </xdr:nvSpPr>
        <xdr:spPr>
          <a:xfrm>
            <a:off x="3514725" y="2762250"/>
            <a:ext cx="1419225" cy="504825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38100</xdr:colOff>
      <xdr:row>16</xdr:row>
      <xdr:rowOff>47626</xdr:rowOff>
    </xdr:from>
    <xdr:to>
      <xdr:col>18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3514726"/>
          <a:ext cx="1014412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Q.C.                                      Warehouse                                Engineering                                   Production                                      Financial Dep't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164779</xdr:colOff>
      <xdr:row>16</xdr:row>
      <xdr:rowOff>113911</xdr:rowOff>
    </xdr:from>
    <xdr:to>
      <xdr:col>0</xdr:col>
      <xdr:colOff>267510</xdr:colOff>
      <xdr:row>17</xdr:row>
      <xdr:rowOff>20267</xdr:rowOff>
    </xdr:to>
    <xdr:sp macro="" textlink="">
      <xdr:nvSpPr>
        <xdr:cNvPr id="11" name="Flowchart: Connector 10"/>
        <xdr:cNvSpPr/>
      </xdr:nvSpPr>
      <xdr:spPr>
        <a:xfrm>
          <a:off x="164779" y="3401049"/>
          <a:ext cx="102731" cy="8875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71939</xdr:colOff>
      <xdr:row>16</xdr:row>
      <xdr:rowOff>116596</xdr:rowOff>
    </xdr:from>
    <xdr:to>
      <xdr:col>3</xdr:col>
      <xdr:colOff>169603</xdr:colOff>
      <xdr:row>17</xdr:row>
      <xdr:rowOff>26680</xdr:rowOff>
    </xdr:to>
    <xdr:sp macro="" textlink="">
      <xdr:nvSpPr>
        <xdr:cNvPr id="12" name="Flowchart: Connector 11"/>
        <xdr:cNvSpPr/>
      </xdr:nvSpPr>
      <xdr:spPr>
        <a:xfrm>
          <a:off x="1689162" y="3403734"/>
          <a:ext cx="97664" cy="9247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429638</xdr:colOff>
      <xdr:row>16</xdr:row>
      <xdr:rowOff>122157</xdr:rowOff>
    </xdr:from>
    <xdr:to>
      <xdr:col>4</xdr:col>
      <xdr:colOff>524148</xdr:colOff>
      <xdr:row>17</xdr:row>
      <xdr:rowOff>24319</xdr:rowOff>
    </xdr:to>
    <xdr:sp macro="" textlink="">
      <xdr:nvSpPr>
        <xdr:cNvPr id="13" name="Flowchart: Connector 12"/>
        <xdr:cNvSpPr/>
      </xdr:nvSpPr>
      <xdr:spPr>
        <a:xfrm>
          <a:off x="2808861" y="3409295"/>
          <a:ext cx="94510" cy="845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210604</xdr:colOff>
      <xdr:row>16</xdr:row>
      <xdr:rowOff>108984</xdr:rowOff>
    </xdr:from>
    <xdr:to>
      <xdr:col>15</xdr:col>
      <xdr:colOff>314222</xdr:colOff>
      <xdr:row>17</xdr:row>
      <xdr:rowOff>22616</xdr:rowOff>
    </xdr:to>
    <xdr:sp macro="" textlink="">
      <xdr:nvSpPr>
        <xdr:cNvPr id="14" name="Flowchart: Connector 13"/>
        <xdr:cNvSpPr/>
      </xdr:nvSpPr>
      <xdr:spPr>
        <a:xfrm>
          <a:off x="8620976" y="3396122"/>
          <a:ext cx="103618" cy="9602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488534</xdr:colOff>
      <xdr:row>16</xdr:row>
      <xdr:rowOff>118399</xdr:rowOff>
    </xdr:from>
    <xdr:to>
      <xdr:col>7</xdr:col>
      <xdr:colOff>38099</xdr:colOff>
      <xdr:row>17</xdr:row>
      <xdr:rowOff>19051</xdr:rowOff>
    </xdr:to>
    <xdr:sp macro="" textlink="">
      <xdr:nvSpPr>
        <xdr:cNvPr id="15" name="Flowchart: Connector 14"/>
        <xdr:cNvSpPr/>
      </xdr:nvSpPr>
      <xdr:spPr>
        <a:xfrm>
          <a:off x="3869909" y="3680749"/>
          <a:ext cx="102015" cy="9115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458151</xdr:colOff>
      <xdr:row>16</xdr:row>
      <xdr:rowOff>114961</xdr:rowOff>
    </xdr:from>
    <xdr:to>
      <xdr:col>12</xdr:col>
      <xdr:colOff>562451</xdr:colOff>
      <xdr:row>17</xdr:row>
      <xdr:rowOff>26306</xdr:rowOff>
    </xdr:to>
    <xdr:sp macro="" textlink="">
      <xdr:nvSpPr>
        <xdr:cNvPr id="16" name="Flowchart: Connector 15"/>
        <xdr:cNvSpPr/>
      </xdr:nvSpPr>
      <xdr:spPr>
        <a:xfrm>
          <a:off x="7040534" y="3402099"/>
          <a:ext cx="104300" cy="937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431427</xdr:colOff>
      <xdr:row>16</xdr:row>
      <xdr:rowOff>106862</xdr:rowOff>
    </xdr:from>
    <xdr:to>
      <xdr:col>10</xdr:col>
      <xdr:colOff>97277</xdr:colOff>
      <xdr:row>17</xdr:row>
      <xdr:rowOff>20266</xdr:rowOff>
    </xdr:to>
    <xdr:sp macro="" textlink="">
      <xdr:nvSpPr>
        <xdr:cNvPr id="17" name="Flowchart: Connector 16"/>
        <xdr:cNvSpPr/>
      </xdr:nvSpPr>
      <xdr:spPr>
        <a:xfrm>
          <a:off x="5599246" y="3394000"/>
          <a:ext cx="111701" cy="957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Order N</a:t>
          </a:r>
          <a:r>
            <a:rPr kumimoji="0" lang="en-US" sz="1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: 10122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Product : AC System AC-1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Project :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Client. :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51376</xdr:colOff>
      <xdr:row>17</xdr:row>
      <xdr:rowOff>38100</xdr:rowOff>
    </xdr:from>
    <xdr:to>
      <xdr:col>9</xdr:col>
      <xdr:colOff>234397</xdr:colOff>
      <xdr:row>20</xdr:row>
      <xdr:rowOff>114301</xdr:rowOff>
    </xdr:to>
    <xdr:sp macro="" textlink="">
      <xdr:nvSpPr>
        <xdr:cNvPr id="6" name="Rounded Rectangle 5"/>
        <xdr:cNvSpPr/>
      </xdr:nvSpPr>
      <xdr:spPr>
        <a:xfrm>
          <a:off x="51376" y="3624470"/>
          <a:ext cx="5616412" cy="62285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20</xdr:row>
      <xdr:rowOff>152400</xdr:rowOff>
    </xdr:from>
    <xdr:to>
      <xdr:col>6</xdr:col>
      <xdr:colOff>114299</xdr:colOff>
      <xdr:row>23</xdr:row>
      <xdr:rowOff>85725</xdr:rowOff>
    </xdr:to>
    <xdr:sp macro="" textlink="">
      <xdr:nvSpPr>
        <xdr:cNvPr id="7" name="Rounded Rectangle 6"/>
        <xdr:cNvSpPr/>
      </xdr:nvSpPr>
      <xdr:spPr>
        <a:xfrm>
          <a:off x="22776" y="3895725"/>
          <a:ext cx="3939623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Prepared By :                             Checked By :                               Approved By 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A.Jokar                                     M.Rezaeifard                               M.Rezaeifard</a:t>
          </a: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133350</xdr:colOff>
      <xdr:row>20</xdr:row>
      <xdr:rowOff>152400</xdr:rowOff>
    </xdr:from>
    <xdr:to>
      <xdr:col>9</xdr:col>
      <xdr:colOff>180975</xdr:colOff>
      <xdr:row>23</xdr:row>
      <xdr:rowOff>85725</xdr:rowOff>
    </xdr:to>
    <xdr:sp macro="" textlink="">
      <xdr:nvSpPr>
        <xdr:cNvPr id="9" name="Rounded Rectangle 8"/>
        <xdr:cNvSpPr/>
      </xdr:nvSpPr>
      <xdr:spPr>
        <a:xfrm>
          <a:off x="3981450" y="3895725"/>
          <a:ext cx="1495425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24</xdr:row>
      <xdr:rowOff>47626</xdr:rowOff>
    </xdr:from>
    <xdr:to>
      <xdr:col>17</xdr:col>
      <xdr:colOff>457200</xdr:colOff>
      <xdr:row>25</xdr:row>
      <xdr:rowOff>85725</xdr:rowOff>
    </xdr:to>
    <xdr:sp macro="" textlink="">
      <xdr:nvSpPr>
        <xdr:cNvPr id="10" name="Rounded Rectangle 9"/>
        <xdr:cNvSpPr/>
      </xdr:nvSpPr>
      <xdr:spPr>
        <a:xfrm>
          <a:off x="38100" y="4552951"/>
          <a:ext cx="100488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Q.C.                                           Warehouse                                      Engineering                                  Production                                       Financial Dep't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223204</xdr:colOff>
      <xdr:row>24</xdr:row>
      <xdr:rowOff>108671</xdr:rowOff>
    </xdr:from>
    <xdr:to>
      <xdr:col>1</xdr:col>
      <xdr:colOff>33131</xdr:colOff>
      <xdr:row>25</xdr:row>
      <xdr:rowOff>8283</xdr:rowOff>
    </xdr:to>
    <xdr:sp macro="" textlink="">
      <xdr:nvSpPr>
        <xdr:cNvPr id="11" name="Flowchart: Connector 10"/>
        <xdr:cNvSpPr/>
      </xdr:nvSpPr>
      <xdr:spPr>
        <a:xfrm>
          <a:off x="223204" y="6072149"/>
          <a:ext cx="83253" cy="9011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188135</xdr:colOff>
      <xdr:row>24</xdr:row>
      <xdr:rowOff>114563</xdr:rowOff>
    </xdr:from>
    <xdr:to>
      <xdr:col>3</xdr:col>
      <xdr:colOff>278780</xdr:colOff>
      <xdr:row>25</xdr:row>
      <xdr:rowOff>18586</xdr:rowOff>
    </xdr:to>
    <xdr:sp macro="" textlink="">
      <xdr:nvSpPr>
        <xdr:cNvPr id="12" name="Flowchart: Connector 11"/>
        <xdr:cNvSpPr/>
      </xdr:nvSpPr>
      <xdr:spPr>
        <a:xfrm>
          <a:off x="1707489" y="4988575"/>
          <a:ext cx="90645" cy="852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582855</xdr:colOff>
      <xdr:row>24</xdr:row>
      <xdr:rowOff>114884</xdr:rowOff>
    </xdr:from>
    <xdr:to>
      <xdr:col>4</xdr:col>
      <xdr:colOff>683439</xdr:colOff>
      <xdr:row>25</xdr:row>
      <xdr:rowOff>24968</xdr:rowOff>
    </xdr:to>
    <xdr:sp macro="" textlink="">
      <xdr:nvSpPr>
        <xdr:cNvPr id="13" name="Flowchart: Connector 12"/>
        <xdr:cNvSpPr/>
      </xdr:nvSpPr>
      <xdr:spPr>
        <a:xfrm>
          <a:off x="2799160" y="4988896"/>
          <a:ext cx="100584" cy="9129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335796</xdr:colOff>
      <xdr:row>24</xdr:row>
      <xdr:rowOff>119466</xdr:rowOff>
    </xdr:from>
    <xdr:to>
      <xdr:col>14</xdr:col>
      <xdr:colOff>429954</xdr:colOff>
      <xdr:row>25</xdr:row>
      <xdr:rowOff>16763</xdr:rowOff>
    </xdr:to>
    <xdr:sp macro="" textlink="">
      <xdr:nvSpPr>
        <xdr:cNvPr id="14" name="Flowchart: Connector 13"/>
        <xdr:cNvSpPr/>
      </xdr:nvSpPr>
      <xdr:spPr>
        <a:xfrm>
          <a:off x="8633847" y="4998203"/>
          <a:ext cx="94158" cy="7811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351916</xdr:colOff>
      <xdr:row>24</xdr:row>
      <xdr:rowOff>102426</xdr:rowOff>
    </xdr:from>
    <xdr:to>
      <xdr:col>6</xdr:col>
      <xdr:colOff>452500</xdr:colOff>
      <xdr:row>25</xdr:row>
      <xdr:rowOff>13771</xdr:rowOff>
    </xdr:to>
    <xdr:sp macro="" textlink="">
      <xdr:nvSpPr>
        <xdr:cNvPr id="15" name="Flowchart: Connector 14"/>
        <xdr:cNvSpPr/>
      </xdr:nvSpPr>
      <xdr:spPr>
        <a:xfrm>
          <a:off x="4208379" y="4976438"/>
          <a:ext cx="100584" cy="9255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9815</xdr:colOff>
      <xdr:row>24</xdr:row>
      <xdr:rowOff>102450</xdr:rowOff>
    </xdr:from>
    <xdr:to>
      <xdr:col>12</xdr:col>
      <xdr:colOff>114115</xdr:colOff>
      <xdr:row>25</xdr:row>
      <xdr:rowOff>13795</xdr:rowOff>
    </xdr:to>
    <xdr:sp macro="" textlink="">
      <xdr:nvSpPr>
        <xdr:cNvPr id="16" name="Flowchart: Connector 15"/>
        <xdr:cNvSpPr/>
      </xdr:nvSpPr>
      <xdr:spPr>
        <a:xfrm>
          <a:off x="7090839" y="4976462"/>
          <a:ext cx="104300" cy="9255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178070</xdr:colOff>
      <xdr:row>24</xdr:row>
      <xdr:rowOff>115978</xdr:rowOff>
    </xdr:from>
    <xdr:to>
      <xdr:col>9</xdr:col>
      <xdr:colOff>282370</xdr:colOff>
      <xdr:row>25</xdr:row>
      <xdr:rowOff>27323</xdr:rowOff>
    </xdr:to>
    <xdr:sp macro="" textlink="">
      <xdr:nvSpPr>
        <xdr:cNvPr id="17" name="Flowchart: Connector 16"/>
        <xdr:cNvSpPr/>
      </xdr:nvSpPr>
      <xdr:spPr>
        <a:xfrm>
          <a:off x="5614290" y="4989990"/>
          <a:ext cx="104300" cy="9255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10</xdr:row>
      <xdr:rowOff>10584</xdr:rowOff>
    </xdr:from>
    <xdr:to>
      <xdr:col>17</xdr:col>
      <xdr:colOff>1</xdr:colOff>
      <xdr:row>10</xdr:row>
      <xdr:rowOff>285750</xdr:rowOff>
    </xdr:to>
    <xdr:sp macro="" textlink="">
      <xdr:nvSpPr>
        <xdr:cNvPr id="34" name="TextBox 33"/>
        <xdr:cNvSpPr txBox="1"/>
      </xdr:nvSpPr>
      <xdr:spPr>
        <a:xfrm>
          <a:off x="8897408" y="182033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10</xdr:row>
      <xdr:rowOff>10584</xdr:rowOff>
    </xdr:from>
    <xdr:to>
      <xdr:col>10</xdr:col>
      <xdr:colOff>0</xdr:colOff>
      <xdr:row>10</xdr:row>
      <xdr:rowOff>254000</xdr:rowOff>
    </xdr:to>
    <xdr:sp macro="" textlink="">
      <xdr:nvSpPr>
        <xdr:cNvPr id="35" name="TextBox 34"/>
        <xdr:cNvSpPr txBox="1"/>
      </xdr:nvSpPr>
      <xdr:spPr>
        <a:xfrm>
          <a:off x="4487334" y="182033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13</xdr:row>
      <xdr:rowOff>10584</xdr:rowOff>
    </xdr:from>
    <xdr:to>
      <xdr:col>17</xdr:col>
      <xdr:colOff>1</xdr:colOff>
      <xdr:row>13</xdr:row>
      <xdr:rowOff>285750</xdr:rowOff>
    </xdr:to>
    <xdr:sp macro="" textlink="">
      <xdr:nvSpPr>
        <xdr:cNvPr id="36" name="TextBox 35"/>
        <xdr:cNvSpPr txBox="1"/>
      </xdr:nvSpPr>
      <xdr:spPr>
        <a:xfrm>
          <a:off x="8897408" y="2534709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13</xdr:row>
      <xdr:rowOff>10584</xdr:rowOff>
    </xdr:from>
    <xdr:to>
      <xdr:col>10</xdr:col>
      <xdr:colOff>0</xdr:colOff>
      <xdr:row>13</xdr:row>
      <xdr:rowOff>254000</xdr:rowOff>
    </xdr:to>
    <xdr:sp macro="" textlink="">
      <xdr:nvSpPr>
        <xdr:cNvPr id="37" name="TextBox 36"/>
        <xdr:cNvSpPr txBox="1"/>
      </xdr:nvSpPr>
      <xdr:spPr>
        <a:xfrm>
          <a:off x="4487334" y="2534709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3910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Order N</a:t>
          </a:r>
          <a:r>
            <a:rPr kumimoji="0" lang="en-US" sz="1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: 10122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Product : AC System AC-1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Project :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Client. :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fa-IR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ساوین تاب  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8100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0218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10</xdr:row>
      <xdr:rowOff>47624</xdr:rowOff>
    </xdr:from>
    <xdr:to>
      <xdr:col>9</xdr:col>
      <xdr:colOff>219074</xdr:colOff>
      <xdr:row>13</xdr:row>
      <xdr:rowOff>133349</xdr:rowOff>
    </xdr:to>
    <xdr:sp macro="" textlink="">
      <xdr:nvSpPr>
        <xdr:cNvPr id="6" name="Rounded Rectangle 5"/>
        <xdr:cNvSpPr/>
      </xdr:nvSpPr>
      <xdr:spPr>
        <a:xfrm>
          <a:off x="36053" y="1800224"/>
          <a:ext cx="5583696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13</xdr:row>
      <xdr:rowOff>169794</xdr:rowOff>
    </xdr:from>
    <xdr:to>
      <xdr:col>6</xdr:col>
      <xdr:colOff>133349</xdr:colOff>
      <xdr:row>16</xdr:row>
      <xdr:rowOff>57150</xdr:rowOff>
    </xdr:to>
    <xdr:sp macro="" textlink="">
      <xdr:nvSpPr>
        <xdr:cNvPr id="7" name="Rounded Rectangle 6"/>
        <xdr:cNvSpPr/>
      </xdr:nvSpPr>
      <xdr:spPr>
        <a:xfrm>
          <a:off x="41826" y="2493894"/>
          <a:ext cx="3939623" cy="4588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Prepared By :                             Checked By :                               Approved By 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A.Jokar                                     M.Rezaeifard                               M.Rezaeifard</a:t>
          </a: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3229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13</xdr:row>
      <xdr:rowOff>171451</xdr:rowOff>
    </xdr:from>
    <xdr:to>
      <xdr:col>9</xdr:col>
      <xdr:colOff>219075</xdr:colOff>
      <xdr:row>16</xdr:row>
      <xdr:rowOff>38101</xdr:rowOff>
    </xdr:to>
    <xdr:sp macro="" textlink="">
      <xdr:nvSpPr>
        <xdr:cNvPr id="9" name="Rounded Rectangle 8"/>
        <xdr:cNvSpPr/>
      </xdr:nvSpPr>
      <xdr:spPr>
        <a:xfrm>
          <a:off x="4019550" y="2495551"/>
          <a:ext cx="1600200" cy="4381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76200</xdr:colOff>
      <xdr:row>18</xdr:row>
      <xdr:rowOff>114300</xdr:rowOff>
    </xdr:from>
    <xdr:to>
      <xdr:col>18</xdr:col>
      <xdr:colOff>17393</xdr:colOff>
      <xdr:row>19</xdr:row>
      <xdr:rowOff>152399</xdr:rowOff>
    </xdr:to>
    <xdr:grpSp>
      <xdr:nvGrpSpPr>
        <xdr:cNvPr id="18" name="Group 17"/>
        <xdr:cNvGrpSpPr/>
      </xdr:nvGrpSpPr>
      <xdr:grpSpPr>
        <a:xfrm>
          <a:off x="76200" y="3886200"/>
          <a:ext cx="9447143" cy="228599"/>
          <a:chOff x="38100" y="6035952"/>
          <a:chExt cx="9447143" cy="228599"/>
        </a:xfrm>
      </xdr:grpSpPr>
      <xdr:sp macro="" textlink="">
        <xdr:nvSpPr>
          <xdr:cNvPr id="19" name="Rounded Rectangle 18"/>
          <xdr:cNvSpPr/>
        </xdr:nvSpPr>
        <xdr:spPr>
          <a:xfrm>
            <a:off x="38100" y="6035952"/>
            <a:ext cx="9447143" cy="228599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Q.C.                                   Warehouse                                    Engineering                                  Production                                       Financial Dep't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1612370" y="6098679"/>
            <a:ext cx="110413" cy="113277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/>
        </xdr:nvSpPr>
        <xdr:spPr>
          <a:xfrm>
            <a:off x="2591073" y="6096777"/>
            <a:ext cx="91059" cy="10058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Flowchart: Connector 21"/>
          <xdr:cNvSpPr/>
        </xdr:nvSpPr>
        <xdr:spPr>
          <a:xfrm>
            <a:off x="7985820" y="6095132"/>
            <a:ext cx="111258" cy="106472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Flowchart: Connector 22"/>
          <xdr:cNvSpPr/>
        </xdr:nvSpPr>
        <xdr:spPr>
          <a:xfrm>
            <a:off x="3884522" y="6098490"/>
            <a:ext cx="100584" cy="101845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Flowchart: Connector 23"/>
          <xdr:cNvSpPr/>
        </xdr:nvSpPr>
        <xdr:spPr>
          <a:xfrm>
            <a:off x="5165401" y="6098606"/>
            <a:ext cx="107308" cy="119563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519145" y="6113926"/>
            <a:ext cx="100584" cy="101845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/>
        </xdr:nvSpPr>
        <xdr:spPr>
          <a:xfrm>
            <a:off x="219393" y="6100674"/>
            <a:ext cx="100584" cy="101845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9"/>
  <sheetViews>
    <sheetView tabSelected="1" view="pageLayout" zoomScale="115" zoomScaleNormal="100" zoomScalePageLayoutView="115" workbookViewId="0">
      <selection activeCell="G10" sqref="G10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8.7109375" customWidth="1"/>
    <col min="4" max="4" width="10.42578125" customWidth="1"/>
    <col min="5" max="5" width="11.42578125" customWidth="1"/>
    <col min="6" max="6" width="10.140625" customWidth="1"/>
    <col min="7" max="7" width="8.85546875" customWidth="1"/>
    <col min="8" max="8" width="5.7109375" customWidth="1"/>
    <col min="9" max="9" width="2.5703125" customWidth="1"/>
    <col min="10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9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0"/>
      <c r="L1" s="4" t="s">
        <v>21</v>
      </c>
      <c r="M1" s="4" t="s">
        <v>22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28</v>
      </c>
      <c r="L2" s="35">
        <v>10122</v>
      </c>
      <c r="M2" s="17">
        <v>3070</v>
      </c>
      <c r="N2" s="17">
        <v>1</v>
      </c>
      <c r="O2" s="12"/>
      <c r="P2" s="12"/>
      <c r="R2" s="1"/>
    </row>
    <row r="3" spans="1:18" ht="17.25" customHeight="1" x14ac:dyDescent="0.25">
      <c r="K3" s="17" t="s">
        <v>0</v>
      </c>
      <c r="L3" s="17" t="s">
        <v>124</v>
      </c>
      <c r="M3" s="17"/>
      <c r="N3" s="17"/>
      <c r="O3" s="12"/>
      <c r="P3" s="12"/>
      <c r="R3" s="1"/>
    </row>
    <row r="4" spans="1:18" ht="17.25" customHeight="1" x14ac:dyDescent="0.25">
      <c r="K4" s="17" t="s">
        <v>1</v>
      </c>
      <c r="L4" s="17">
        <v>0</v>
      </c>
      <c r="M4" s="17" t="s">
        <v>45</v>
      </c>
      <c r="N4" s="17" t="s">
        <v>50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18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131" t="s">
        <v>36</v>
      </c>
      <c r="I6" s="132"/>
      <c r="J6" s="133"/>
      <c r="K6" s="18" t="s">
        <v>41</v>
      </c>
      <c r="L6" s="18" t="s">
        <v>26</v>
      </c>
      <c r="M6" s="18" t="s">
        <v>27</v>
      </c>
      <c r="N6" s="18" t="s">
        <v>25</v>
      </c>
      <c r="O6" s="18" t="s">
        <v>19</v>
      </c>
      <c r="P6" s="2" t="s">
        <v>8</v>
      </c>
      <c r="Q6" s="2" t="s">
        <v>9</v>
      </c>
      <c r="R6" s="9" t="s">
        <v>13</v>
      </c>
    </row>
    <row r="7" spans="1:18" ht="16.5" x14ac:dyDescent="0.35">
      <c r="A7" s="46">
        <v>1</v>
      </c>
      <c r="B7" s="46" t="s">
        <v>81</v>
      </c>
      <c r="C7" s="45" t="s">
        <v>49</v>
      </c>
      <c r="D7" s="45" t="s">
        <v>48</v>
      </c>
      <c r="E7" s="45" t="s">
        <v>92</v>
      </c>
      <c r="F7" s="45" t="s">
        <v>46</v>
      </c>
      <c r="G7" s="62" t="s">
        <v>91</v>
      </c>
      <c r="H7" s="130" t="s">
        <v>93</v>
      </c>
      <c r="I7" s="125"/>
      <c r="J7" s="126"/>
      <c r="K7" s="49">
        <v>8</v>
      </c>
      <c r="L7" s="61" t="s">
        <v>18</v>
      </c>
      <c r="M7" s="61" t="s">
        <v>18</v>
      </c>
      <c r="N7" s="61" t="s">
        <v>18</v>
      </c>
      <c r="O7" s="61" t="s">
        <v>18</v>
      </c>
      <c r="P7" s="52"/>
      <c r="Q7" s="59"/>
      <c r="R7" s="60"/>
    </row>
    <row r="8" spans="1:18" ht="16.5" x14ac:dyDescent="0.35">
      <c r="A8" s="46">
        <v>2</v>
      </c>
      <c r="B8" s="46" t="s">
        <v>81</v>
      </c>
      <c r="C8" s="45" t="s">
        <v>49</v>
      </c>
      <c r="D8" s="45" t="s">
        <v>48</v>
      </c>
      <c r="E8" s="45" t="s">
        <v>70</v>
      </c>
      <c r="F8" s="45" t="s">
        <v>46</v>
      </c>
      <c r="G8" s="62" t="s">
        <v>38</v>
      </c>
      <c r="H8" s="130" t="s">
        <v>71</v>
      </c>
      <c r="I8" s="125"/>
      <c r="J8" s="126"/>
      <c r="K8" s="49">
        <v>1</v>
      </c>
      <c r="L8" s="61" t="s">
        <v>18</v>
      </c>
      <c r="M8" s="61" t="s">
        <v>18</v>
      </c>
      <c r="N8" s="61" t="s">
        <v>18</v>
      </c>
      <c r="O8" s="61" t="s">
        <v>18</v>
      </c>
      <c r="P8" s="52"/>
      <c r="Q8" s="59"/>
      <c r="R8" s="60"/>
    </row>
    <row r="9" spans="1:18" ht="16.5" x14ac:dyDescent="0.35">
      <c r="A9" s="46">
        <v>3</v>
      </c>
      <c r="B9" s="46" t="s">
        <v>81</v>
      </c>
      <c r="C9" s="45" t="s">
        <v>49</v>
      </c>
      <c r="D9" s="45" t="s">
        <v>48</v>
      </c>
      <c r="E9" s="45" t="s">
        <v>72</v>
      </c>
      <c r="F9" s="45" t="s">
        <v>46</v>
      </c>
      <c r="G9" s="62" t="s">
        <v>38</v>
      </c>
      <c r="H9" s="130" t="s">
        <v>71</v>
      </c>
      <c r="I9" s="125"/>
      <c r="J9" s="126"/>
      <c r="K9" s="49">
        <v>1</v>
      </c>
      <c r="L9" s="61" t="s">
        <v>18</v>
      </c>
      <c r="M9" s="61" t="s">
        <v>18</v>
      </c>
      <c r="N9" s="61" t="s">
        <v>18</v>
      </c>
      <c r="O9" s="61" t="s">
        <v>18</v>
      </c>
      <c r="P9" s="52"/>
      <c r="Q9" s="59"/>
      <c r="R9" s="60"/>
    </row>
    <row r="10" spans="1:18" ht="16.5" x14ac:dyDescent="0.35">
      <c r="A10" s="46">
        <v>4</v>
      </c>
      <c r="B10" s="46" t="s">
        <v>81</v>
      </c>
      <c r="C10" s="45" t="s">
        <v>49</v>
      </c>
      <c r="D10" s="45" t="s">
        <v>48</v>
      </c>
      <c r="E10" s="45" t="s">
        <v>129</v>
      </c>
      <c r="F10" s="45" t="s">
        <v>46</v>
      </c>
      <c r="G10" s="62" t="s">
        <v>38</v>
      </c>
      <c r="H10" s="130" t="s">
        <v>169</v>
      </c>
      <c r="I10" s="125"/>
      <c r="J10" s="126"/>
      <c r="K10" s="49">
        <v>2</v>
      </c>
      <c r="L10" s="61" t="s">
        <v>18</v>
      </c>
      <c r="M10" s="61" t="s">
        <v>18</v>
      </c>
      <c r="N10" s="61" t="s">
        <v>18</v>
      </c>
      <c r="O10" s="61" t="s">
        <v>18</v>
      </c>
      <c r="P10" s="52"/>
      <c r="Q10" s="59"/>
      <c r="R10" s="60"/>
    </row>
    <row r="11" spans="1:18" ht="16.5" x14ac:dyDescent="0.35">
      <c r="A11" s="46">
        <v>5</v>
      </c>
      <c r="B11" s="46" t="s">
        <v>81</v>
      </c>
      <c r="C11" s="45" t="s">
        <v>49</v>
      </c>
      <c r="D11" s="45" t="s">
        <v>48</v>
      </c>
      <c r="E11" s="45" t="s">
        <v>170</v>
      </c>
      <c r="F11" s="45" t="s">
        <v>46</v>
      </c>
      <c r="G11" s="62" t="s">
        <v>171</v>
      </c>
      <c r="H11" s="130" t="s">
        <v>173</v>
      </c>
      <c r="I11" s="125"/>
      <c r="J11" s="126"/>
      <c r="K11" s="49">
        <v>1</v>
      </c>
      <c r="L11" s="61" t="s">
        <v>18</v>
      </c>
      <c r="M11" s="61" t="s">
        <v>18</v>
      </c>
      <c r="N11" s="61" t="s">
        <v>18</v>
      </c>
      <c r="O11" s="61" t="s">
        <v>18</v>
      </c>
      <c r="P11" s="52"/>
      <c r="Q11" s="59"/>
      <c r="R11" s="60"/>
    </row>
    <row r="12" spans="1:18" ht="16.5" x14ac:dyDescent="0.35">
      <c r="A12" s="46">
        <v>6</v>
      </c>
      <c r="B12" s="46" t="s">
        <v>81</v>
      </c>
      <c r="C12" s="45" t="s">
        <v>111</v>
      </c>
      <c r="D12" s="45" t="s">
        <v>111</v>
      </c>
      <c r="E12" s="45" t="s">
        <v>130</v>
      </c>
      <c r="F12" s="45" t="s">
        <v>46</v>
      </c>
      <c r="G12" s="62" t="s">
        <v>172</v>
      </c>
      <c r="H12" s="124" t="s">
        <v>131</v>
      </c>
      <c r="I12" s="125"/>
      <c r="J12" s="126"/>
      <c r="K12" s="49">
        <v>4</v>
      </c>
      <c r="L12" s="61" t="s">
        <v>18</v>
      </c>
      <c r="M12" s="61" t="s">
        <v>18</v>
      </c>
      <c r="N12" s="61" t="s">
        <v>18</v>
      </c>
      <c r="O12" s="61" t="s">
        <v>18</v>
      </c>
      <c r="P12" s="52"/>
      <c r="Q12" s="59"/>
      <c r="R12" s="60"/>
    </row>
    <row r="13" spans="1:18" ht="16.5" x14ac:dyDescent="0.35">
      <c r="A13" s="46">
        <v>7</v>
      </c>
      <c r="B13" s="46" t="s">
        <v>81</v>
      </c>
      <c r="C13" s="45" t="s">
        <v>111</v>
      </c>
      <c r="D13" s="45" t="s">
        <v>111</v>
      </c>
      <c r="E13" s="45" t="s">
        <v>132</v>
      </c>
      <c r="F13" s="45" t="s">
        <v>46</v>
      </c>
      <c r="G13" s="62" t="s">
        <v>172</v>
      </c>
      <c r="H13" s="124" t="s">
        <v>131</v>
      </c>
      <c r="I13" s="125"/>
      <c r="J13" s="126"/>
      <c r="K13" s="49">
        <v>4</v>
      </c>
      <c r="L13" s="61" t="s">
        <v>18</v>
      </c>
      <c r="M13" s="61" t="s">
        <v>18</v>
      </c>
      <c r="N13" s="61" t="s">
        <v>18</v>
      </c>
      <c r="O13" s="61" t="s">
        <v>18</v>
      </c>
      <c r="P13" s="52"/>
      <c r="Q13" s="59"/>
      <c r="R13" s="60"/>
    </row>
    <row r="14" spans="1:18" ht="16.5" x14ac:dyDescent="0.35">
      <c r="A14" s="46">
        <v>8</v>
      </c>
      <c r="B14" s="46" t="s">
        <v>81</v>
      </c>
      <c r="C14" s="45" t="s">
        <v>118</v>
      </c>
      <c r="D14" s="45" t="s">
        <v>118</v>
      </c>
      <c r="E14" s="45" t="s">
        <v>70</v>
      </c>
      <c r="F14" s="45" t="s">
        <v>46</v>
      </c>
      <c r="G14" s="62" t="s">
        <v>38</v>
      </c>
      <c r="H14" s="130" t="s">
        <v>135</v>
      </c>
      <c r="I14" s="125"/>
      <c r="J14" s="126"/>
      <c r="K14" s="49">
        <v>1</v>
      </c>
      <c r="L14" s="61" t="s">
        <v>18</v>
      </c>
      <c r="M14" s="61" t="s">
        <v>18</v>
      </c>
      <c r="N14" s="61" t="s">
        <v>18</v>
      </c>
      <c r="O14" s="61" t="s">
        <v>18</v>
      </c>
      <c r="P14" s="52"/>
      <c r="Q14" s="59"/>
      <c r="R14" s="60"/>
    </row>
    <row r="15" spans="1:18" ht="16.5" x14ac:dyDescent="0.35">
      <c r="A15" s="46">
        <v>9</v>
      </c>
      <c r="B15" s="46" t="s">
        <v>81</v>
      </c>
      <c r="C15" s="45" t="s">
        <v>118</v>
      </c>
      <c r="D15" s="45" t="s">
        <v>118</v>
      </c>
      <c r="E15" s="45" t="s">
        <v>136</v>
      </c>
      <c r="F15" s="45" t="s">
        <v>46</v>
      </c>
      <c r="G15" s="62" t="s">
        <v>59</v>
      </c>
      <c r="H15" s="130">
        <v>40</v>
      </c>
      <c r="I15" s="125"/>
      <c r="J15" s="126"/>
      <c r="K15" s="49">
        <v>2</v>
      </c>
      <c r="L15" s="61" t="s">
        <v>18</v>
      </c>
      <c r="M15" s="61" t="s">
        <v>18</v>
      </c>
      <c r="N15" s="61" t="s">
        <v>18</v>
      </c>
      <c r="O15" s="61" t="s">
        <v>18</v>
      </c>
      <c r="P15" s="52"/>
      <c r="Q15" s="59"/>
      <c r="R15" s="60"/>
    </row>
    <row r="16" spans="1:18" x14ac:dyDescent="0.25">
      <c r="A16" s="46">
        <v>10</v>
      </c>
      <c r="B16" s="46" t="s">
        <v>81</v>
      </c>
      <c r="C16" s="45" t="s">
        <v>118</v>
      </c>
      <c r="D16" s="45" t="s">
        <v>118</v>
      </c>
      <c r="E16" s="45" t="s">
        <v>174</v>
      </c>
      <c r="F16" s="45" t="s">
        <v>46</v>
      </c>
      <c r="G16" s="123" t="s">
        <v>137</v>
      </c>
      <c r="H16" s="130" t="s">
        <v>139</v>
      </c>
      <c r="I16" s="125"/>
      <c r="J16" s="126"/>
      <c r="K16" s="49">
        <v>2</v>
      </c>
      <c r="L16" s="61" t="s">
        <v>18</v>
      </c>
      <c r="M16" s="61" t="s">
        <v>18</v>
      </c>
      <c r="N16" s="61" t="s">
        <v>18</v>
      </c>
      <c r="O16" s="61" t="s">
        <v>18</v>
      </c>
      <c r="P16" s="52"/>
      <c r="Q16" s="59"/>
      <c r="R16" s="60"/>
    </row>
    <row r="17" spans="1:18" x14ac:dyDescent="0.25">
      <c r="A17" s="46">
        <v>11</v>
      </c>
      <c r="B17" s="46" t="s">
        <v>81</v>
      </c>
      <c r="C17" s="45" t="s">
        <v>118</v>
      </c>
      <c r="D17" s="45" t="s">
        <v>118</v>
      </c>
      <c r="E17" s="45" t="s">
        <v>174</v>
      </c>
      <c r="F17" s="45" t="s">
        <v>46</v>
      </c>
      <c r="G17" s="123" t="s">
        <v>137</v>
      </c>
      <c r="H17" s="130" t="s">
        <v>138</v>
      </c>
      <c r="I17" s="125"/>
      <c r="J17" s="126"/>
      <c r="K17" s="49">
        <v>2</v>
      </c>
      <c r="L17" s="61" t="s">
        <v>18</v>
      </c>
      <c r="M17" s="61" t="s">
        <v>18</v>
      </c>
      <c r="N17" s="61" t="s">
        <v>18</v>
      </c>
      <c r="O17" s="61" t="s">
        <v>18</v>
      </c>
      <c r="P17" s="52"/>
      <c r="Q17" s="59"/>
      <c r="R17" s="60"/>
    </row>
    <row r="18" spans="1:18" ht="16.5" x14ac:dyDescent="0.35">
      <c r="A18" s="46">
        <v>12</v>
      </c>
      <c r="B18" s="46" t="s">
        <v>81</v>
      </c>
      <c r="C18" s="45" t="s">
        <v>118</v>
      </c>
      <c r="D18" s="45" t="s">
        <v>118</v>
      </c>
      <c r="E18" s="45" t="s">
        <v>140</v>
      </c>
      <c r="F18" s="45" t="s">
        <v>46</v>
      </c>
      <c r="G18" s="62" t="s">
        <v>59</v>
      </c>
      <c r="H18" s="124" t="s">
        <v>141</v>
      </c>
      <c r="I18" s="125"/>
      <c r="J18" s="126"/>
      <c r="K18" s="49">
        <v>6</v>
      </c>
      <c r="L18" s="61" t="s">
        <v>18</v>
      </c>
      <c r="M18" s="61" t="s">
        <v>18</v>
      </c>
      <c r="N18" s="61" t="s">
        <v>18</v>
      </c>
      <c r="O18" s="61" t="s">
        <v>18</v>
      </c>
      <c r="P18" s="52"/>
      <c r="Q18" s="59"/>
      <c r="R18" s="60"/>
    </row>
    <row r="19" spans="1:18" x14ac:dyDescent="0.25">
      <c r="A19" s="46">
        <v>13</v>
      </c>
      <c r="B19" s="46" t="s">
        <v>81</v>
      </c>
      <c r="C19" s="45" t="s">
        <v>99</v>
      </c>
      <c r="D19" s="45" t="s">
        <v>168</v>
      </c>
      <c r="E19" s="45" t="s">
        <v>183</v>
      </c>
      <c r="F19" s="45" t="s">
        <v>46</v>
      </c>
      <c r="G19" s="45" t="s">
        <v>182</v>
      </c>
      <c r="H19" s="124" t="s">
        <v>184</v>
      </c>
      <c r="I19" s="125"/>
      <c r="J19" s="126"/>
      <c r="K19" s="49">
        <v>1</v>
      </c>
      <c r="L19" s="61" t="s">
        <v>18</v>
      </c>
      <c r="M19" s="61" t="s">
        <v>18</v>
      </c>
      <c r="N19" s="61" t="s">
        <v>18</v>
      </c>
      <c r="O19" s="61" t="s">
        <v>18</v>
      </c>
      <c r="P19" s="52"/>
      <c r="Q19" s="59"/>
      <c r="R19" s="60"/>
    </row>
    <row r="20" spans="1:18" ht="16.5" x14ac:dyDescent="0.35">
      <c r="A20" s="22"/>
      <c r="B20" s="22"/>
      <c r="C20" s="23"/>
      <c r="D20" s="23"/>
      <c r="E20" s="31"/>
      <c r="F20" s="23"/>
      <c r="G20" s="12"/>
      <c r="H20" s="16"/>
      <c r="I20" s="25"/>
      <c r="J20" s="25"/>
      <c r="K20" s="25"/>
      <c r="L20" s="32"/>
      <c r="M20" s="32"/>
      <c r="N20" s="33"/>
      <c r="O20" s="34"/>
      <c r="P20" s="27"/>
      <c r="Q20" s="27"/>
      <c r="R20" s="28"/>
    </row>
    <row r="21" spans="1:18" x14ac:dyDescent="0.25">
      <c r="K21" s="128" t="s">
        <v>11</v>
      </c>
      <c r="L21" s="128"/>
      <c r="M21" s="128"/>
      <c r="N21" s="128"/>
      <c r="O21" s="128"/>
      <c r="P21" s="128"/>
      <c r="Q21" s="54" t="s">
        <v>7</v>
      </c>
      <c r="R21" s="54" t="s">
        <v>5</v>
      </c>
    </row>
    <row r="22" spans="1:18" x14ac:dyDescent="0.25">
      <c r="K22" s="129"/>
      <c r="L22" s="129"/>
      <c r="M22" s="129"/>
      <c r="N22" s="129"/>
      <c r="O22" s="129"/>
      <c r="P22" s="129"/>
      <c r="Q22" s="8"/>
      <c r="R22" s="55"/>
    </row>
    <row r="23" spans="1:18" x14ac:dyDescent="0.25">
      <c r="K23" s="127"/>
      <c r="L23" s="127"/>
      <c r="M23" s="127"/>
      <c r="N23" s="127"/>
      <c r="O23" s="127"/>
      <c r="P23" s="127"/>
      <c r="Q23" s="56"/>
      <c r="R23" s="56"/>
    </row>
    <row r="24" spans="1:18" x14ac:dyDescent="0.25">
      <c r="K24" s="128" t="s">
        <v>14</v>
      </c>
      <c r="L24" s="128"/>
      <c r="M24" s="128"/>
      <c r="N24" s="128"/>
      <c r="O24" s="128"/>
      <c r="P24" s="128"/>
      <c r="Q24" s="54" t="s">
        <v>7</v>
      </c>
      <c r="R24" s="54" t="s">
        <v>5</v>
      </c>
    </row>
    <row r="25" spans="1:18" x14ac:dyDescent="0.25">
      <c r="A25" s="1"/>
      <c r="B25" s="1"/>
      <c r="C25" s="1"/>
      <c r="D25" s="1"/>
      <c r="E25" s="1"/>
      <c r="F25" s="1"/>
      <c r="G25" s="1"/>
      <c r="K25" s="129"/>
      <c r="L25" s="129"/>
      <c r="M25" s="129"/>
      <c r="N25" s="129"/>
      <c r="O25" s="129"/>
      <c r="P25" s="129"/>
      <c r="Q25" s="55"/>
      <c r="R25" s="55"/>
    </row>
    <row r="26" spans="1:18" x14ac:dyDescent="0.25">
      <c r="A26" s="1"/>
      <c r="B26" s="1"/>
      <c r="C26" s="1"/>
      <c r="D26" s="1"/>
      <c r="E26" s="1"/>
      <c r="F26" s="1"/>
      <c r="G26" s="1"/>
    </row>
    <row r="27" spans="1:18" x14ac:dyDescent="0.25">
      <c r="A27" s="1"/>
      <c r="B27" s="1"/>
      <c r="C27" s="1"/>
      <c r="D27" s="1"/>
      <c r="E27" s="1"/>
      <c r="F27" s="1"/>
      <c r="G27" s="1"/>
      <c r="K27" s="127"/>
      <c r="L27" s="127"/>
      <c r="M27" s="127"/>
      <c r="N27" s="127"/>
      <c r="O27" s="127"/>
      <c r="P27" s="127"/>
      <c r="Q27" s="56"/>
      <c r="R27" s="56"/>
    </row>
    <row r="28" spans="1:18" x14ac:dyDescent="0.25">
      <c r="A28" s="1"/>
      <c r="B28" s="1"/>
      <c r="C28" s="1"/>
      <c r="D28" s="1"/>
      <c r="E28" s="1"/>
      <c r="F28" s="1"/>
      <c r="G28" s="1"/>
      <c r="K28" s="6"/>
      <c r="L28" s="6"/>
      <c r="M28" s="6"/>
      <c r="N28" s="6"/>
      <c r="O28" s="6"/>
      <c r="P28" s="6"/>
      <c r="Q28" s="56"/>
      <c r="R28" s="56"/>
    </row>
    <row r="29" spans="1:18" x14ac:dyDescent="0.25">
      <c r="B29" s="1"/>
      <c r="C29" s="1"/>
      <c r="D29" s="1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1"/>
    </row>
  </sheetData>
  <mergeCells count="20">
    <mergeCell ref="H6:J6"/>
    <mergeCell ref="H11:J11"/>
    <mergeCell ref="H7:J7"/>
    <mergeCell ref="H8:J8"/>
    <mergeCell ref="H9:J9"/>
    <mergeCell ref="H10:J10"/>
    <mergeCell ref="H12:J12"/>
    <mergeCell ref="K23:P23"/>
    <mergeCell ref="K24:P24"/>
    <mergeCell ref="K25:P25"/>
    <mergeCell ref="K27:P27"/>
    <mergeCell ref="K21:P21"/>
    <mergeCell ref="K22:P22"/>
    <mergeCell ref="H13:J13"/>
    <mergeCell ref="H14:J14"/>
    <mergeCell ref="H15:J15"/>
    <mergeCell ref="H16:J16"/>
    <mergeCell ref="H17:J17"/>
    <mergeCell ref="H18:J18"/>
    <mergeCell ref="H19:J19"/>
  </mergeCells>
  <pageMargins left="0.13541666666666666" right="0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32"/>
  <sheetViews>
    <sheetView view="pageLayout" topLeftCell="A19" zoomScale="130" zoomScaleNormal="100" zoomScalePageLayoutView="130" workbookViewId="0">
      <selection activeCell="K24" sqref="K24:P24"/>
    </sheetView>
  </sheetViews>
  <sheetFormatPr defaultColWidth="9.140625" defaultRowHeight="15" x14ac:dyDescent="0.25"/>
  <cols>
    <col min="1" max="1" width="3.85546875" bestFit="1" customWidth="1"/>
    <col min="2" max="2" width="4.85546875" customWidth="1"/>
    <col min="3" max="3" width="9.7109375" customWidth="1"/>
    <col min="4" max="4" width="9.42578125" customWidth="1"/>
    <col min="5" max="5" width="11.42578125" customWidth="1"/>
    <col min="6" max="6" width="8.140625" customWidth="1"/>
    <col min="7" max="7" width="7.85546875" customWidth="1"/>
    <col min="8" max="10" width="5.7109375" customWidth="1"/>
    <col min="11" max="11" width="6.28515625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5"/>
      <c r="L1" s="4" t="s">
        <v>21</v>
      </c>
      <c r="M1" s="4" t="s">
        <v>22</v>
      </c>
      <c r="N1" s="4" t="s">
        <v>2</v>
      </c>
      <c r="O1" s="10"/>
      <c r="P1" s="10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1" t="s">
        <v>28</v>
      </c>
      <c r="L2" s="35">
        <v>10122</v>
      </c>
      <c r="M2" s="17">
        <v>1010</v>
      </c>
      <c r="N2" s="17">
        <v>1</v>
      </c>
      <c r="O2" s="12"/>
      <c r="P2" s="12"/>
      <c r="R2" s="1"/>
    </row>
    <row r="3" spans="1:18" ht="17.25" customHeight="1" x14ac:dyDescent="0.25">
      <c r="K3" s="11" t="s">
        <v>0</v>
      </c>
      <c r="L3" s="17" t="s">
        <v>124</v>
      </c>
      <c r="M3" s="17"/>
      <c r="N3" s="17"/>
      <c r="O3" s="12"/>
      <c r="P3" s="12"/>
      <c r="R3" s="1"/>
    </row>
    <row r="4" spans="1:18" ht="17.25" customHeight="1" x14ac:dyDescent="0.25">
      <c r="K4" s="11" t="s">
        <v>1</v>
      </c>
      <c r="L4" s="17">
        <v>0</v>
      </c>
      <c r="M4" s="4" t="s">
        <v>29</v>
      </c>
      <c r="N4" s="4" t="s">
        <v>50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8" x14ac:dyDescent="0.35">
      <c r="A6" s="4" t="s">
        <v>3</v>
      </c>
      <c r="B6" s="18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19" t="s">
        <v>16</v>
      </c>
      <c r="J6" s="19" t="s">
        <v>6</v>
      </c>
      <c r="K6" s="18" t="s">
        <v>24</v>
      </c>
      <c r="L6" s="18" t="s">
        <v>26</v>
      </c>
      <c r="M6" s="18" t="s">
        <v>27</v>
      </c>
      <c r="N6" s="18" t="s">
        <v>25</v>
      </c>
      <c r="O6" s="18" t="s">
        <v>19</v>
      </c>
      <c r="P6" s="2" t="s">
        <v>8</v>
      </c>
      <c r="Q6" s="2" t="s">
        <v>9</v>
      </c>
      <c r="R6" s="9" t="s">
        <v>13</v>
      </c>
    </row>
    <row r="7" spans="1:18" ht="21" customHeight="1" x14ac:dyDescent="0.25">
      <c r="A7" s="46">
        <v>1</v>
      </c>
      <c r="B7" s="46" t="s">
        <v>81</v>
      </c>
      <c r="C7" s="109" t="s">
        <v>83</v>
      </c>
      <c r="D7" s="101" t="s">
        <v>48</v>
      </c>
      <c r="E7" s="101" t="s">
        <v>82</v>
      </c>
      <c r="F7" s="101" t="s">
        <v>23</v>
      </c>
      <c r="G7" s="47" t="s">
        <v>32</v>
      </c>
      <c r="H7" s="47">
        <v>1.2</v>
      </c>
      <c r="I7" s="49">
        <v>1000</v>
      </c>
      <c r="J7" s="49">
        <v>2200</v>
      </c>
      <c r="K7" s="49">
        <v>15</v>
      </c>
      <c r="L7" s="50">
        <f t="shared" ref="L7:L14" si="0">K7*J7*I7*H7*7.85/1000000</f>
        <v>310.86</v>
      </c>
      <c r="M7" s="50">
        <v>254</v>
      </c>
      <c r="N7" s="51">
        <f t="shared" ref="N7:N14" si="1">(L7-M7)/M7</f>
        <v>0.2238582677165355</v>
      </c>
      <c r="O7" s="50"/>
      <c r="P7" s="52"/>
      <c r="Q7" s="52"/>
      <c r="R7" s="53"/>
    </row>
    <row r="8" spans="1:18" ht="22.5" x14ac:dyDescent="0.25">
      <c r="A8" s="46">
        <v>2</v>
      </c>
      <c r="B8" s="110" t="s">
        <v>81</v>
      </c>
      <c r="C8" s="111" t="s">
        <v>83</v>
      </c>
      <c r="D8" s="112" t="s">
        <v>48</v>
      </c>
      <c r="E8" s="112" t="s">
        <v>84</v>
      </c>
      <c r="F8" s="112" t="s">
        <v>23</v>
      </c>
      <c r="G8" s="113" t="s">
        <v>32</v>
      </c>
      <c r="H8" s="47">
        <v>1.5</v>
      </c>
      <c r="I8" s="49">
        <v>1000</v>
      </c>
      <c r="J8" s="49">
        <v>1500</v>
      </c>
      <c r="K8" s="49">
        <v>1</v>
      </c>
      <c r="L8" s="50">
        <f t="shared" si="0"/>
        <v>17.662500000000001</v>
      </c>
      <c r="M8" s="50">
        <v>17</v>
      </c>
      <c r="N8" s="51">
        <f t="shared" si="1"/>
        <v>3.8970588235294201E-2</v>
      </c>
      <c r="O8" s="50"/>
      <c r="P8" s="52"/>
      <c r="Q8" s="52"/>
      <c r="R8" s="53"/>
    </row>
    <row r="9" spans="1:18" x14ac:dyDescent="0.25">
      <c r="A9" s="46">
        <v>3</v>
      </c>
      <c r="B9" s="110" t="s">
        <v>81</v>
      </c>
      <c r="C9" s="112" t="s">
        <v>30</v>
      </c>
      <c r="D9" s="112" t="s">
        <v>47</v>
      </c>
      <c r="E9" s="112" t="s">
        <v>65</v>
      </c>
      <c r="F9" s="112" t="s">
        <v>23</v>
      </c>
      <c r="G9" s="112" t="s">
        <v>42</v>
      </c>
      <c r="H9" s="47">
        <v>1.5</v>
      </c>
      <c r="I9" s="49">
        <v>1000</v>
      </c>
      <c r="J9" s="49">
        <v>2000</v>
      </c>
      <c r="K9" s="49">
        <v>1</v>
      </c>
      <c r="L9" s="50">
        <f t="shared" si="0"/>
        <v>23.55</v>
      </c>
      <c r="M9" s="50">
        <v>12</v>
      </c>
      <c r="N9" s="51">
        <f t="shared" si="1"/>
        <v>0.96250000000000002</v>
      </c>
      <c r="O9" s="50"/>
      <c r="P9" s="52"/>
      <c r="Q9" s="52"/>
      <c r="R9" s="53"/>
    </row>
    <row r="10" spans="1:18" x14ac:dyDescent="0.25">
      <c r="A10" s="46">
        <v>4</v>
      </c>
      <c r="B10" s="110" t="s">
        <v>81</v>
      </c>
      <c r="C10" s="112" t="s">
        <v>30</v>
      </c>
      <c r="D10" s="112" t="s">
        <v>47</v>
      </c>
      <c r="E10" s="112" t="s">
        <v>65</v>
      </c>
      <c r="F10" s="112" t="s">
        <v>23</v>
      </c>
      <c r="G10" s="112" t="s">
        <v>42</v>
      </c>
      <c r="H10" s="47">
        <v>2</v>
      </c>
      <c r="I10" s="49">
        <v>1000</v>
      </c>
      <c r="J10" s="49">
        <v>2000</v>
      </c>
      <c r="K10" s="49">
        <v>1</v>
      </c>
      <c r="L10" s="50">
        <f t="shared" si="0"/>
        <v>31.4</v>
      </c>
      <c r="M10" s="50">
        <v>19</v>
      </c>
      <c r="N10" s="51">
        <f t="shared" si="1"/>
        <v>0.65263157894736834</v>
      </c>
      <c r="O10" s="50"/>
      <c r="P10" s="52"/>
      <c r="Q10" s="52"/>
      <c r="R10" s="53"/>
    </row>
    <row r="11" spans="1:18" x14ac:dyDescent="0.25">
      <c r="A11" s="46">
        <v>5</v>
      </c>
      <c r="B11" s="110" t="s">
        <v>81</v>
      </c>
      <c r="C11" s="112" t="s">
        <v>117</v>
      </c>
      <c r="D11" s="112" t="s">
        <v>120</v>
      </c>
      <c r="E11" s="112" t="s">
        <v>121</v>
      </c>
      <c r="F11" s="112" t="s">
        <v>23</v>
      </c>
      <c r="G11" s="113" t="s">
        <v>32</v>
      </c>
      <c r="H11" s="47">
        <v>2</v>
      </c>
      <c r="I11" s="49">
        <v>1000</v>
      </c>
      <c r="J11" s="49">
        <v>3600</v>
      </c>
      <c r="K11" s="49">
        <v>1</v>
      </c>
      <c r="L11" s="50">
        <f t="shared" si="0"/>
        <v>56.52</v>
      </c>
      <c r="M11" s="50">
        <v>51</v>
      </c>
      <c r="N11" s="51">
        <f t="shared" si="1"/>
        <v>0.10823529411764712</v>
      </c>
      <c r="O11" s="50"/>
      <c r="P11" s="52"/>
      <c r="Q11" s="52"/>
      <c r="R11" s="53"/>
    </row>
    <row r="12" spans="1:18" x14ac:dyDescent="0.25">
      <c r="A12" s="46">
        <v>6</v>
      </c>
      <c r="B12" s="46" t="s">
        <v>81</v>
      </c>
      <c r="C12" s="101" t="s">
        <v>117</v>
      </c>
      <c r="D12" s="101" t="s">
        <v>117</v>
      </c>
      <c r="E12" s="101" t="s">
        <v>112</v>
      </c>
      <c r="F12" s="101" t="s">
        <v>23</v>
      </c>
      <c r="G12" s="47" t="s">
        <v>32</v>
      </c>
      <c r="H12" s="47">
        <v>2</v>
      </c>
      <c r="I12" s="49">
        <v>1000</v>
      </c>
      <c r="J12" s="49">
        <v>3400</v>
      </c>
      <c r="K12" s="49">
        <v>5</v>
      </c>
      <c r="L12" s="50">
        <f t="shared" si="0"/>
        <v>266.89999999999998</v>
      </c>
      <c r="M12" s="50">
        <v>229</v>
      </c>
      <c r="N12" s="51">
        <f t="shared" si="1"/>
        <v>0.16550218340611345</v>
      </c>
      <c r="O12" s="50"/>
      <c r="P12" s="52"/>
      <c r="Q12" s="52"/>
      <c r="R12" s="53"/>
    </row>
    <row r="13" spans="1:18" x14ac:dyDescent="0.25">
      <c r="A13" s="46">
        <v>7</v>
      </c>
      <c r="B13" s="46" t="s">
        <v>81</v>
      </c>
      <c r="C13" s="101" t="s">
        <v>164</v>
      </c>
      <c r="D13" s="101" t="s">
        <v>85</v>
      </c>
      <c r="E13" s="101" t="s">
        <v>86</v>
      </c>
      <c r="F13" s="101" t="s">
        <v>23</v>
      </c>
      <c r="G13" s="48" t="s">
        <v>34</v>
      </c>
      <c r="H13" s="47">
        <v>2.5</v>
      </c>
      <c r="I13" s="49">
        <v>1250</v>
      </c>
      <c r="J13" s="49">
        <v>5000</v>
      </c>
      <c r="K13" s="49">
        <v>1</v>
      </c>
      <c r="L13" s="50">
        <f t="shared" si="0"/>
        <v>122.65625</v>
      </c>
      <c r="M13" s="50">
        <v>98</v>
      </c>
      <c r="N13" s="51">
        <f t="shared" si="1"/>
        <v>0.25159438775510207</v>
      </c>
      <c r="O13" s="50"/>
      <c r="P13" s="52"/>
      <c r="Q13" s="52"/>
      <c r="R13" s="53"/>
    </row>
    <row r="14" spans="1:18" x14ac:dyDescent="0.25">
      <c r="A14" s="46">
        <v>8</v>
      </c>
      <c r="B14" s="46" t="s">
        <v>81</v>
      </c>
      <c r="C14" s="101" t="s">
        <v>165</v>
      </c>
      <c r="D14" s="101" t="s">
        <v>113</v>
      </c>
      <c r="E14" s="101" t="s">
        <v>119</v>
      </c>
      <c r="F14" s="101" t="s">
        <v>23</v>
      </c>
      <c r="G14" s="48" t="s">
        <v>34</v>
      </c>
      <c r="H14" s="47">
        <v>3</v>
      </c>
      <c r="I14" s="49">
        <v>1000</v>
      </c>
      <c r="J14" s="49">
        <v>4450</v>
      </c>
      <c r="K14" s="49">
        <v>2</v>
      </c>
      <c r="L14" s="50">
        <f t="shared" si="0"/>
        <v>209.595</v>
      </c>
      <c r="M14" s="50">
        <v>191</v>
      </c>
      <c r="N14" s="51">
        <f t="shared" si="1"/>
        <v>9.7356020942408375E-2</v>
      </c>
      <c r="O14" s="50"/>
      <c r="P14" s="52"/>
      <c r="Q14" s="52"/>
      <c r="R14" s="53"/>
    </row>
    <row r="15" spans="1:18" x14ac:dyDescent="0.25">
      <c r="A15" s="46">
        <v>9</v>
      </c>
      <c r="B15" s="46" t="s">
        <v>81</v>
      </c>
      <c r="C15" s="101" t="s">
        <v>166</v>
      </c>
      <c r="D15" s="101" t="s">
        <v>122</v>
      </c>
      <c r="E15" s="101" t="s">
        <v>123</v>
      </c>
      <c r="F15" s="101" t="s">
        <v>23</v>
      </c>
      <c r="G15" s="48" t="s">
        <v>34</v>
      </c>
      <c r="H15" s="47">
        <v>4</v>
      </c>
      <c r="I15" s="49">
        <v>1250</v>
      </c>
      <c r="J15" s="49">
        <v>2750</v>
      </c>
      <c r="K15" s="49">
        <v>1</v>
      </c>
      <c r="L15" s="50">
        <f t="shared" ref="L15:L21" si="2">K15*J15*I15*H15*7.85/1000000</f>
        <v>107.9375</v>
      </c>
      <c r="M15" s="50">
        <v>72</v>
      </c>
      <c r="N15" s="51">
        <f t="shared" ref="N15:N21" si="3">(L15-M15)/M15</f>
        <v>0.49913194444444442</v>
      </c>
      <c r="O15" s="50"/>
      <c r="P15" s="52"/>
      <c r="Q15" s="52"/>
      <c r="R15" s="53"/>
    </row>
    <row r="16" spans="1:18" x14ac:dyDescent="0.25">
      <c r="A16" s="46">
        <v>10</v>
      </c>
      <c r="B16" s="46" t="s">
        <v>81</v>
      </c>
      <c r="C16" s="101" t="s">
        <v>165</v>
      </c>
      <c r="D16" s="101" t="s">
        <v>113</v>
      </c>
      <c r="E16" s="101" t="s">
        <v>114</v>
      </c>
      <c r="F16" s="101" t="s">
        <v>23</v>
      </c>
      <c r="G16" s="48" t="s">
        <v>34</v>
      </c>
      <c r="H16" s="47">
        <v>8</v>
      </c>
      <c r="I16" s="49">
        <v>1500</v>
      </c>
      <c r="J16" s="49">
        <v>4350</v>
      </c>
      <c r="K16" s="49">
        <v>1</v>
      </c>
      <c r="L16" s="50">
        <f t="shared" si="2"/>
        <v>409.77</v>
      </c>
      <c r="M16" s="50">
        <v>370</v>
      </c>
      <c r="N16" s="51">
        <f t="shared" si="3"/>
        <v>0.10748648648648644</v>
      </c>
      <c r="O16" s="50"/>
      <c r="P16" s="52"/>
      <c r="Q16" s="52"/>
      <c r="R16" s="53"/>
    </row>
    <row r="17" spans="1:18" x14ac:dyDescent="0.25">
      <c r="A17" s="46">
        <v>11</v>
      </c>
      <c r="B17" s="46" t="s">
        <v>81</v>
      </c>
      <c r="C17" s="101" t="s">
        <v>67</v>
      </c>
      <c r="D17" s="101" t="s">
        <v>37</v>
      </c>
      <c r="E17" s="101" t="s">
        <v>87</v>
      </c>
      <c r="F17" s="101" t="s">
        <v>23</v>
      </c>
      <c r="G17" s="48" t="s">
        <v>34</v>
      </c>
      <c r="H17" s="47">
        <v>4</v>
      </c>
      <c r="I17" s="49">
        <v>1250</v>
      </c>
      <c r="J17" s="49">
        <v>2400</v>
      </c>
      <c r="K17" s="49">
        <v>1</v>
      </c>
      <c r="L17" s="50">
        <f t="shared" si="2"/>
        <v>94.2</v>
      </c>
      <c r="M17" s="50">
        <v>80</v>
      </c>
      <c r="N17" s="51">
        <f t="shared" si="3"/>
        <v>0.17750000000000005</v>
      </c>
      <c r="O17" s="50"/>
      <c r="P17" s="52"/>
      <c r="Q17" s="52"/>
      <c r="R17" s="53"/>
    </row>
    <row r="18" spans="1:18" x14ac:dyDescent="0.25">
      <c r="A18" s="46">
        <v>12</v>
      </c>
      <c r="B18" s="46" t="s">
        <v>81</v>
      </c>
      <c r="C18" s="101" t="s">
        <v>67</v>
      </c>
      <c r="D18" s="101" t="s">
        <v>33</v>
      </c>
      <c r="E18" s="101" t="s">
        <v>88</v>
      </c>
      <c r="F18" s="101" t="s">
        <v>23</v>
      </c>
      <c r="G18" s="48" t="s">
        <v>34</v>
      </c>
      <c r="H18" s="47">
        <v>4</v>
      </c>
      <c r="I18" s="49">
        <v>1500</v>
      </c>
      <c r="J18" s="49">
        <v>6000</v>
      </c>
      <c r="K18" s="49">
        <v>1</v>
      </c>
      <c r="L18" s="50">
        <f t="shared" si="2"/>
        <v>282.60000000000002</v>
      </c>
      <c r="M18" s="50">
        <v>221</v>
      </c>
      <c r="N18" s="51">
        <f t="shared" si="3"/>
        <v>0.27873303167420826</v>
      </c>
      <c r="O18" s="50"/>
      <c r="P18" s="52"/>
      <c r="Q18" s="52"/>
      <c r="R18" s="53"/>
    </row>
    <row r="19" spans="1:18" x14ac:dyDescent="0.25">
      <c r="A19" s="46">
        <v>13</v>
      </c>
      <c r="B19" s="46" t="s">
        <v>81</v>
      </c>
      <c r="C19" s="101" t="s">
        <v>99</v>
      </c>
      <c r="D19" s="101" t="s">
        <v>168</v>
      </c>
      <c r="E19" s="101" t="s">
        <v>185</v>
      </c>
      <c r="F19" s="101" t="s">
        <v>23</v>
      </c>
      <c r="G19" s="92" t="s">
        <v>34</v>
      </c>
      <c r="H19" s="47">
        <v>4</v>
      </c>
      <c r="I19" s="49">
        <v>1500</v>
      </c>
      <c r="J19" s="49">
        <v>6000</v>
      </c>
      <c r="K19" s="49">
        <v>2</v>
      </c>
      <c r="L19" s="50">
        <f t="shared" si="2"/>
        <v>565.20000000000005</v>
      </c>
      <c r="M19" s="50">
        <v>421</v>
      </c>
      <c r="N19" s="51">
        <f t="shared" si="3"/>
        <v>0.34251781472684095</v>
      </c>
      <c r="O19" s="50"/>
      <c r="P19" s="52"/>
      <c r="Q19" s="52"/>
      <c r="R19" s="53"/>
    </row>
    <row r="20" spans="1:18" x14ac:dyDescent="0.25">
      <c r="A20" s="46">
        <v>14</v>
      </c>
      <c r="B20" s="46" t="s">
        <v>81</v>
      </c>
      <c r="C20" s="101" t="s">
        <v>115</v>
      </c>
      <c r="D20" s="101" t="s">
        <v>115</v>
      </c>
      <c r="E20" s="101" t="s">
        <v>116</v>
      </c>
      <c r="F20" s="101" t="s">
        <v>23</v>
      </c>
      <c r="G20" s="48" t="s">
        <v>34</v>
      </c>
      <c r="H20" s="47">
        <v>5</v>
      </c>
      <c r="I20" s="49">
        <v>1000</v>
      </c>
      <c r="J20" s="49">
        <v>550</v>
      </c>
      <c r="K20" s="49">
        <v>1</v>
      </c>
      <c r="L20" s="50">
        <f t="shared" si="2"/>
        <v>21.587499999999999</v>
      </c>
      <c r="M20" s="50">
        <v>18</v>
      </c>
      <c r="N20" s="51">
        <f t="shared" si="3"/>
        <v>0.19930555555555549</v>
      </c>
      <c r="O20" s="50"/>
      <c r="P20" s="52"/>
      <c r="Q20" s="52"/>
      <c r="R20" s="53"/>
    </row>
    <row r="21" spans="1:18" x14ac:dyDescent="0.25">
      <c r="A21" s="46">
        <v>15</v>
      </c>
      <c r="B21" s="46" t="s">
        <v>81</v>
      </c>
      <c r="C21" s="101" t="s">
        <v>67</v>
      </c>
      <c r="D21" s="101" t="s">
        <v>37</v>
      </c>
      <c r="E21" s="101" t="s">
        <v>68</v>
      </c>
      <c r="F21" s="101" t="s">
        <v>23</v>
      </c>
      <c r="G21" s="48" t="s">
        <v>34</v>
      </c>
      <c r="H21" s="47">
        <v>6</v>
      </c>
      <c r="I21" s="49">
        <v>1250</v>
      </c>
      <c r="J21" s="49">
        <v>3000</v>
      </c>
      <c r="K21" s="49">
        <v>1</v>
      </c>
      <c r="L21" s="50">
        <f t="shared" si="2"/>
        <v>176.625</v>
      </c>
      <c r="M21" s="50">
        <v>133</v>
      </c>
      <c r="N21" s="51">
        <f t="shared" si="3"/>
        <v>0.32800751879699247</v>
      </c>
      <c r="O21" s="50"/>
      <c r="P21" s="52"/>
      <c r="Q21" s="52"/>
      <c r="R21" s="53"/>
    </row>
    <row r="22" spans="1:18" ht="16.5" x14ac:dyDescent="0.35">
      <c r="A22" s="22"/>
      <c r="B22" s="22"/>
      <c r="C22" s="23"/>
      <c r="D22" s="23"/>
      <c r="E22" s="23"/>
      <c r="F22" s="24"/>
      <c r="G22" s="12"/>
      <c r="H22" s="16"/>
      <c r="I22" s="25"/>
      <c r="J22" s="25"/>
      <c r="K22" s="25"/>
      <c r="L22" s="100">
        <f>SUM(L15:L21)</f>
        <v>1657.92</v>
      </c>
      <c r="M22" s="100">
        <f>SUM(M15:M21)</f>
        <v>1315</v>
      </c>
      <c r="N22" s="21">
        <f t="shared" ref="N22" si="4">(L22-M22)/M22</f>
        <v>0.26077566539923958</v>
      </c>
      <c r="O22" s="26"/>
      <c r="P22" s="27"/>
      <c r="Q22" s="27"/>
      <c r="R22" s="28"/>
    </row>
    <row r="23" spans="1:18" ht="9" customHeight="1" x14ac:dyDescent="0.25">
      <c r="R23" s="1"/>
    </row>
    <row r="24" spans="1:18" ht="14.45" customHeight="1" x14ac:dyDescent="0.25">
      <c r="K24" s="128" t="s">
        <v>11</v>
      </c>
      <c r="L24" s="128"/>
      <c r="M24" s="128"/>
      <c r="N24" s="128"/>
      <c r="O24" s="128"/>
      <c r="P24" s="128"/>
      <c r="Q24" s="54" t="s">
        <v>7</v>
      </c>
      <c r="R24" s="54" t="s">
        <v>5</v>
      </c>
    </row>
    <row r="25" spans="1:18" ht="14.45" customHeight="1" x14ac:dyDescent="0.25">
      <c r="K25" s="129"/>
      <c r="L25" s="129"/>
      <c r="M25" s="129"/>
      <c r="N25" s="129"/>
      <c r="O25" s="129"/>
      <c r="P25" s="129"/>
      <c r="Q25" s="8"/>
      <c r="R25" s="55"/>
    </row>
    <row r="26" spans="1:18" ht="14.45" customHeight="1" x14ac:dyDescent="0.25">
      <c r="K26" s="128"/>
      <c r="L26" s="128"/>
      <c r="M26" s="128"/>
      <c r="N26" s="128"/>
      <c r="O26" s="128"/>
      <c r="P26" s="128"/>
      <c r="Q26" s="54"/>
      <c r="R26" s="54"/>
    </row>
    <row r="27" spans="1:18" ht="14.45" customHeight="1" x14ac:dyDescent="0.25">
      <c r="A27" s="1"/>
      <c r="B27" s="1"/>
      <c r="C27" s="1"/>
      <c r="D27" s="1"/>
      <c r="E27" s="1"/>
      <c r="F27" s="1"/>
      <c r="G27" s="1"/>
      <c r="K27" s="145" t="s">
        <v>14</v>
      </c>
      <c r="L27" s="146"/>
      <c r="M27" s="146"/>
      <c r="N27" s="146"/>
      <c r="O27" s="146"/>
      <c r="P27" s="147"/>
      <c r="Q27" s="99" t="s">
        <v>7</v>
      </c>
      <c r="R27" s="99" t="s">
        <v>5</v>
      </c>
    </row>
    <row r="28" spans="1:18" ht="14.45" customHeight="1" x14ac:dyDescent="0.25">
      <c r="A28" s="1"/>
      <c r="B28" s="1"/>
      <c r="C28" s="1"/>
      <c r="D28" s="1"/>
      <c r="E28" s="1"/>
      <c r="F28" s="1"/>
      <c r="G28" s="1"/>
      <c r="K28" s="148"/>
      <c r="L28" s="149"/>
      <c r="M28" s="149"/>
      <c r="N28" s="149"/>
      <c r="O28" s="149"/>
      <c r="P28" s="150"/>
      <c r="Q28" s="98"/>
      <c r="R28" s="98"/>
    </row>
    <row r="29" spans="1:18" ht="14.45" customHeight="1" x14ac:dyDescent="0.25">
      <c r="A29" s="1"/>
      <c r="B29" s="1"/>
      <c r="C29" s="1"/>
      <c r="D29" s="1"/>
      <c r="E29" s="1"/>
      <c r="F29" s="1"/>
      <c r="G29" s="1"/>
      <c r="K29" s="128"/>
      <c r="L29" s="128"/>
      <c r="M29" s="128"/>
      <c r="N29" s="128"/>
      <c r="O29" s="128"/>
      <c r="P29" s="128"/>
      <c r="Q29" s="54"/>
      <c r="R29" s="54"/>
    </row>
    <row r="30" spans="1:18" ht="12.75" customHeight="1" x14ac:dyDescent="0.25">
      <c r="A30" s="1"/>
      <c r="B30" s="1"/>
      <c r="C30" s="1"/>
      <c r="D30" s="1"/>
      <c r="E30" s="1"/>
      <c r="F30" s="1"/>
      <c r="G30" s="1"/>
      <c r="K30" s="6"/>
      <c r="L30" s="6"/>
      <c r="M30" s="6"/>
      <c r="N30" s="6"/>
      <c r="O30" s="6"/>
      <c r="P30" s="6"/>
      <c r="Q30" s="56"/>
      <c r="R30" s="56"/>
    </row>
    <row r="31" spans="1:18" ht="13.5" customHeight="1" x14ac:dyDescent="0.25">
      <c r="B31" s="1"/>
      <c r="C31" s="1"/>
      <c r="D31" s="1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1"/>
    </row>
    <row r="32" spans="1:18" ht="12.75" customHeight="1" x14ac:dyDescent="0.25"/>
  </sheetData>
  <mergeCells count="6">
    <mergeCell ref="K29:P29"/>
    <mergeCell ref="K24:P24"/>
    <mergeCell ref="K25:P25"/>
    <mergeCell ref="K26:P26"/>
    <mergeCell ref="K27:P27"/>
    <mergeCell ref="K28:P28"/>
  </mergeCells>
  <pageMargins left="0.13541666666666666" right="0" top="0.61698717948717952" bottom="0.70652173913043481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19"/>
  <sheetViews>
    <sheetView view="pageLayout" zoomScale="115" zoomScaleNormal="100" zoomScalePageLayoutView="115" workbookViewId="0">
      <selection activeCell="N19" sqref="N19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8.7109375" customWidth="1"/>
    <col min="4" max="4" width="10.42578125" customWidth="1"/>
    <col min="5" max="5" width="11.42578125" customWidth="1"/>
    <col min="6" max="6" width="10.140625" customWidth="1"/>
    <col min="7" max="7" width="8.85546875" customWidth="1"/>
    <col min="8" max="8" width="5.7109375" customWidth="1"/>
    <col min="9" max="9" width="2.5703125" customWidth="1"/>
    <col min="10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9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81"/>
      <c r="L1" s="4" t="s">
        <v>21</v>
      </c>
      <c r="M1" s="4" t="s">
        <v>22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28</v>
      </c>
      <c r="L2" s="35">
        <v>10122</v>
      </c>
      <c r="M2" s="17">
        <v>3060</v>
      </c>
      <c r="N2" s="17">
        <v>1</v>
      </c>
      <c r="O2" s="12"/>
      <c r="P2" s="12"/>
      <c r="R2" s="1"/>
    </row>
    <row r="3" spans="1:18" ht="17.25" customHeight="1" x14ac:dyDescent="0.25">
      <c r="K3" s="17" t="s">
        <v>0</v>
      </c>
      <c r="L3" s="17" t="s">
        <v>124</v>
      </c>
      <c r="M3" s="17"/>
      <c r="N3" s="17"/>
      <c r="O3" s="12"/>
      <c r="P3" s="12"/>
      <c r="R3" s="1"/>
    </row>
    <row r="4" spans="1:18" ht="17.25" customHeight="1" x14ac:dyDescent="0.25">
      <c r="K4" s="17" t="s">
        <v>1</v>
      </c>
      <c r="L4" s="17">
        <v>0</v>
      </c>
      <c r="M4" s="17" t="s">
        <v>45</v>
      </c>
      <c r="N4" s="17" t="s">
        <v>50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18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131" t="s">
        <v>36</v>
      </c>
      <c r="I6" s="132"/>
      <c r="J6" s="133"/>
      <c r="K6" s="18" t="s">
        <v>41</v>
      </c>
      <c r="L6" s="18" t="s">
        <v>26</v>
      </c>
      <c r="M6" s="18" t="s">
        <v>27</v>
      </c>
      <c r="N6" s="18" t="s">
        <v>25</v>
      </c>
      <c r="O6" s="18" t="s">
        <v>19</v>
      </c>
      <c r="P6" s="2" t="s">
        <v>8</v>
      </c>
      <c r="Q6" s="2" t="s">
        <v>9</v>
      </c>
      <c r="R6" s="9" t="s">
        <v>13</v>
      </c>
    </row>
    <row r="7" spans="1:18" ht="22.5" x14ac:dyDescent="0.25">
      <c r="A7" s="46">
        <v>1</v>
      </c>
      <c r="B7" s="46" t="s">
        <v>81</v>
      </c>
      <c r="C7" s="45" t="s">
        <v>118</v>
      </c>
      <c r="D7" s="45" t="s">
        <v>118</v>
      </c>
      <c r="E7" s="122" t="s">
        <v>110</v>
      </c>
      <c r="F7" s="119" t="s">
        <v>100</v>
      </c>
      <c r="G7" s="120" t="s">
        <v>18</v>
      </c>
      <c r="H7" s="134" t="s">
        <v>150</v>
      </c>
      <c r="I7" s="135"/>
      <c r="J7" s="136"/>
      <c r="K7" s="49">
        <v>28</v>
      </c>
      <c r="L7" s="61" t="s">
        <v>18</v>
      </c>
      <c r="M7" s="61" t="s">
        <v>18</v>
      </c>
      <c r="N7" s="61" t="s">
        <v>18</v>
      </c>
      <c r="O7" s="61" t="s">
        <v>18</v>
      </c>
      <c r="P7" s="52"/>
      <c r="Q7" s="59"/>
      <c r="R7" s="60"/>
    </row>
    <row r="8" spans="1:18" ht="24" x14ac:dyDescent="0.25">
      <c r="A8" s="46">
        <v>1</v>
      </c>
      <c r="B8" s="46" t="s">
        <v>81</v>
      </c>
      <c r="C8" s="45" t="s">
        <v>99</v>
      </c>
      <c r="D8" s="45" t="s">
        <v>178</v>
      </c>
      <c r="E8" s="122" t="s">
        <v>179</v>
      </c>
      <c r="F8" s="119" t="s">
        <v>179</v>
      </c>
      <c r="G8" s="120" t="s">
        <v>18</v>
      </c>
      <c r="H8" s="134" t="s">
        <v>180</v>
      </c>
      <c r="I8" s="135"/>
      <c r="J8" s="136"/>
      <c r="K8" s="49">
        <v>4</v>
      </c>
      <c r="L8" s="61" t="s">
        <v>18</v>
      </c>
      <c r="M8" s="61" t="s">
        <v>18</v>
      </c>
      <c r="N8" s="61" t="s">
        <v>18</v>
      </c>
      <c r="O8" s="61" t="s">
        <v>18</v>
      </c>
      <c r="P8" s="52"/>
      <c r="Q8" s="59"/>
      <c r="R8" s="60"/>
    </row>
    <row r="9" spans="1:18" ht="22.5" x14ac:dyDescent="0.25">
      <c r="A9" s="46">
        <v>1</v>
      </c>
      <c r="B9" s="46" t="s">
        <v>81</v>
      </c>
      <c r="C9" s="45" t="s">
        <v>99</v>
      </c>
      <c r="D9" s="45" t="s">
        <v>159</v>
      </c>
      <c r="E9" s="122" t="s">
        <v>110</v>
      </c>
      <c r="F9" s="119" t="s">
        <v>100</v>
      </c>
      <c r="G9" s="120" t="s">
        <v>18</v>
      </c>
      <c r="H9" s="134" t="s">
        <v>181</v>
      </c>
      <c r="I9" s="135"/>
      <c r="J9" s="136"/>
      <c r="K9" s="49">
        <v>2</v>
      </c>
      <c r="L9" s="61" t="s">
        <v>18</v>
      </c>
      <c r="M9" s="61" t="s">
        <v>18</v>
      </c>
      <c r="N9" s="61" t="s">
        <v>18</v>
      </c>
      <c r="O9" s="61" t="s">
        <v>18</v>
      </c>
      <c r="P9" s="52"/>
      <c r="Q9" s="59"/>
      <c r="R9" s="60"/>
    </row>
    <row r="10" spans="1:18" ht="16.5" x14ac:dyDescent="0.35">
      <c r="A10" s="22"/>
      <c r="B10" s="22"/>
      <c r="C10" s="23"/>
      <c r="D10" s="23"/>
      <c r="E10" s="31"/>
      <c r="F10" s="23"/>
      <c r="G10" s="12"/>
      <c r="H10" s="16"/>
      <c r="I10" s="25"/>
      <c r="J10" s="25"/>
      <c r="K10" s="25"/>
      <c r="L10" s="32"/>
      <c r="M10" s="32"/>
      <c r="N10" s="33"/>
      <c r="O10" s="34"/>
      <c r="P10" s="27"/>
      <c r="Q10" s="27"/>
      <c r="R10" s="28"/>
    </row>
    <row r="11" spans="1:18" x14ac:dyDescent="0.25">
      <c r="K11" s="128" t="s">
        <v>11</v>
      </c>
      <c r="L11" s="128"/>
      <c r="M11" s="128"/>
      <c r="N11" s="128"/>
      <c r="O11" s="128"/>
      <c r="P11" s="128"/>
      <c r="Q11" s="81" t="s">
        <v>7</v>
      </c>
      <c r="R11" s="81" t="s">
        <v>5</v>
      </c>
    </row>
    <row r="12" spans="1:18" x14ac:dyDescent="0.25">
      <c r="K12" s="129"/>
      <c r="L12" s="129"/>
      <c r="M12" s="129"/>
      <c r="N12" s="129"/>
      <c r="O12" s="129"/>
      <c r="P12" s="129"/>
      <c r="Q12" s="8"/>
      <c r="R12" s="82"/>
    </row>
    <row r="13" spans="1:18" x14ac:dyDescent="0.25">
      <c r="K13" s="127"/>
      <c r="L13" s="127"/>
      <c r="M13" s="127"/>
      <c r="N13" s="127"/>
      <c r="O13" s="127"/>
      <c r="P13" s="127"/>
      <c r="Q13" s="83"/>
      <c r="R13" s="83"/>
    </row>
    <row r="14" spans="1:18" x14ac:dyDescent="0.25">
      <c r="K14" s="128" t="s">
        <v>14</v>
      </c>
      <c r="L14" s="128"/>
      <c r="M14" s="128"/>
      <c r="N14" s="128"/>
      <c r="O14" s="128"/>
      <c r="P14" s="128"/>
      <c r="Q14" s="81" t="s">
        <v>7</v>
      </c>
      <c r="R14" s="81" t="s">
        <v>5</v>
      </c>
    </row>
    <row r="15" spans="1:18" x14ac:dyDescent="0.25">
      <c r="A15" s="1"/>
      <c r="B15" s="1"/>
      <c r="C15" s="1"/>
      <c r="D15" s="1"/>
      <c r="E15" s="1"/>
      <c r="F15" s="1"/>
      <c r="G15" s="1"/>
      <c r="K15" s="129"/>
      <c r="L15" s="129"/>
      <c r="M15" s="129"/>
      <c r="N15" s="129"/>
      <c r="O15" s="129"/>
      <c r="P15" s="129"/>
      <c r="Q15" s="82"/>
      <c r="R15" s="82"/>
    </row>
    <row r="16" spans="1:18" x14ac:dyDescent="0.25">
      <c r="A16" s="1"/>
      <c r="B16" s="1"/>
      <c r="C16" s="1"/>
      <c r="D16" s="1"/>
      <c r="E16" s="1"/>
      <c r="F16" s="1"/>
      <c r="G16" s="1"/>
    </row>
    <row r="17" spans="1:18" x14ac:dyDescent="0.25">
      <c r="A17" s="1"/>
      <c r="B17" s="1"/>
      <c r="C17" s="1"/>
      <c r="D17" s="1"/>
      <c r="E17" s="1"/>
      <c r="F17" s="1"/>
      <c r="G17" s="1"/>
      <c r="K17" s="127"/>
      <c r="L17" s="127"/>
      <c r="M17" s="127"/>
      <c r="N17" s="127"/>
      <c r="O17" s="127"/>
      <c r="P17" s="127"/>
      <c r="Q17" s="83"/>
      <c r="R17" s="83"/>
    </row>
    <row r="18" spans="1:18" x14ac:dyDescent="0.25">
      <c r="A18" s="1"/>
      <c r="B18" s="1"/>
      <c r="C18" s="1"/>
      <c r="D18" s="1"/>
      <c r="E18" s="1"/>
      <c r="F18" s="1"/>
      <c r="G18" s="1"/>
      <c r="K18" s="6"/>
      <c r="L18" s="6"/>
      <c r="M18" s="6"/>
      <c r="N18" s="6"/>
      <c r="O18" s="6"/>
      <c r="P18" s="6"/>
      <c r="Q18" s="83"/>
      <c r="R18" s="83"/>
    </row>
    <row r="19" spans="1:18" x14ac:dyDescent="0.25">
      <c r="B19" s="1"/>
      <c r="C19" s="1"/>
      <c r="D19" s="1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1"/>
    </row>
  </sheetData>
  <mergeCells count="10">
    <mergeCell ref="H6:J6"/>
    <mergeCell ref="H7:J7"/>
    <mergeCell ref="K17:P17"/>
    <mergeCell ref="K11:P11"/>
    <mergeCell ref="K12:P12"/>
    <mergeCell ref="K13:P13"/>
    <mergeCell ref="K14:P14"/>
    <mergeCell ref="K15:P15"/>
    <mergeCell ref="H8:J8"/>
    <mergeCell ref="H9:J9"/>
  </mergeCells>
  <pageMargins left="0.13541666666666666" right="0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7"/>
  <sheetViews>
    <sheetView view="pageLayout" zoomScaleNormal="100" workbookViewId="0">
      <selection activeCell="L12" sqref="L12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9.42578125" customWidth="1"/>
    <col min="4" max="4" width="9" customWidth="1"/>
    <col min="5" max="5" width="12.14062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8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81"/>
      <c r="L1" s="4" t="s">
        <v>21</v>
      </c>
      <c r="M1" s="4" t="s">
        <v>22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28</v>
      </c>
      <c r="L2" s="35">
        <v>10074</v>
      </c>
      <c r="M2" s="17">
        <v>3030</v>
      </c>
      <c r="N2" s="17">
        <v>1</v>
      </c>
      <c r="O2" s="12"/>
      <c r="P2" s="12"/>
      <c r="R2" s="1"/>
    </row>
    <row r="3" spans="1:18" ht="17.25" customHeight="1" x14ac:dyDescent="0.25">
      <c r="K3" s="17" t="s">
        <v>0</v>
      </c>
      <c r="L3" s="17" t="s">
        <v>124</v>
      </c>
      <c r="M3" s="17"/>
      <c r="N3" s="17"/>
      <c r="O3" s="12"/>
      <c r="P3" s="12"/>
      <c r="R3" s="1"/>
    </row>
    <row r="4" spans="1:18" ht="17.25" customHeight="1" x14ac:dyDescent="0.25">
      <c r="K4" s="17" t="s">
        <v>1</v>
      </c>
      <c r="L4" s="17">
        <v>0</v>
      </c>
      <c r="M4" s="17" t="s">
        <v>45</v>
      </c>
      <c r="N4" s="17" t="s">
        <v>50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18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137" t="s">
        <v>44</v>
      </c>
      <c r="I6" s="138"/>
      <c r="J6" s="19" t="s">
        <v>6</v>
      </c>
      <c r="K6" s="44" t="s">
        <v>41</v>
      </c>
      <c r="L6" s="44" t="s">
        <v>26</v>
      </c>
      <c r="M6" s="44" t="s">
        <v>27</v>
      </c>
      <c r="N6" s="44" t="s">
        <v>25</v>
      </c>
      <c r="O6" s="18" t="s">
        <v>19</v>
      </c>
      <c r="P6" s="2" t="s">
        <v>8</v>
      </c>
      <c r="Q6" s="2" t="s">
        <v>9</v>
      </c>
      <c r="R6" s="9" t="s">
        <v>13</v>
      </c>
    </row>
    <row r="7" spans="1:18" ht="15.75" x14ac:dyDescent="0.25">
      <c r="A7" s="77">
        <v>1</v>
      </c>
      <c r="B7" s="77" t="s">
        <v>81</v>
      </c>
      <c r="C7" s="117" t="s">
        <v>118</v>
      </c>
      <c r="D7" s="117" t="s">
        <v>118</v>
      </c>
      <c r="E7" s="118" t="s">
        <v>151</v>
      </c>
      <c r="F7" s="118" t="s">
        <v>64</v>
      </c>
      <c r="G7" s="77" t="s">
        <v>161</v>
      </c>
      <c r="H7" s="139">
        <v>65</v>
      </c>
      <c r="I7" s="140"/>
      <c r="J7" s="74">
        <v>500</v>
      </c>
      <c r="K7" s="68">
        <v>1</v>
      </c>
      <c r="L7" s="69">
        <v>2</v>
      </c>
      <c r="M7" s="75">
        <v>0.8</v>
      </c>
      <c r="N7" s="70">
        <f>(L7-M7)/M7</f>
        <v>1.4999999999999998</v>
      </c>
      <c r="O7" s="76" t="s">
        <v>35</v>
      </c>
      <c r="P7" s="72"/>
      <c r="Q7" s="72"/>
      <c r="R7" s="73"/>
    </row>
    <row r="8" spans="1:18" ht="15.75" x14ac:dyDescent="0.25">
      <c r="A8" s="77">
        <v>2</v>
      </c>
      <c r="B8" s="77" t="s">
        <v>81</v>
      </c>
      <c r="C8" s="117" t="s">
        <v>118</v>
      </c>
      <c r="D8" s="117" t="s">
        <v>118</v>
      </c>
      <c r="E8" s="118" t="s">
        <v>167</v>
      </c>
      <c r="F8" s="118" t="s">
        <v>175</v>
      </c>
      <c r="G8" s="77" t="s">
        <v>161</v>
      </c>
      <c r="H8" s="139" t="s">
        <v>60</v>
      </c>
      <c r="I8" s="140"/>
      <c r="J8" s="74">
        <v>100</v>
      </c>
      <c r="K8" s="68">
        <v>1</v>
      </c>
      <c r="L8" s="75">
        <v>0.5</v>
      </c>
      <c r="M8" s="75">
        <v>0.4</v>
      </c>
      <c r="N8" s="70">
        <f>(L8-M8)/M8</f>
        <v>0.24999999999999994</v>
      </c>
      <c r="O8" s="76" t="s">
        <v>35</v>
      </c>
      <c r="P8" s="72"/>
      <c r="Q8" s="72"/>
      <c r="R8" s="73"/>
    </row>
    <row r="10" spans="1:18" x14ac:dyDescent="0.25">
      <c r="K10" s="128" t="s">
        <v>11</v>
      </c>
      <c r="L10" s="128"/>
      <c r="M10" s="128"/>
      <c r="N10" s="128"/>
      <c r="O10" s="128"/>
      <c r="P10" s="128"/>
      <c r="Q10" s="81" t="s">
        <v>7</v>
      </c>
      <c r="R10" s="81" t="s">
        <v>5</v>
      </c>
    </row>
    <row r="11" spans="1:18" x14ac:dyDescent="0.25">
      <c r="K11" s="129"/>
      <c r="L11" s="129"/>
      <c r="M11" s="129"/>
      <c r="N11" s="129"/>
      <c r="O11" s="129"/>
      <c r="P11" s="129"/>
      <c r="Q11" s="8"/>
      <c r="R11" s="82"/>
    </row>
    <row r="13" spans="1:18" x14ac:dyDescent="0.25">
      <c r="K13" s="128" t="s">
        <v>14</v>
      </c>
      <c r="L13" s="128"/>
      <c r="M13" s="128"/>
      <c r="N13" s="128"/>
      <c r="O13" s="128"/>
      <c r="P13" s="128"/>
      <c r="Q13" s="81" t="s">
        <v>7</v>
      </c>
      <c r="R13" s="81" t="s">
        <v>5</v>
      </c>
    </row>
    <row r="14" spans="1:18" x14ac:dyDescent="0.25">
      <c r="K14" s="128"/>
      <c r="L14" s="128"/>
      <c r="M14" s="128"/>
      <c r="N14" s="128"/>
      <c r="O14" s="128"/>
      <c r="P14" s="128"/>
      <c r="Q14" s="81"/>
      <c r="R14" s="81"/>
    </row>
    <row r="16" spans="1:18" x14ac:dyDescent="0.25">
      <c r="A16" s="1"/>
      <c r="B16" s="1"/>
      <c r="C16" s="1"/>
      <c r="D16" s="1"/>
      <c r="E16" s="1"/>
      <c r="F16" s="1"/>
      <c r="G16" s="1"/>
      <c r="K16" s="6"/>
      <c r="L16" s="6"/>
      <c r="M16" s="6"/>
      <c r="N16" s="6"/>
      <c r="O16" s="6"/>
      <c r="P16" s="6"/>
      <c r="Q16" s="83"/>
      <c r="R16" s="83"/>
    </row>
    <row r="17" spans="2:18" x14ac:dyDescent="0.25">
      <c r="B17" s="1"/>
      <c r="C17" s="1"/>
      <c r="D17" s="1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1"/>
    </row>
    <row r="18" spans="2:18" x14ac:dyDescent="0.25">
      <c r="B18" s="1"/>
      <c r="C18" s="1"/>
      <c r="D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7" spans="2:18" x14ac:dyDescent="0.25">
      <c r="J27" t="s">
        <v>69</v>
      </c>
    </row>
  </sheetData>
  <mergeCells count="7">
    <mergeCell ref="K14:P14"/>
    <mergeCell ref="H6:I6"/>
    <mergeCell ref="H7:I7"/>
    <mergeCell ref="K10:P10"/>
    <mergeCell ref="K11:P11"/>
    <mergeCell ref="K13:P13"/>
    <mergeCell ref="H8:I8"/>
  </mergeCells>
  <pageMargins left="0.13541666666666666" right="0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0"/>
  <sheetViews>
    <sheetView view="pageLayout" zoomScaleNormal="100" workbookViewId="0">
      <selection activeCell="J8" sqref="J8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9.42578125" customWidth="1"/>
    <col min="4" max="4" width="11.7109375" customWidth="1"/>
    <col min="5" max="5" width="8.28515625" customWidth="1"/>
    <col min="6" max="6" width="10.140625" customWidth="1"/>
    <col min="7" max="7" width="8.85546875" customWidth="1"/>
    <col min="8" max="8" width="8.42578125" customWidth="1"/>
    <col min="9" max="9" width="4.5703125" customWidth="1"/>
    <col min="10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7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91"/>
      <c r="L1" s="4" t="s">
        <v>21</v>
      </c>
      <c r="M1" s="4" t="s">
        <v>22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28</v>
      </c>
      <c r="L2" s="35">
        <v>10122</v>
      </c>
      <c r="M2" s="17">
        <v>3020</v>
      </c>
      <c r="N2" s="17">
        <v>1</v>
      </c>
      <c r="O2" s="12"/>
      <c r="P2" s="12"/>
      <c r="R2" s="1"/>
    </row>
    <row r="3" spans="1:18" ht="17.25" customHeight="1" x14ac:dyDescent="0.25">
      <c r="K3" s="17" t="s">
        <v>0</v>
      </c>
      <c r="L3" s="17" t="s">
        <v>124</v>
      </c>
      <c r="M3" s="4"/>
      <c r="N3" s="4"/>
      <c r="O3" s="12"/>
      <c r="P3" s="12"/>
      <c r="R3" s="1"/>
    </row>
    <row r="4" spans="1:18" ht="17.25" customHeight="1" x14ac:dyDescent="0.25">
      <c r="K4" s="17" t="s">
        <v>1</v>
      </c>
      <c r="L4" s="4">
        <v>0</v>
      </c>
      <c r="M4" s="4" t="s">
        <v>29</v>
      </c>
      <c r="N4" s="4" t="s">
        <v>50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18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19" t="s">
        <v>51</v>
      </c>
      <c r="I6" s="19" t="s">
        <v>153</v>
      </c>
      <c r="J6" s="19" t="s">
        <v>6</v>
      </c>
      <c r="K6" s="18" t="s">
        <v>40</v>
      </c>
      <c r="L6" s="18" t="s">
        <v>26</v>
      </c>
      <c r="M6" s="18" t="s">
        <v>27</v>
      </c>
      <c r="N6" s="18" t="s">
        <v>25</v>
      </c>
      <c r="O6" s="18" t="s">
        <v>19</v>
      </c>
      <c r="P6" s="2" t="s">
        <v>8</v>
      </c>
      <c r="Q6" s="2" t="s">
        <v>9</v>
      </c>
      <c r="R6" s="9" t="s">
        <v>13</v>
      </c>
    </row>
    <row r="7" spans="1:18" ht="16.5" x14ac:dyDescent="0.35">
      <c r="A7" s="46">
        <v>1</v>
      </c>
      <c r="B7" s="46" t="s">
        <v>81</v>
      </c>
      <c r="C7" s="45" t="s">
        <v>111</v>
      </c>
      <c r="D7" s="45" t="s">
        <v>126</v>
      </c>
      <c r="E7" s="45" t="s">
        <v>154</v>
      </c>
      <c r="F7" s="45" t="s">
        <v>154</v>
      </c>
      <c r="G7" s="121" t="s">
        <v>39</v>
      </c>
      <c r="H7" s="121">
        <v>110</v>
      </c>
      <c r="I7" s="122" t="s">
        <v>18</v>
      </c>
      <c r="J7" s="122">
        <v>3000</v>
      </c>
      <c r="K7" s="122">
        <v>6</v>
      </c>
      <c r="L7" s="65" t="s">
        <v>18</v>
      </c>
      <c r="M7" s="65" t="s">
        <v>18</v>
      </c>
      <c r="N7" s="66" t="s">
        <v>18</v>
      </c>
      <c r="O7" s="62" t="s">
        <v>155</v>
      </c>
      <c r="P7" s="52"/>
      <c r="Q7" s="52"/>
      <c r="R7" s="53"/>
    </row>
    <row r="8" spans="1:18" ht="16.5" x14ac:dyDescent="0.35">
      <c r="A8" s="46">
        <v>2</v>
      </c>
      <c r="B8" s="46" t="s">
        <v>81</v>
      </c>
      <c r="C8" s="45" t="s">
        <v>111</v>
      </c>
      <c r="D8" s="45" t="s">
        <v>126</v>
      </c>
      <c r="E8" s="45" t="s">
        <v>156</v>
      </c>
      <c r="F8" s="45" t="s">
        <v>43</v>
      </c>
      <c r="G8" s="121" t="s">
        <v>39</v>
      </c>
      <c r="H8" s="121">
        <v>110</v>
      </c>
      <c r="I8" s="122" t="s">
        <v>18</v>
      </c>
      <c r="J8" s="122">
        <v>3000</v>
      </c>
      <c r="K8" s="122">
        <v>1</v>
      </c>
      <c r="L8" s="65" t="s">
        <v>18</v>
      </c>
      <c r="M8" s="61" t="s">
        <v>18</v>
      </c>
      <c r="N8" s="66" t="s">
        <v>18</v>
      </c>
      <c r="O8" s="62" t="s">
        <v>18</v>
      </c>
      <c r="P8" s="52"/>
      <c r="Q8" s="52"/>
      <c r="R8" s="53"/>
    </row>
    <row r="9" spans="1:18" ht="16.5" x14ac:dyDescent="0.35">
      <c r="A9" s="93"/>
      <c r="B9" s="93"/>
      <c r="C9" s="94"/>
      <c r="D9" s="94"/>
      <c r="E9" s="97"/>
      <c r="F9" s="97"/>
      <c r="G9" s="102"/>
      <c r="H9" s="102"/>
      <c r="I9" s="95"/>
      <c r="J9" s="95"/>
      <c r="K9" s="95"/>
      <c r="L9" s="105"/>
      <c r="M9" s="105"/>
      <c r="N9" s="106"/>
      <c r="O9" s="105"/>
      <c r="P9" s="96"/>
      <c r="Q9" s="96"/>
      <c r="R9" s="103"/>
    </row>
    <row r="10" spans="1:18" x14ac:dyDescent="0.25">
      <c r="R10" s="1"/>
    </row>
    <row r="11" spans="1:18" x14ac:dyDescent="0.25">
      <c r="K11" s="128" t="s">
        <v>11</v>
      </c>
      <c r="L11" s="128"/>
      <c r="M11" s="128"/>
      <c r="N11" s="128"/>
      <c r="O11" s="128"/>
      <c r="P11" s="128"/>
      <c r="Q11" s="91" t="s">
        <v>7</v>
      </c>
      <c r="R11" s="91" t="s">
        <v>5</v>
      </c>
    </row>
    <row r="12" spans="1:18" x14ac:dyDescent="0.25">
      <c r="K12" s="129"/>
      <c r="L12" s="129"/>
      <c r="M12" s="129"/>
      <c r="N12" s="129"/>
      <c r="O12" s="129"/>
      <c r="P12" s="129"/>
      <c r="Q12" s="8"/>
      <c r="R12" s="89"/>
    </row>
    <row r="13" spans="1:18" x14ac:dyDescent="0.25">
      <c r="K13" s="128"/>
      <c r="L13" s="128"/>
      <c r="M13" s="128"/>
      <c r="N13" s="128"/>
      <c r="O13" s="128"/>
      <c r="P13" s="128"/>
      <c r="Q13" s="91"/>
      <c r="R13" s="91"/>
    </row>
    <row r="15" spans="1:18" x14ac:dyDescent="0.25">
      <c r="A15" s="1"/>
      <c r="B15" s="1"/>
      <c r="C15" s="1"/>
      <c r="D15" s="1"/>
      <c r="E15" s="1"/>
      <c r="F15" s="1"/>
      <c r="G15" s="1"/>
      <c r="K15" s="128" t="s">
        <v>14</v>
      </c>
      <c r="L15" s="128"/>
      <c r="M15" s="128"/>
      <c r="N15" s="128"/>
      <c r="O15" s="128"/>
      <c r="P15" s="128"/>
      <c r="Q15" s="91" t="s">
        <v>7</v>
      </c>
      <c r="R15" s="91" t="s">
        <v>5</v>
      </c>
    </row>
    <row r="16" spans="1:18" x14ac:dyDescent="0.25">
      <c r="A16" s="1"/>
      <c r="B16" s="1"/>
      <c r="C16" s="1"/>
      <c r="D16" s="1"/>
      <c r="E16" s="1"/>
      <c r="F16" s="1"/>
      <c r="G16" s="1"/>
      <c r="K16" s="129"/>
      <c r="L16" s="129"/>
      <c r="M16" s="129"/>
      <c r="N16" s="129"/>
      <c r="O16" s="129"/>
      <c r="P16" s="129"/>
      <c r="Q16" s="89"/>
      <c r="R16" s="89"/>
    </row>
    <row r="17" spans="1:18" x14ac:dyDescent="0.25">
      <c r="A17" s="1"/>
      <c r="B17" s="1"/>
      <c r="C17" s="1"/>
      <c r="D17" s="1"/>
      <c r="E17" s="1"/>
      <c r="F17" s="1"/>
      <c r="G17" s="1"/>
      <c r="K17" s="128"/>
      <c r="L17" s="128"/>
      <c r="M17" s="128"/>
      <c r="N17" s="128"/>
      <c r="O17" s="128"/>
      <c r="P17" s="128"/>
      <c r="Q17" s="91"/>
      <c r="R17" s="91"/>
    </row>
    <row r="18" spans="1:18" x14ac:dyDescent="0.25">
      <c r="A18" s="1"/>
      <c r="B18" s="1"/>
      <c r="C18" s="1"/>
      <c r="D18" s="1"/>
      <c r="E18" s="1"/>
      <c r="F18" s="1"/>
      <c r="G18" s="1"/>
      <c r="K18" s="6"/>
      <c r="L18" s="6"/>
      <c r="M18" s="6"/>
      <c r="N18" s="6"/>
      <c r="O18" s="6"/>
      <c r="P18" s="6"/>
      <c r="Q18" s="90"/>
      <c r="R18" s="90"/>
    </row>
    <row r="19" spans="1:18" x14ac:dyDescent="0.25">
      <c r="B19" s="1"/>
      <c r="C19" s="1"/>
      <c r="D19" s="1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"/>
    </row>
    <row r="20" spans="1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mergeCells count="6">
    <mergeCell ref="K17:P17"/>
    <mergeCell ref="K11:P11"/>
    <mergeCell ref="K12:P12"/>
    <mergeCell ref="K13:P13"/>
    <mergeCell ref="K15:P15"/>
    <mergeCell ref="K16:P16"/>
  </mergeCells>
  <pageMargins left="0.13541666666666666" right="0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0"/>
  <sheetViews>
    <sheetView view="pageLayout" zoomScaleNormal="100" workbookViewId="0">
      <selection activeCell="G8" sqref="G8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11.7109375" customWidth="1"/>
    <col min="5" max="5" width="12.7109375" customWidth="1"/>
    <col min="6" max="6" width="10.140625" customWidth="1"/>
    <col min="7" max="7" width="8.85546875" customWidth="1"/>
    <col min="8" max="8" width="4" customWidth="1"/>
    <col min="9" max="9" width="4.7109375" customWidth="1"/>
    <col min="10" max="10" width="3.140625" customWidth="1"/>
    <col min="11" max="11" width="8.5703125" customWidth="1"/>
    <col min="12" max="12" width="7.85546875" bestFit="1" customWidth="1"/>
    <col min="13" max="13" width="8" bestFit="1" customWidth="1"/>
    <col min="14" max="14" width="6.5703125" customWidth="1"/>
    <col min="15" max="15" width="7.425781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81"/>
      <c r="L1" s="4" t="s">
        <v>21</v>
      </c>
      <c r="M1" s="4" t="s">
        <v>22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28</v>
      </c>
      <c r="L2" s="35">
        <v>10122</v>
      </c>
      <c r="M2" s="17">
        <v>2010</v>
      </c>
      <c r="N2" s="17">
        <v>1</v>
      </c>
      <c r="O2" s="12"/>
      <c r="P2" s="12"/>
      <c r="R2" s="1"/>
    </row>
    <row r="3" spans="1:18" ht="17.25" customHeight="1" x14ac:dyDescent="0.25">
      <c r="K3" s="17" t="s">
        <v>0</v>
      </c>
      <c r="L3" s="17" t="s">
        <v>124</v>
      </c>
      <c r="M3" s="4"/>
      <c r="N3" s="4"/>
      <c r="O3" s="12"/>
      <c r="P3" s="12"/>
      <c r="R3" s="1"/>
    </row>
    <row r="4" spans="1:18" ht="17.25" customHeight="1" x14ac:dyDescent="0.25">
      <c r="K4" s="17" t="s">
        <v>1</v>
      </c>
      <c r="L4" s="4">
        <v>0</v>
      </c>
      <c r="M4" s="4" t="s">
        <v>29</v>
      </c>
      <c r="N4" s="4" t="s">
        <v>50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18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18" t="s">
        <v>101</v>
      </c>
      <c r="H6" s="141" t="s">
        <v>102</v>
      </c>
      <c r="I6" s="132"/>
      <c r="J6" s="133"/>
      <c r="K6" s="18" t="s">
        <v>103</v>
      </c>
      <c r="L6" s="18" t="s">
        <v>104</v>
      </c>
      <c r="M6" s="18" t="s">
        <v>105</v>
      </c>
      <c r="N6" s="18" t="s">
        <v>106</v>
      </c>
      <c r="O6" s="18" t="s">
        <v>107</v>
      </c>
      <c r="P6" s="2" t="s">
        <v>8</v>
      </c>
      <c r="Q6" s="2" t="s">
        <v>9</v>
      </c>
      <c r="R6" s="9" t="s">
        <v>13</v>
      </c>
    </row>
    <row r="7" spans="1:18" ht="17.25" customHeight="1" x14ac:dyDescent="0.25">
      <c r="A7" s="46">
        <v>1</v>
      </c>
      <c r="B7" s="84" t="s">
        <v>81</v>
      </c>
      <c r="C7" s="45" t="s">
        <v>111</v>
      </c>
      <c r="D7" s="45" t="s">
        <v>125</v>
      </c>
      <c r="E7" s="45" t="s">
        <v>144</v>
      </c>
      <c r="F7" s="45" t="s">
        <v>144</v>
      </c>
      <c r="G7" s="46">
        <v>2.2000000000000002</v>
      </c>
      <c r="H7" s="142">
        <v>3000</v>
      </c>
      <c r="I7" s="143"/>
      <c r="J7" s="144"/>
      <c r="K7" s="49" t="s">
        <v>147</v>
      </c>
      <c r="L7" s="85" t="s">
        <v>145</v>
      </c>
      <c r="M7" s="61" t="s">
        <v>146</v>
      </c>
      <c r="N7" s="61" t="s">
        <v>18</v>
      </c>
      <c r="O7" s="79">
        <v>4</v>
      </c>
      <c r="P7" s="52"/>
      <c r="Q7" s="52"/>
      <c r="R7" s="53"/>
    </row>
    <row r="8" spans="1:18" ht="17.25" customHeight="1" x14ac:dyDescent="0.25">
      <c r="A8" s="46">
        <v>2</v>
      </c>
      <c r="B8" s="84" t="s">
        <v>81</v>
      </c>
      <c r="C8" s="45" t="s">
        <v>118</v>
      </c>
      <c r="D8" s="45" t="s">
        <v>118</v>
      </c>
      <c r="E8" s="45" t="s">
        <v>108</v>
      </c>
      <c r="F8" s="45" t="s">
        <v>108</v>
      </c>
      <c r="G8" s="46">
        <v>0.09</v>
      </c>
      <c r="H8" s="142">
        <v>1500</v>
      </c>
      <c r="I8" s="143"/>
      <c r="J8" s="144"/>
      <c r="K8" s="49" t="s">
        <v>147</v>
      </c>
      <c r="L8" s="85" t="s">
        <v>145</v>
      </c>
      <c r="M8" s="61" t="s">
        <v>146</v>
      </c>
      <c r="N8" s="61" t="s">
        <v>18</v>
      </c>
      <c r="O8" s="79">
        <v>2</v>
      </c>
      <c r="P8" s="52"/>
      <c r="Q8" s="52"/>
      <c r="R8" s="53"/>
    </row>
    <row r="9" spans="1:18" x14ac:dyDescent="0.25">
      <c r="A9" s="46">
        <v>3</v>
      </c>
      <c r="B9" s="84" t="s">
        <v>81</v>
      </c>
      <c r="C9" s="45" t="s">
        <v>99</v>
      </c>
      <c r="D9" s="45" t="s">
        <v>159</v>
      </c>
      <c r="E9" s="45" t="s">
        <v>108</v>
      </c>
      <c r="F9" s="45" t="s">
        <v>108</v>
      </c>
      <c r="G9" s="46">
        <v>0.37</v>
      </c>
      <c r="H9" s="142">
        <v>1500</v>
      </c>
      <c r="I9" s="143"/>
      <c r="J9" s="144"/>
      <c r="K9" s="49" t="s">
        <v>147</v>
      </c>
      <c r="L9" s="85" t="s">
        <v>160</v>
      </c>
      <c r="M9" s="61" t="s">
        <v>146</v>
      </c>
      <c r="N9" s="61" t="s">
        <v>18</v>
      </c>
      <c r="O9" s="79">
        <v>2</v>
      </c>
      <c r="P9" s="52"/>
      <c r="Q9" s="52"/>
      <c r="R9" s="53"/>
    </row>
    <row r="10" spans="1:18" ht="16.5" x14ac:dyDescent="0.35">
      <c r="A10" s="22"/>
      <c r="B10" s="86"/>
      <c r="C10" s="23"/>
      <c r="D10" s="23"/>
      <c r="E10" s="23"/>
      <c r="F10" s="23"/>
      <c r="G10" s="22"/>
      <c r="H10" s="22"/>
      <c r="I10" s="22"/>
      <c r="J10" s="22"/>
      <c r="K10" s="25"/>
      <c r="L10" s="87"/>
      <c r="M10" s="87"/>
      <c r="N10" s="87"/>
      <c r="O10" s="88"/>
      <c r="P10" s="27"/>
      <c r="Q10" s="27"/>
      <c r="R10" s="28"/>
    </row>
    <row r="11" spans="1:18" x14ac:dyDescent="0.25">
      <c r="K11" s="128" t="s">
        <v>11</v>
      </c>
      <c r="L11" s="128"/>
      <c r="M11" s="128"/>
      <c r="N11" s="128"/>
      <c r="O11" s="128"/>
      <c r="P11" s="128"/>
      <c r="Q11" s="81" t="s">
        <v>7</v>
      </c>
      <c r="R11" s="81" t="s">
        <v>5</v>
      </c>
    </row>
    <row r="12" spans="1:18" x14ac:dyDescent="0.25">
      <c r="K12" s="129"/>
      <c r="L12" s="129"/>
      <c r="M12" s="129"/>
      <c r="N12" s="129"/>
      <c r="O12" s="129"/>
      <c r="P12" s="129"/>
      <c r="Q12" s="8"/>
      <c r="R12" s="82"/>
    </row>
    <row r="13" spans="1:18" x14ac:dyDescent="0.25">
      <c r="K13" s="127"/>
      <c r="L13" s="127"/>
      <c r="M13" s="127"/>
      <c r="N13" s="127"/>
      <c r="O13" s="127"/>
      <c r="P13" s="127"/>
      <c r="Q13" s="83"/>
      <c r="R13" s="83"/>
    </row>
    <row r="14" spans="1:18" x14ac:dyDescent="0.25">
      <c r="K14" s="128" t="s">
        <v>14</v>
      </c>
      <c r="L14" s="128"/>
      <c r="M14" s="128"/>
      <c r="N14" s="128"/>
      <c r="O14" s="128"/>
      <c r="P14" s="128"/>
      <c r="Q14" s="81" t="s">
        <v>7</v>
      </c>
      <c r="R14" s="81" t="s">
        <v>5</v>
      </c>
    </row>
    <row r="15" spans="1:18" x14ac:dyDescent="0.25">
      <c r="A15" s="1"/>
      <c r="B15" s="1"/>
      <c r="C15" s="1"/>
      <c r="D15" s="1"/>
      <c r="E15" s="1"/>
      <c r="F15" s="1"/>
      <c r="G15" s="1"/>
      <c r="K15" s="129"/>
      <c r="L15" s="129"/>
      <c r="M15" s="129"/>
      <c r="N15" s="129"/>
      <c r="O15" s="129"/>
      <c r="P15" s="129"/>
      <c r="Q15" s="82"/>
      <c r="R15" s="82"/>
    </row>
    <row r="16" spans="1:18" x14ac:dyDescent="0.25">
      <c r="A16" s="1"/>
      <c r="B16" s="1"/>
      <c r="C16" s="1"/>
      <c r="D16" s="1"/>
      <c r="E16" s="1"/>
      <c r="F16" s="1"/>
      <c r="G16" s="1"/>
    </row>
    <row r="17" spans="1:18" ht="2.25" customHeight="1" x14ac:dyDescent="0.25">
      <c r="A17" s="1"/>
      <c r="B17" s="1"/>
      <c r="C17" s="1"/>
      <c r="D17" s="1"/>
      <c r="E17" s="1"/>
      <c r="F17" s="1"/>
      <c r="G17" s="1"/>
      <c r="K17" s="127"/>
      <c r="L17" s="127"/>
      <c r="M17" s="127"/>
      <c r="N17" s="127"/>
      <c r="O17" s="127"/>
      <c r="P17" s="127"/>
      <c r="Q17" s="83"/>
      <c r="R17" s="83"/>
    </row>
    <row r="18" spans="1:18" x14ac:dyDescent="0.25">
      <c r="A18" s="1"/>
      <c r="B18" s="1"/>
      <c r="C18" s="1"/>
      <c r="D18" s="1"/>
      <c r="E18" s="1"/>
      <c r="F18" s="1"/>
      <c r="G18" s="1"/>
      <c r="K18" s="6"/>
      <c r="L18" s="6"/>
      <c r="M18" s="6"/>
      <c r="N18" s="6"/>
      <c r="O18" s="6"/>
      <c r="P18" s="6"/>
      <c r="Q18" s="83"/>
      <c r="R18" s="83"/>
    </row>
    <row r="19" spans="1:18" x14ac:dyDescent="0.25">
      <c r="B19" s="1"/>
      <c r="C19" s="1"/>
      <c r="D19" s="1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1"/>
    </row>
    <row r="20" spans="1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mergeCells count="10">
    <mergeCell ref="K15:P15"/>
    <mergeCell ref="K17:P17"/>
    <mergeCell ref="H6:J6"/>
    <mergeCell ref="K11:P11"/>
    <mergeCell ref="K12:P12"/>
    <mergeCell ref="K13:P13"/>
    <mergeCell ref="K14:P14"/>
    <mergeCell ref="H7:J7"/>
    <mergeCell ref="H8:J8"/>
    <mergeCell ref="H9:J9"/>
  </mergeCells>
  <pageMargins left="0.13541666666666666" right="0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2"/>
  <sheetViews>
    <sheetView view="pageLayout" zoomScale="115" zoomScaleNormal="100" zoomScalePageLayoutView="115" workbookViewId="0">
      <selection activeCell="F11" sqref="F11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9.85546875" customWidth="1"/>
    <col min="4" max="4" width="11.7109375" customWidth="1"/>
    <col min="5" max="5" width="12.855468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9"/>
      <c r="L1" s="4" t="s">
        <v>21</v>
      </c>
      <c r="M1" s="4" t="s">
        <v>22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28</v>
      </c>
      <c r="L2" s="35">
        <v>10122</v>
      </c>
      <c r="M2" s="17">
        <v>1070</v>
      </c>
      <c r="N2" s="17">
        <v>1</v>
      </c>
      <c r="O2" s="12"/>
      <c r="P2" s="12"/>
      <c r="R2" s="1"/>
    </row>
    <row r="3" spans="1:18" ht="17.25" customHeight="1" x14ac:dyDescent="0.25">
      <c r="K3" s="17" t="s">
        <v>0</v>
      </c>
      <c r="L3" s="17" t="s">
        <v>124</v>
      </c>
      <c r="M3" s="17"/>
      <c r="N3" s="17"/>
      <c r="O3" s="12"/>
      <c r="P3" s="12"/>
      <c r="R3" s="1"/>
    </row>
    <row r="4" spans="1:18" ht="17.25" customHeight="1" x14ac:dyDescent="0.25">
      <c r="K4" s="17" t="s">
        <v>1</v>
      </c>
      <c r="L4" s="17">
        <v>0</v>
      </c>
      <c r="M4" s="17" t="s">
        <v>45</v>
      </c>
      <c r="N4" s="17" t="s">
        <v>50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18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131" t="s">
        <v>36</v>
      </c>
      <c r="I6" s="132"/>
      <c r="J6" s="133"/>
      <c r="K6" s="18" t="s">
        <v>41</v>
      </c>
      <c r="L6" s="18" t="s">
        <v>26</v>
      </c>
      <c r="M6" s="18" t="s">
        <v>27</v>
      </c>
      <c r="N6" s="18" t="s">
        <v>25</v>
      </c>
      <c r="O6" s="18" t="s">
        <v>19</v>
      </c>
      <c r="P6" s="2" t="s">
        <v>8</v>
      </c>
      <c r="Q6" s="2" t="s">
        <v>9</v>
      </c>
      <c r="R6" s="9" t="s">
        <v>13</v>
      </c>
    </row>
    <row r="7" spans="1:18" x14ac:dyDescent="0.25">
      <c r="A7" s="57">
        <v>1</v>
      </c>
      <c r="B7" s="58" t="s">
        <v>81</v>
      </c>
      <c r="C7" s="7" t="s">
        <v>49</v>
      </c>
      <c r="D7" s="7" t="s">
        <v>48</v>
      </c>
      <c r="E7" s="7" t="s">
        <v>89</v>
      </c>
      <c r="F7" s="7" t="s">
        <v>46</v>
      </c>
      <c r="G7" s="57" t="s">
        <v>90</v>
      </c>
      <c r="H7" s="130" t="s">
        <v>18</v>
      </c>
      <c r="I7" s="125"/>
      <c r="J7" s="126"/>
      <c r="K7" s="58">
        <v>8</v>
      </c>
      <c r="L7" s="58" t="s">
        <v>18</v>
      </c>
      <c r="M7" s="58" t="s">
        <v>18</v>
      </c>
      <c r="N7" s="58" t="s">
        <v>18</v>
      </c>
      <c r="O7" s="58" t="s">
        <v>18</v>
      </c>
      <c r="P7" s="59"/>
      <c r="Q7" s="59"/>
      <c r="R7" s="60"/>
    </row>
    <row r="8" spans="1:18" x14ac:dyDescent="0.25">
      <c r="A8" s="57">
        <v>2</v>
      </c>
      <c r="B8" s="58" t="s">
        <v>81</v>
      </c>
      <c r="C8" s="45" t="s">
        <v>111</v>
      </c>
      <c r="D8" s="45" t="s">
        <v>125</v>
      </c>
      <c r="E8" s="45" t="s">
        <v>128</v>
      </c>
      <c r="F8" s="45" t="s">
        <v>46</v>
      </c>
      <c r="G8" s="47" t="s">
        <v>32</v>
      </c>
      <c r="H8" s="130" t="s">
        <v>18</v>
      </c>
      <c r="I8" s="125"/>
      <c r="J8" s="126"/>
      <c r="K8" s="49">
        <v>4</v>
      </c>
      <c r="L8" s="58" t="s">
        <v>18</v>
      </c>
      <c r="M8" s="58" t="s">
        <v>18</v>
      </c>
      <c r="N8" s="58" t="s">
        <v>18</v>
      </c>
      <c r="O8" s="58" t="s">
        <v>18</v>
      </c>
      <c r="P8" s="59"/>
      <c r="Q8" s="59"/>
      <c r="R8" s="60"/>
    </row>
    <row r="9" spans="1:18" x14ac:dyDescent="0.25">
      <c r="A9" s="57">
        <v>3</v>
      </c>
      <c r="B9" s="58" t="s">
        <v>81</v>
      </c>
      <c r="C9" s="45" t="s">
        <v>111</v>
      </c>
      <c r="D9" s="45" t="s">
        <v>125</v>
      </c>
      <c r="E9" s="45" t="s">
        <v>176</v>
      </c>
      <c r="F9" s="45" t="s">
        <v>46</v>
      </c>
      <c r="G9" s="47" t="s">
        <v>90</v>
      </c>
      <c r="H9" s="130" t="s">
        <v>18</v>
      </c>
      <c r="I9" s="125"/>
      <c r="J9" s="126"/>
      <c r="K9" s="49">
        <v>2</v>
      </c>
      <c r="L9" s="58" t="s">
        <v>18</v>
      </c>
      <c r="M9" s="58" t="s">
        <v>18</v>
      </c>
      <c r="N9" s="58" t="s">
        <v>18</v>
      </c>
      <c r="O9" s="58"/>
      <c r="P9" s="59"/>
      <c r="Q9" s="59"/>
      <c r="R9" s="60"/>
    </row>
    <row r="10" spans="1:18" x14ac:dyDescent="0.25">
      <c r="A10" s="57">
        <v>4</v>
      </c>
      <c r="B10" s="58" t="s">
        <v>81</v>
      </c>
      <c r="C10" s="45" t="s">
        <v>111</v>
      </c>
      <c r="D10" s="45" t="s">
        <v>125</v>
      </c>
      <c r="E10" s="45" t="s">
        <v>177</v>
      </c>
      <c r="F10" s="45" t="s">
        <v>46</v>
      </c>
      <c r="G10" s="47" t="s">
        <v>90</v>
      </c>
      <c r="H10" s="130" t="s">
        <v>18</v>
      </c>
      <c r="I10" s="125"/>
      <c r="J10" s="126"/>
      <c r="K10" s="49">
        <v>2</v>
      </c>
      <c r="L10" s="58" t="s">
        <v>18</v>
      </c>
      <c r="M10" s="58" t="s">
        <v>18</v>
      </c>
      <c r="N10" s="58" t="s">
        <v>18</v>
      </c>
      <c r="O10" s="58" t="s">
        <v>18</v>
      </c>
      <c r="P10" s="59"/>
      <c r="Q10" s="59"/>
      <c r="R10" s="60"/>
    </row>
    <row r="11" spans="1:18" x14ac:dyDescent="0.25">
      <c r="A11" s="57">
        <v>5</v>
      </c>
      <c r="B11" s="58" t="s">
        <v>81</v>
      </c>
      <c r="C11" s="45" t="s">
        <v>111</v>
      </c>
      <c r="D11" s="7" t="s">
        <v>125</v>
      </c>
      <c r="E11" s="7" t="s">
        <v>133</v>
      </c>
      <c r="F11" s="7" t="s">
        <v>46</v>
      </c>
      <c r="G11" s="57" t="s">
        <v>90</v>
      </c>
      <c r="H11" s="130" t="s">
        <v>18</v>
      </c>
      <c r="I11" s="125"/>
      <c r="J11" s="126"/>
      <c r="K11" s="58">
        <v>4</v>
      </c>
      <c r="L11" s="58" t="s">
        <v>18</v>
      </c>
      <c r="M11" s="58" t="s">
        <v>18</v>
      </c>
      <c r="N11" s="58" t="s">
        <v>18</v>
      </c>
      <c r="O11" s="58" t="s">
        <v>18</v>
      </c>
      <c r="P11" s="59"/>
      <c r="Q11" s="59"/>
      <c r="R11" s="60"/>
    </row>
    <row r="12" spans="1:18" x14ac:dyDescent="0.25">
      <c r="A12" s="47">
        <v>6</v>
      </c>
      <c r="B12" s="49" t="s">
        <v>81</v>
      </c>
      <c r="C12" s="45" t="s">
        <v>111</v>
      </c>
      <c r="D12" s="45" t="s">
        <v>111</v>
      </c>
      <c r="E12" s="45" t="s">
        <v>134</v>
      </c>
      <c r="F12" s="45" t="s">
        <v>46</v>
      </c>
      <c r="G12" s="47" t="s">
        <v>32</v>
      </c>
      <c r="H12" s="130" t="s">
        <v>18</v>
      </c>
      <c r="I12" s="125"/>
      <c r="J12" s="126"/>
      <c r="K12" s="49">
        <v>12</v>
      </c>
      <c r="L12" s="58" t="s">
        <v>18</v>
      </c>
      <c r="M12" s="58" t="s">
        <v>18</v>
      </c>
      <c r="N12" s="58" t="s">
        <v>18</v>
      </c>
      <c r="O12" s="58" t="s">
        <v>18</v>
      </c>
      <c r="P12" s="59"/>
      <c r="Q12" s="59"/>
      <c r="R12" s="60"/>
    </row>
    <row r="13" spans="1:18" ht="12.75" customHeight="1" x14ac:dyDescent="0.35">
      <c r="A13" s="22"/>
      <c r="B13" s="22"/>
      <c r="C13" s="23"/>
      <c r="D13" s="23"/>
      <c r="E13" s="31"/>
      <c r="F13" s="23"/>
      <c r="G13" s="12"/>
      <c r="H13" s="16"/>
      <c r="I13" s="25"/>
      <c r="J13" s="25"/>
      <c r="K13" s="25"/>
      <c r="L13" s="32"/>
      <c r="M13" s="32"/>
      <c r="N13" s="33"/>
      <c r="O13" s="34"/>
      <c r="P13" s="27"/>
      <c r="Q13" s="27"/>
      <c r="R13" s="28"/>
    </row>
    <row r="14" spans="1:18" x14ac:dyDescent="0.25">
      <c r="K14" s="128" t="s">
        <v>11</v>
      </c>
      <c r="L14" s="128"/>
      <c r="M14" s="128"/>
      <c r="N14" s="128"/>
      <c r="O14" s="128"/>
      <c r="P14" s="128"/>
      <c r="Q14" s="29" t="s">
        <v>7</v>
      </c>
      <c r="R14" s="29" t="s">
        <v>5</v>
      </c>
    </row>
    <row r="15" spans="1:18" x14ac:dyDescent="0.25">
      <c r="K15" s="129"/>
      <c r="L15" s="129"/>
      <c r="M15" s="129"/>
      <c r="N15" s="129"/>
      <c r="O15" s="129"/>
      <c r="P15" s="129"/>
      <c r="Q15" s="8"/>
      <c r="R15" s="30"/>
    </row>
    <row r="16" spans="1:18" x14ac:dyDescent="0.25">
      <c r="K16" s="127"/>
      <c r="L16" s="127"/>
      <c r="M16" s="127"/>
      <c r="N16" s="127"/>
      <c r="O16" s="127"/>
      <c r="P16" s="127"/>
      <c r="Q16" s="15"/>
      <c r="R16" s="15"/>
    </row>
    <row r="17" spans="1:18" x14ac:dyDescent="0.25">
      <c r="K17" s="128" t="s">
        <v>14</v>
      </c>
      <c r="L17" s="128"/>
      <c r="M17" s="128"/>
      <c r="N17" s="128"/>
      <c r="O17" s="128"/>
      <c r="P17" s="128"/>
      <c r="Q17" s="29" t="s">
        <v>7</v>
      </c>
      <c r="R17" s="29" t="s">
        <v>5</v>
      </c>
    </row>
    <row r="18" spans="1:18" x14ac:dyDescent="0.25">
      <c r="A18" s="1"/>
      <c r="B18" s="1"/>
      <c r="C18" s="1"/>
      <c r="D18" s="1"/>
      <c r="E18" s="1"/>
      <c r="F18" s="1"/>
      <c r="G18" s="1"/>
      <c r="K18" s="129"/>
      <c r="L18" s="129"/>
      <c r="M18" s="129"/>
      <c r="N18" s="129"/>
      <c r="O18" s="129"/>
      <c r="P18" s="129"/>
      <c r="Q18" s="30"/>
      <c r="R18" s="30"/>
    </row>
    <row r="19" spans="1:18" x14ac:dyDescent="0.25">
      <c r="A19" s="1"/>
      <c r="B19" s="1"/>
      <c r="C19" s="1"/>
      <c r="D19" s="1"/>
      <c r="E19" s="1"/>
      <c r="F19" s="1"/>
      <c r="G19" s="1"/>
    </row>
    <row r="20" spans="1:18" x14ac:dyDescent="0.25">
      <c r="A20" s="1"/>
      <c r="B20" s="1"/>
      <c r="C20" s="1"/>
      <c r="D20" s="1"/>
      <c r="E20" s="1"/>
      <c r="F20" s="1"/>
      <c r="G20" s="1"/>
      <c r="K20" s="6"/>
      <c r="L20" s="6"/>
      <c r="M20" s="6"/>
      <c r="N20" s="6"/>
      <c r="O20" s="6"/>
      <c r="P20" s="6"/>
      <c r="Q20" s="15"/>
      <c r="R20" s="15"/>
    </row>
    <row r="21" spans="1:18" x14ac:dyDescent="0.25">
      <c r="B21" s="1"/>
      <c r="C21" s="1"/>
      <c r="D21" s="1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"/>
    </row>
    <row r="22" spans="1:18" x14ac:dyDescent="0.25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</sheetData>
  <mergeCells count="12">
    <mergeCell ref="H6:J6"/>
    <mergeCell ref="K16:P16"/>
    <mergeCell ref="K17:P17"/>
    <mergeCell ref="H10:J10"/>
    <mergeCell ref="K18:P18"/>
    <mergeCell ref="H7:J7"/>
    <mergeCell ref="H8:J8"/>
    <mergeCell ref="H9:J9"/>
    <mergeCell ref="H11:J11"/>
    <mergeCell ref="H12:J12"/>
    <mergeCell ref="K14:P14"/>
    <mergeCell ref="K15:P15"/>
  </mergeCells>
  <pageMargins left="0.13541666666666666" right="0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23"/>
  <sheetViews>
    <sheetView view="pageLayout" zoomScaleNormal="100" workbookViewId="0">
      <selection activeCell="F6" sqref="F6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0.7109375" customWidth="1"/>
    <col min="4" max="4" width="12.140625" customWidth="1"/>
    <col min="5" max="5" width="7.7109375" customWidth="1"/>
    <col min="6" max="6" width="9" customWidth="1"/>
    <col min="7" max="7" width="7.7109375" customWidth="1"/>
    <col min="8" max="11" width="5.7109375" customWidth="1"/>
    <col min="12" max="12" width="6.7109375" customWidth="1"/>
    <col min="13" max="13" width="7.85546875" bestFit="1" customWidth="1"/>
    <col min="14" max="14" width="8" bestFit="1" customWidth="1"/>
    <col min="15" max="15" width="7.7109375" customWidth="1"/>
    <col min="16" max="16" width="7" customWidth="1"/>
    <col min="17" max="18" width="5.140625" customWidth="1"/>
    <col min="19" max="19" width="7.28515625" customWidth="1"/>
  </cols>
  <sheetData>
    <row r="1" spans="1:19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L1" s="39"/>
      <c r="M1" s="4" t="s">
        <v>21</v>
      </c>
      <c r="N1" s="4" t="s">
        <v>22</v>
      </c>
      <c r="O1" s="4" t="s">
        <v>2</v>
      </c>
      <c r="P1" s="16"/>
      <c r="Q1" s="16"/>
      <c r="R1" s="1"/>
      <c r="S1" s="1"/>
    </row>
    <row r="2" spans="1:19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L2" s="17" t="s">
        <v>28</v>
      </c>
      <c r="M2" s="35">
        <v>10122</v>
      </c>
      <c r="N2" s="17">
        <v>1050</v>
      </c>
      <c r="O2" s="17">
        <v>1</v>
      </c>
      <c r="P2" s="12"/>
      <c r="Q2" s="12"/>
      <c r="S2" s="1"/>
    </row>
    <row r="3" spans="1:19" ht="17.25" customHeight="1" x14ac:dyDescent="0.25">
      <c r="L3" s="17" t="s">
        <v>0</v>
      </c>
      <c r="M3" s="17" t="s">
        <v>124</v>
      </c>
      <c r="N3" s="17"/>
      <c r="O3" s="17"/>
      <c r="P3" s="12"/>
      <c r="Q3" s="12"/>
      <c r="S3" s="1"/>
    </row>
    <row r="4" spans="1:19" ht="17.25" customHeight="1" x14ac:dyDescent="0.25">
      <c r="L4" s="17" t="s">
        <v>1</v>
      </c>
      <c r="M4" s="17">
        <v>0</v>
      </c>
      <c r="N4" s="17" t="s">
        <v>45</v>
      </c>
      <c r="O4" s="17" t="s">
        <v>50</v>
      </c>
      <c r="P4" s="12"/>
      <c r="Q4" s="12"/>
      <c r="S4" s="1"/>
    </row>
    <row r="5" spans="1:19" ht="18" customHeight="1" x14ac:dyDescent="0.25">
      <c r="O5" s="13"/>
      <c r="P5" s="1"/>
      <c r="R5" s="1"/>
      <c r="S5" s="1"/>
    </row>
    <row r="6" spans="1:19" ht="40.5" x14ac:dyDescent="0.35">
      <c r="A6" s="4" t="s">
        <v>3</v>
      </c>
      <c r="B6" s="18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14" t="s">
        <v>74</v>
      </c>
      <c r="I6" s="14" t="s">
        <v>75</v>
      </c>
      <c r="J6" s="14" t="s">
        <v>76</v>
      </c>
      <c r="K6" s="14" t="s">
        <v>77</v>
      </c>
      <c r="L6" s="18" t="s">
        <v>41</v>
      </c>
      <c r="M6" s="18" t="s">
        <v>26</v>
      </c>
      <c r="N6" s="18" t="s">
        <v>27</v>
      </c>
      <c r="O6" s="4" t="s">
        <v>25</v>
      </c>
      <c r="P6" s="18" t="s">
        <v>19</v>
      </c>
      <c r="Q6" s="2" t="s">
        <v>8</v>
      </c>
      <c r="R6" s="2" t="s">
        <v>9</v>
      </c>
      <c r="S6" s="9" t="s">
        <v>13</v>
      </c>
    </row>
    <row r="7" spans="1:19" ht="16.5" x14ac:dyDescent="0.35">
      <c r="A7" s="46">
        <v>1</v>
      </c>
      <c r="B7" s="46" t="s">
        <v>81</v>
      </c>
      <c r="C7" s="115" t="s">
        <v>66</v>
      </c>
      <c r="D7" s="115" t="s">
        <v>33</v>
      </c>
      <c r="E7" s="116" t="s">
        <v>78</v>
      </c>
      <c r="F7" s="116" t="s">
        <v>79</v>
      </c>
      <c r="G7" s="116" t="s">
        <v>80</v>
      </c>
      <c r="H7" s="46">
        <v>1.3</v>
      </c>
      <c r="I7" s="53">
        <v>17.7</v>
      </c>
      <c r="J7" s="53">
        <v>1000</v>
      </c>
      <c r="K7" s="53">
        <v>30000</v>
      </c>
      <c r="L7" s="53">
        <v>1</v>
      </c>
      <c r="M7" s="79" t="s">
        <v>35</v>
      </c>
      <c r="N7" s="79" t="s">
        <v>35</v>
      </c>
      <c r="O7" s="80" t="s">
        <v>35</v>
      </c>
      <c r="P7" s="78" t="s">
        <v>98</v>
      </c>
      <c r="Q7" s="63"/>
      <c r="R7" s="63"/>
      <c r="S7" s="64"/>
    </row>
    <row r="8" spans="1:19" ht="16.5" x14ac:dyDescent="0.35">
      <c r="A8" s="46">
        <v>2</v>
      </c>
      <c r="B8" s="46" t="s">
        <v>81</v>
      </c>
      <c r="C8" s="115" t="s">
        <v>30</v>
      </c>
      <c r="D8" s="115" t="s">
        <v>47</v>
      </c>
      <c r="E8" s="116" t="s">
        <v>157</v>
      </c>
      <c r="F8" s="116" t="s">
        <v>158</v>
      </c>
      <c r="G8" s="116" t="s">
        <v>42</v>
      </c>
      <c r="H8" s="46">
        <v>0.5</v>
      </c>
      <c r="I8" s="53">
        <v>2.2999999999999998</v>
      </c>
      <c r="J8" s="53">
        <v>1000</v>
      </c>
      <c r="K8" s="53">
        <v>1200</v>
      </c>
      <c r="L8" s="53">
        <v>1</v>
      </c>
      <c r="M8" s="79" t="s">
        <v>35</v>
      </c>
      <c r="N8" s="79" t="s">
        <v>35</v>
      </c>
      <c r="O8" s="80" t="s">
        <v>35</v>
      </c>
      <c r="P8" s="80" t="s">
        <v>18</v>
      </c>
      <c r="Q8" s="63"/>
      <c r="R8" s="63"/>
      <c r="S8" s="64"/>
    </row>
    <row r="10" spans="1:19" x14ac:dyDescent="0.25">
      <c r="L10" s="128" t="s">
        <v>11</v>
      </c>
      <c r="M10" s="128"/>
      <c r="N10" s="128"/>
      <c r="O10" s="128"/>
      <c r="P10" s="128"/>
      <c r="Q10" s="128"/>
      <c r="R10" s="39" t="s">
        <v>7</v>
      </c>
      <c r="S10" s="39" t="s">
        <v>5</v>
      </c>
    </row>
    <row r="11" spans="1:19" x14ac:dyDescent="0.25">
      <c r="L11" s="129"/>
      <c r="M11" s="129"/>
      <c r="N11" s="129"/>
      <c r="O11" s="129"/>
      <c r="P11" s="129"/>
      <c r="Q11" s="129"/>
      <c r="R11" s="8"/>
      <c r="S11" s="40"/>
    </row>
    <row r="13" spans="1:19" x14ac:dyDescent="0.25">
      <c r="L13" s="128" t="s">
        <v>14</v>
      </c>
      <c r="M13" s="128"/>
      <c r="N13" s="128"/>
      <c r="O13" s="128"/>
      <c r="P13" s="128"/>
      <c r="Q13" s="128"/>
      <c r="R13" s="39" t="s">
        <v>7</v>
      </c>
      <c r="S13" s="39" t="s">
        <v>5</v>
      </c>
    </row>
    <row r="14" spans="1:19" x14ac:dyDescent="0.25">
      <c r="L14" s="128"/>
      <c r="M14" s="128"/>
      <c r="N14" s="128"/>
      <c r="O14" s="128"/>
      <c r="P14" s="128"/>
      <c r="Q14" s="128"/>
      <c r="R14" s="39"/>
      <c r="S14" s="39"/>
    </row>
    <row r="16" spans="1:19" x14ac:dyDescent="0.25">
      <c r="S16" s="1"/>
    </row>
    <row r="17" spans="1:19" x14ac:dyDescent="0.25">
      <c r="A17" s="1"/>
      <c r="B17" s="1"/>
      <c r="C17" s="1"/>
      <c r="D17" s="1"/>
      <c r="E17" s="1"/>
      <c r="F17" s="1"/>
      <c r="G17" s="1"/>
      <c r="L17" s="6"/>
      <c r="M17" s="6"/>
      <c r="N17" s="6"/>
      <c r="O17" s="6"/>
      <c r="P17" s="6"/>
      <c r="Q17" s="6"/>
      <c r="R17" s="41"/>
      <c r="S17" s="41"/>
    </row>
    <row r="18" spans="1:19" x14ac:dyDescent="0.25">
      <c r="B18" s="1"/>
      <c r="C18" s="1"/>
      <c r="D18" s="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1"/>
    </row>
    <row r="19" spans="1:19" x14ac:dyDescent="0.25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mergeCells count="4">
    <mergeCell ref="L10:Q10"/>
    <mergeCell ref="L11:Q11"/>
    <mergeCell ref="L13:Q13"/>
    <mergeCell ref="L14:Q14"/>
  </mergeCells>
  <pageMargins left="0.13541666666666666" right="0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6"/>
  <sheetViews>
    <sheetView view="pageLayout" zoomScaleNormal="100" workbookViewId="0">
      <selection activeCell="G14" sqref="G14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9.42578125" customWidth="1"/>
    <col min="4" max="4" width="11.140625" bestFit="1" customWidth="1"/>
    <col min="5" max="5" width="11.8554687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8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6"/>
      <c r="L1" s="4" t="s">
        <v>21</v>
      </c>
      <c r="M1" s="4" t="s">
        <v>22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28</v>
      </c>
      <c r="L2" s="35">
        <v>10074</v>
      </c>
      <c r="M2" s="17">
        <v>1040</v>
      </c>
      <c r="N2" s="17">
        <v>1</v>
      </c>
      <c r="O2" s="12"/>
      <c r="P2" s="12"/>
      <c r="R2" s="1"/>
    </row>
    <row r="3" spans="1:18" ht="17.25" customHeight="1" x14ac:dyDescent="0.25">
      <c r="K3" s="17" t="s">
        <v>0</v>
      </c>
      <c r="L3" s="17" t="s">
        <v>124</v>
      </c>
      <c r="M3" s="17"/>
      <c r="N3" s="17"/>
      <c r="O3" s="12"/>
      <c r="P3" s="12"/>
      <c r="R3" s="1"/>
    </row>
    <row r="4" spans="1:18" ht="17.25" customHeight="1" x14ac:dyDescent="0.25">
      <c r="K4" s="17" t="s">
        <v>1</v>
      </c>
      <c r="L4" s="17">
        <v>0</v>
      </c>
      <c r="M4" s="17" t="s">
        <v>45</v>
      </c>
      <c r="N4" s="17" t="s">
        <v>50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18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19" t="s">
        <v>56</v>
      </c>
      <c r="J6" s="19" t="s">
        <v>6</v>
      </c>
      <c r="K6" s="18" t="s">
        <v>41</v>
      </c>
      <c r="L6" s="18" t="s">
        <v>26</v>
      </c>
      <c r="M6" s="18" t="s">
        <v>27</v>
      </c>
      <c r="N6" s="18" t="s">
        <v>25</v>
      </c>
      <c r="O6" s="18" t="s">
        <v>19</v>
      </c>
      <c r="P6" s="2" t="s">
        <v>8</v>
      </c>
      <c r="Q6" s="2" t="s">
        <v>9</v>
      </c>
      <c r="R6" s="9" t="s">
        <v>13</v>
      </c>
    </row>
    <row r="7" spans="1:18" ht="24" x14ac:dyDescent="0.25">
      <c r="A7" s="77">
        <v>1</v>
      </c>
      <c r="B7" s="77" t="s">
        <v>81</v>
      </c>
      <c r="C7" s="117" t="s">
        <v>49</v>
      </c>
      <c r="D7" s="117" t="s">
        <v>33</v>
      </c>
      <c r="E7" s="118" t="s">
        <v>57</v>
      </c>
      <c r="F7" s="118" t="s">
        <v>58</v>
      </c>
      <c r="G7" s="118" t="s">
        <v>59</v>
      </c>
      <c r="H7" s="67">
        <v>2.9</v>
      </c>
      <c r="I7" s="68" t="s">
        <v>60</v>
      </c>
      <c r="J7" s="68">
        <v>6000</v>
      </c>
      <c r="K7" s="68">
        <v>8</v>
      </c>
      <c r="L7" s="69">
        <v>160</v>
      </c>
      <c r="M7" s="69">
        <v>138</v>
      </c>
      <c r="N7" s="70">
        <f>(L7-M7)/M7</f>
        <v>0.15942028985507245</v>
      </c>
      <c r="O7" s="71" t="s">
        <v>35</v>
      </c>
      <c r="P7" s="72"/>
      <c r="Q7" s="72"/>
      <c r="R7" s="73"/>
    </row>
    <row r="8" spans="1:18" ht="24" x14ac:dyDescent="0.25">
      <c r="A8" s="77">
        <v>2</v>
      </c>
      <c r="B8" s="77" t="s">
        <v>81</v>
      </c>
      <c r="C8" s="117" t="s">
        <v>118</v>
      </c>
      <c r="D8" s="117" t="s">
        <v>118</v>
      </c>
      <c r="E8" s="118" t="s">
        <v>142</v>
      </c>
      <c r="F8" s="118" t="s">
        <v>58</v>
      </c>
      <c r="G8" s="118" t="s">
        <v>59</v>
      </c>
      <c r="H8" s="67">
        <v>2.9</v>
      </c>
      <c r="I8" s="68" t="s">
        <v>143</v>
      </c>
      <c r="J8" s="68">
        <v>6000</v>
      </c>
      <c r="K8" s="68">
        <v>1</v>
      </c>
      <c r="L8" s="69">
        <v>65</v>
      </c>
      <c r="M8" s="69">
        <v>34</v>
      </c>
      <c r="N8" s="70">
        <f>(L8-M8)/M8</f>
        <v>0.91176470588235292</v>
      </c>
      <c r="O8" s="71" t="s">
        <v>35</v>
      </c>
      <c r="P8" s="72"/>
      <c r="Q8" s="72"/>
      <c r="R8" s="73"/>
    </row>
    <row r="9" spans="1:18" ht="31.5" x14ac:dyDescent="0.25">
      <c r="A9" s="77">
        <v>3</v>
      </c>
      <c r="B9" s="77" t="s">
        <v>81</v>
      </c>
      <c r="C9" s="117" t="s">
        <v>162</v>
      </c>
      <c r="D9" s="117" t="s">
        <v>127</v>
      </c>
      <c r="E9" s="118" t="s">
        <v>148</v>
      </c>
      <c r="F9" s="118" t="s">
        <v>109</v>
      </c>
      <c r="G9" s="118" t="s">
        <v>59</v>
      </c>
      <c r="H9" s="67">
        <v>3</v>
      </c>
      <c r="I9" s="68" t="s">
        <v>149</v>
      </c>
      <c r="J9" s="68">
        <v>6000</v>
      </c>
      <c r="K9" s="68">
        <v>4</v>
      </c>
      <c r="L9" s="69">
        <v>17</v>
      </c>
      <c r="M9" s="69">
        <v>12</v>
      </c>
      <c r="N9" s="70">
        <f>(L9-M9)/M9</f>
        <v>0.41666666666666669</v>
      </c>
      <c r="O9" s="71" t="s">
        <v>35</v>
      </c>
      <c r="P9" s="72"/>
      <c r="Q9" s="72"/>
      <c r="R9" s="73"/>
    </row>
    <row r="10" spans="1:18" ht="4.5" customHeight="1" x14ac:dyDescent="0.35">
      <c r="A10" s="22"/>
      <c r="B10" s="22"/>
      <c r="C10" s="28"/>
      <c r="D10" s="28"/>
      <c r="E10" s="23"/>
      <c r="F10" s="23"/>
      <c r="G10" s="16"/>
      <c r="H10" s="16"/>
      <c r="I10" s="25"/>
      <c r="J10" s="25"/>
      <c r="K10" s="25"/>
      <c r="L10" s="33"/>
      <c r="M10" s="33"/>
      <c r="N10" s="42"/>
      <c r="O10" s="43"/>
      <c r="P10" s="27"/>
      <c r="Q10" s="27"/>
      <c r="R10" s="28"/>
    </row>
    <row r="11" spans="1:18" ht="40.5" x14ac:dyDescent="0.35">
      <c r="A11" s="4" t="s">
        <v>3</v>
      </c>
      <c r="B11" s="18" t="s">
        <v>31</v>
      </c>
      <c r="C11" s="4" t="s">
        <v>15</v>
      </c>
      <c r="D11" s="4" t="s">
        <v>20</v>
      </c>
      <c r="E11" s="4" t="s">
        <v>12</v>
      </c>
      <c r="F11" s="4" t="s">
        <v>4</v>
      </c>
      <c r="G11" s="4" t="s">
        <v>10</v>
      </c>
      <c r="H11" s="19" t="s">
        <v>16</v>
      </c>
      <c r="I11" s="19" t="s">
        <v>61</v>
      </c>
      <c r="J11" s="19" t="s">
        <v>6</v>
      </c>
      <c r="K11" s="44" t="s">
        <v>41</v>
      </c>
      <c r="L11" s="44" t="s">
        <v>26</v>
      </c>
      <c r="M11" s="44" t="s">
        <v>27</v>
      </c>
      <c r="N11" s="44" t="s">
        <v>25</v>
      </c>
      <c r="O11" s="18" t="s">
        <v>19</v>
      </c>
      <c r="P11" s="2" t="s">
        <v>8</v>
      </c>
      <c r="Q11" s="2" t="s">
        <v>9</v>
      </c>
      <c r="R11" s="9" t="s">
        <v>13</v>
      </c>
    </row>
    <row r="12" spans="1:18" ht="15.75" x14ac:dyDescent="0.25">
      <c r="A12" s="77">
        <v>4</v>
      </c>
      <c r="B12" s="77" t="s">
        <v>81</v>
      </c>
      <c r="C12" s="117" t="s">
        <v>49</v>
      </c>
      <c r="D12" s="117" t="s">
        <v>33</v>
      </c>
      <c r="E12" s="118" t="s">
        <v>62</v>
      </c>
      <c r="F12" s="118" t="s">
        <v>63</v>
      </c>
      <c r="G12" s="118" t="s">
        <v>59</v>
      </c>
      <c r="H12" s="67">
        <v>20</v>
      </c>
      <c r="I12" s="68">
        <v>15</v>
      </c>
      <c r="J12" s="74">
        <v>990</v>
      </c>
      <c r="K12" s="68">
        <v>1</v>
      </c>
      <c r="L12" s="75">
        <f>K12*J12*I12*H12*7.85/1000000</f>
        <v>2.3314499999999998</v>
      </c>
      <c r="M12" s="75">
        <v>2</v>
      </c>
      <c r="N12" s="70">
        <f>(L12-M12)/M12</f>
        <v>0.1657249999999999</v>
      </c>
      <c r="O12" s="76" t="s">
        <v>35</v>
      </c>
      <c r="P12" s="72"/>
      <c r="Q12" s="72"/>
      <c r="R12" s="73"/>
    </row>
    <row r="13" spans="1:18" ht="5.25" customHeight="1" x14ac:dyDescent="0.35">
      <c r="A13" s="22"/>
      <c r="B13" s="22"/>
      <c r="C13" s="28"/>
      <c r="D13" s="28"/>
      <c r="E13" s="23"/>
      <c r="F13" s="23"/>
      <c r="G13" s="23"/>
      <c r="H13" s="16"/>
      <c r="I13" s="25"/>
      <c r="J13" s="25"/>
      <c r="K13" s="25"/>
      <c r="L13" s="32"/>
      <c r="M13" s="32"/>
      <c r="N13" s="42"/>
      <c r="O13" s="43"/>
      <c r="P13" s="27"/>
      <c r="Q13" s="27"/>
      <c r="R13" s="28"/>
    </row>
    <row r="14" spans="1:18" ht="40.5" x14ac:dyDescent="0.35">
      <c r="A14" s="4" t="s">
        <v>3</v>
      </c>
      <c r="B14" s="18" t="s">
        <v>31</v>
      </c>
      <c r="C14" s="4" t="s">
        <v>15</v>
      </c>
      <c r="D14" s="4" t="s">
        <v>20</v>
      </c>
      <c r="E14" s="4" t="s">
        <v>12</v>
      </c>
      <c r="F14" s="4" t="s">
        <v>4</v>
      </c>
      <c r="G14" s="4" t="s">
        <v>10</v>
      </c>
      <c r="H14" s="137" t="s">
        <v>44</v>
      </c>
      <c r="I14" s="138"/>
      <c r="J14" s="19" t="s">
        <v>6</v>
      </c>
      <c r="K14" s="44" t="s">
        <v>41</v>
      </c>
      <c r="L14" s="44" t="s">
        <v>26</v>
      </c>
      <c r="M14" s="44" t="s">
        <v>27</v>
      </c>
      <c r="N14" s="44" t="s">
        <v>25</v>
      </c>
      <c r="O14" s="18" t="s">
        <v>19</v>
      </c>
      <c r="P14" s="2" t="s">
        <v>8</v>
      </c>
      <c r="Q14" s="2" t="s">
        <v>9</v>
      </c>
      <c r="R14" s="9" t="s">
        <v>13</v>
      </c>
    </row>
    <row r="15" spans="1:18" ht="15.75" x14ac:dyDescent="0.25">
      <c r="A15" s="77">
        <v>5</v>
      </c>
      <c r="B15" s="77" t="s">
        <v>81</v>
      </c>
      <c r="C15" s="117" t="s">
        <v>49</v>
      </c>
      <c r="D15" s="117" t="s">
        <v>33</v>
      </c>
      <c r="E15" s="118" t="s">
        <v>62</v>
      </c>
      <c r="F15" s="118" t="s">
        <v>64</v>
      </c>
      <c r="G15" s="118" t="s">
        <v>59</v>
      </c>
      <c r="H15" s="139">
        <v>15</v>
      </c>
      <c r="I15" s="140"/>
      <c r="J15" s="74">
        <v>1850</v>
      </c>
      <c r="K15" s="68">
        <v>1</v>
      </c>
      <c r="L15" s="69">
        <v>2</v>
      </c>
      <c r="M15" s="69">
        <v>2</v>
      </c>
      <c r="N15" s="70">
        <f>(L15-M15)/M15</f>
        <v>0</v>
      </c>
      <c r="O15" s="76" t="s">
        <v>35</v>
      </c>
      <c r="P15" s="72"/>
      <c r="Q15" s="72"/>
      <c r="R15" s="73"/>
    </row>
    <row r="16" spans="1:18" ht="15.75" x14ac:dyDescent="0.25">
      <c r="A16" s="77">
        <v>6</v>
      </c>
      <c r="B16" s="77" t="s">
        <v>81</v>
      </c>
      <c r="C16" s="117" t="s">
        <v>49</v>
      </c>
      <c r="D16" s="117" t="s">
        <v>33</v>
      </c>
      <c r="E16" s="118" t="s">
        <v>62</v>
      </c>
      <c r="F16" s="118" t="s">
        <v>64</v>
      </c>
      <c r="G16" s="118" t="s">
        <v>59</v>
      </c>
      <c r="H16" s="139">
        <v>12</v>
      </c>
      <c r="I16" s="140"/>
      <c r="J16" s="74">
        <v>6000</v>
      </c>
      <c r="K16" s="68">
        <v>4</v>
      </c>
      <c r="L16" s="69">
        <v>22</v>
      </c>
      <c r="M16" s="69">
        <v>18</v>
      </c>
      <c r="N16" s="70">
        <f>(L16-M16)/M16</f>
        <v>0.22222222222222221</v>
      </c>
      <c r="O16" s="76" t="s">
        <v>35</v>
      </c>
      <c r="P16" s="72"/>
      <c r="Q16" s="72"/>
      <c r="R16" s="73"/>
    </row>
    <row r="17" spans="1:18" ht="15.75" x14ac:dyDescent="0.25">
      <c r="A17" s="77">
        <v>7</v>
      </c>
      <c r="B17" s="77" t="s">
        <v>81</v>
      </c>
      <c r="C17" s="118" t="s">
        <v>30</v>
      </c>
      <c r="D17" s="118" t="s">
        <v>47</v>
      </c>
      <c r="E17" s="118" t="s">
        <v>53</v>
      </c>
      <c r="F17" s="118" t="s">
        <v>64</v>
      </c>
      <c r="G17" s="118" t="s">
        <v>42</v>
      </c>
      <c r="H17" s="139">
        <v>8</v>
      </c>
      <c r="I17" s="140"/>
      <c r="J17" s="74">
        <v>500</v>
      </c>
      <c r="K17" s="68">
        <v>1</v>
      </c>
      <c r="L17" s="75">
        <v>0.2</v>
      </c>
      <c r="M17" s="107">
        <v>0.19</v>
      </c>
      <c r="N17" s="70">
        <f>(L17-M17)/M17</f>
        <v>5.2631578947368467E-2</v>
      </c>
      <c r="O17" s="76" t="s">
        <v>35</v>
      </c>
      <c r="P17" s="72"/>
      <c r="Q17" s="72"/>
      <c r="R17" s="73"/>
    </row>
    <row r="19" spans="1:18" x14ac:dyDescent="0.25">
      <c r="K19" s="128" t="s">
        <v>11</v>
      </c>
      <c r="L19" s="128"/>
      <c r="M19" s="128"/>
      <c r="N19" s="128"/>
      <c r="O19" s="128"/>
      <c r="P19" s="128"/>
      <c r="Q19" s="36" t="s">
        <v>7</v>
      </c>
      <c r="R19" s="36" t="s">
        <v>5</v>
      </c>
    </row>
    <row r="20" spans="1:18" x14ac:dyDescent="0.25">
      <c r="K20" s="129"/>
      <c r="L20" s="129"/>
      <c r="M20" s="129"/>
      <c r="N20" s="129"/>
      <c r="O20" s="129"/>
      <c r="P20" s="129"/>
      <c r="Q20" s="8"/>
      <c r="R20" s="37"/>
    </row>
    <row r="22" spans="1:18" x14ac:dyDescent="0.25">
      <c r="K22" s="128" t="s">
        <v>14</v>
      </c>
      <c r="L22" s="128"/>
      <c r="M22" s="128"/>
      <c r="N22" s="128"/>
      <c r="O22" s="128"/>
      <c r="P22" s="128"/>
      <c r="Q22" s="36" t="s">
        <v>7</v>
      </c>
      <c r="R22" s="36" t="s">
        <v>5</v>
      </c>
    </row>
    <row r="23" spans="1:18" x14ac:dyDescent="0.25">
      <c r="K23" s="128"/>
      <c r="L23" s="128"/>
      <c r="M23" s="128"/>
      <c r="N23" s="128"/>
      <c r="O23" s="128"/>
      <c r="P23" s="128"/>
      <c r="Q23" s="36"/>
      <c r="R23" s="36"/>
    </row>
    <row r="25" spans="1:18" x14ac:dyDescent="0.25">
      <c r="A25" s="1"/>
      <c r="B25" s="1"/>
      <c r="C25" s="1"/>
      <c r="D25" s="1"/>
      <c r="E25" s="1"/>
      <c r="F25" s="1"/>
      <c r="G25" s="1"/>
      <c r="K25" s="6"/>
      <c r="L25" s="6"/>
      <c r="M25" s="6"/>
      <c r="N25" s="6"/>
      <c r="O25" s="6"/>
      <c r="P25" s="6"/>
      <c r="Q25" s="38"/>
      <c r="R25" s="38"/>
    </row>
    <row r="26" spans="1:18" x14ac:dyDescent="0.25">
      <c r="B26" s="1"/>
      <c r="C26" s="1"/>
      <c r="D26" s="1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1"/>
    </row>
  </sheetData>
  <mergeCells count="8">
    <mergeCell ref="K23:P23"/>
    <mergeCell ref="H14:I14"/>
    <mergeCell ref="H15:I15"/>
    <mergeCell ref="K19:P19"/>
    <mergeCell ref="K20:P20"/>
    <mergeCell ref="K22:P22"/>
    <mergeCell ref="H16:I16"/>
    <mergeCell ref="H17:I17"/>
  </mergeCells>
  <pageMargins left="0.13541666666666666" right="0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1"/>
  <sheetViews>
    <sheetView view="pageLayout" zoomScaleNormal="100" workbookViewId="0">
      <selection activeCell="M10" sqref="M10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9.42578125" customWidth="1"/>
    <col min="4" max="4" width="11.7109375" customWidth="1"/>
    <col min="5" max="5" width="8.28515625" customWidth="1"/>
    <col min="6" max="6" width="10.140625" customWidth="1"/>
    <col min="7" max="7" width="8.85546875" customWidth="1"/>
    <col min="8" max="8" width="8.42578125" customWidth="1"/>
    <col min="9" max="9" width="4.5703125" customWidth="1"/>
    <col min="10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7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6"/>
      <c r="L1" s="4" t="s">
        <v>21</v>
      </c>
      <c r="M1" s="4" t="s">
        <v>22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28</v>
      </c>
      <c r="L2" s="35">
        <v>10122</v>
      </c>
      <c r="M2" s="17">
        <v>1020</v>
      </c>
      <c r="N2" s="17">
        <v>1</v>
      </c>
      <c r="O2" s="12"/>
      <c r="P2" s="12"/>
      <c r="R2" s="1"/>
    </row>
    <row r="3" spans="1:18" ht="17.25" customHeight="1" x14ac:dyDescent="0.25">
      <c r="K3" s="17" t="s">
        <v>0</v>
      </c>
      <c r="L3" s="17" t="s">
        <v>97</v>
      </c>
      <c r="M3" s="4"/>
      <c r="N3" s="4"/>
      <c r="O3" s="12"/>
      <c r="P3" s="12"/>
      <c r="R3" s="1"/>
    </row>
    <row r="4" spans="1:18" ht="17.25" customHeight="1" x14ac:dyDescent="0.25">
      <c r="K4" s="17" t="s">
        <v>1</v>
      </c>
      <c r="L4" s="4">
        <v>0</v>
      </c>
      <c r="M4" s="4" t="s">
        <v>29</v>
      </c>
      <c r="N4" s="4" t="s">
        <v>50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18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19" t="s">
        <v>51</v>
      </c>
      <c r="I6" s="19" t="s">
        <v>52</v>
      </c>
      <c r="J6" s="19" t="s">
        <v>6</v>
      </c>
      <c r="K6" s="18" t="s">
        <v>40</v>
      </c>
      <c r="L6" s="18" t="s">
        <v>26</v>
      </c>
      <c r="M6" s="18" t="s">
        <v>27</v>
      </c>
      <c r="N6" s="18" t="s">
        <v>25</v>
      </c>
      <c r="O6" s="18" t="s">
        <v>19</v>
      </c>
      <c r="P6" s="2" t="s">
        <v>8</v>
      </c>
      <c r="Q6" s="2" t="s">
        <v>9</v>
      </c>
      <c r="R6" s="9" t="s">
        <v>13</v>
      </c>
    </row>
    <row r="7" spans="1:18" ht="16.5" x14ac:dyDescent="0.35">
      <c r="A7" s="46">
        <v>1</v>
      </c>
      <c r="B7" s="46" t="s">
        <v>81</v>
      </c>
      <c r="C7" s="114" t="s">
        <v>73</v>
      </c>
      <c r="D7" s="45" t="s">
        <v>48</v>
      </c>
      <c r="E7" s="62" t="s">
        <v>53</v>
      </c>
      <c r="F7" s="62" t="s">
        <v>43</v>
      </c>
      <c r="G7" s="48" t="s">
        <v>55</v>
      </c>
      <c r="H7" s="48" t="s">
        <v>54</v>
      </c>
      <c r="I7" s="49">
        <v>40</v>
      </c>
      <c r="J7" s="49">
        <v>1000</v>
      </c>
      <c r="K7" s="49">
        <v>1</v>
      </c>
      <c r="L7" s="65">
        <v>1</v>
      </c>
      <c r="M7" s="65">
        <v>0.9</v>
      </c>
      <c r="N7" s="66">
        <f>(L7-M7)/M7</f>
        <v>0.11111111111111108</v>
      </c>
      <c r="O7" s="108" t="s">
        <v>163</v>
      </c>
      <c r="P7" s="52"/>
      <c r="Q7" s="52"/>
      <c r="R7" s="53"/>
    </row>
    <row r="8" spans="1:18" ht="16.5" x14ac:dyDescent="0.35">
      <c r="A8" s="46">
        <v>2</v>
      </c>
      <c r="B8" s="46" t="s">
        <v>81</v>
      </c>
      <c r="C8" s="114" t="s">
        <v>118</v>
      </c>
      <c r="D8" s="45" t="s">
        <v>118</v>
      </c>
      <c r="E8" s="62" t="s">
        <v>152</v>
      </c>
      <c r="F8" s="62" t="s">
        <v>43</v>
      </c>
      <c r="G8" s="92" t="s">
        <v>55</v>
      </c>
      <c r="H8" s="104" t="s">
        <v>94</v>
      </c>
      <c r="I8" s="49">
        <v>10</v>
      </c>
      <c r="J8" s="49">
        <v>3500</v>
      </c>
      <c r="K8" s="49">
        <v>1</v>
      </c>
      <c r="L8" s="65">
        <v>7.5</v>
      </c>
      <c r="M8" s="61">
        <v>6.5</v>
      </c>
      <c r="N8" s="66">
        <f>(L8-M8)/M8</f>
        <v>0.15384615384615385</v>
      </c>
      <c r="O8" s="108" t="s">
        <v>163</v>
      </c>
      <c r="P8" s="52"/>
      <c r="Q8" s="52"/>
      <c r="R8" s="53"/>
    </row>
    <row r="9" spans="1:18" ht="16.5" hidden="1" x14ac:dyDescent="0.35">
      <c r="A9" s="46">
        <v>4</v>
      </c>
      <c r="B9" s="46" t="s">
        <v>81</v>
      </c>
      <c r="C9" s="45" t="s">
        <v>30</v>
      </c>
      <c r="D9" s="45" t="s">
        <v>95</v>
      </c>
      <c r="E9" s="62" t="s">
        <v>43</v>
      </c>
      <c r="F9" s="62" t="s">
        <v>43</v>
      </c>
      <c r="G9" s="48" t="s">
        <v>55</v>
      </c>
      <c r="H9" s="48" t="s">
        <v>96</v>
      </c>
      <c r="I9" s="49">
        <v>10</v>
      </c>
      <c r="J9" s="49">
        <v>6000</v>
      </c>
      <c r="K9" s="49">
        <v>1</v>
      </c>
      <c r="L9" s="65">
        <v>120</v>
      </c>
      <c r="M9" s="65">
        <v>120</v>
      </c>
      <c r="N9" s="66">
        <f>(L9-M9)/M9</f>
        <v>0</v>
      </c>
      <c r="O9" s="65" t="s">
        <v>18</v>
      </c>
      <c r="P9" s="52"/>
      <c r="Q9" s="52"/>
      <c r="R9" s="53"/>
    </row>
    <row r="10" spans="1:18" ht="16.5" x14ac:dyDescent="0.35">
      <c r="A10" s="93"/>
      <c r="B10" s="93"/>
      <c r="C10" s="94"/>
      <c r="D10" s="94"/>
      <c r="E10" s="97"/>
      <c r="F10" s="97"/>
      <c r="G10" s="102"/>
      <c r="H10" s="102"/>
      <c r="I10" s="95"/>
      <c r="J10" s="95"/>
      <c r="K10" s="95"/>
      <c r="L10" s="105"/>
      <c r="M10" s="105"/>
      <c r="N10" s="106"/>
      <c r="O10" s="105"/>
      <c r="P10" s="96"/>
      <c r="Q10" s="96"/>
      <c r="R10" s="103"/>
    </row>
    <row r="11" spans="1:18" x14ac:dyDescent="0.25">
      <c r="R11" s="1"/>
    </row>
    <row r="12" spans="1:18" x14ac:dyDescent="0.25">
      <c r="K12" s="128" t="s">
        <v>11</v>
      </c>
      <c r="L12" s="128"/>
      <c r="M12" s="128"/>
      <c r="N12" s="128"/>
      <c r="O12" s="128"/>
      <c r="P12" s="128"/>
      <c r="Q12" s="36" t="s">
        <v>7</v>
      </c>
      <c r="R12" s="36" t="s">
        <v>5</v>
      </c>
    </row>
    <row r="13" spans="1:18" x14ac:dyDescent="0.25">
      <c r="K13" s="129"/>
      <c r="L13" s="129"/>
      <c r="M13" s="129"/>
      <c r="N13" s="129"/>
      <c r="O13" s="129"/>
      <c r="P13" s="129"/>
      <c r="Q13" s="8"/>
      <c r="R13" s="37"/>
    </row>
    <row r="14" spans="1:18" x14ac:dyDescent="0.25">
      <c r="K14" s="128"/>
      <c r="L14" s="128"/>
      <c r="M14" s="128"/>
      <c r="N14" s="128"/>
      <c r="O14" s="128"/>
      <c r="P14" s="128"/>
      <c r="Q14" s="36"/>
      <c r="R14" s="36"/>
    </row>
    <row r="16" spans="1:18" x14ac:dyDescent="0.25">
      <c r="A16" s="1"/>
      <c r="B16" s="1"/>
      <c r="C16" s="1"/>
      <c r="D16" s="1"/>
      <c r="E16" s="1"/>
      <c r="F16" s="1"/>
      <c r="G16" s="1"/>
      <c r="K16" s="128" t="s">
        <v>14</v>
      </c>
      <c r="L16" s="128"/>
      <c r="M16" s="128"/>
      <c r="N16" s="128"/>
      <c r="O16" s="128"/>
      <c r="P16" s="128"/>
      <c r="Q16" s="36" t="s">
        <v>7</v>
      </c>
      <c r="R16" s="36" t="s">
        <v>5</v>
      </c>
    </row>
    <row r="17" spans="1:18" x14ac:dyDescent="0.25">
      <c r="A17" s="1"/>
      <c r="B17" s="1"/>
      <c r="C17" s="1"/>
      <c r="D17" s="1"/>
      <c r="E17" s="1"/>
      <c r="F17" s="1"/>
      <c r="G17" s="1"/>
      <c r="K17" s="129"/>
      <c r="L17" s="129"/>
      <c r="M17" s="129"/>
      <c r="N17" s="129"/>
      <c r="O17" s="129"/>
      <c r="P17" s="129"/>
      <c r="Q17" s="37"/>
      <c r="R17" s="37"/>
    </row>
    <row r="18" spans="1:18" x14ac:dyDescent="0.25">
      <c r="A18" s="1"/>
      <c r="B18" s="1"/>
      <c r="C18" s="1"/>
      <c r="D18" s="1"/>
      <c r="E18" s="1"/>
      <c r="F18" s="1"/>
      <c r="G18" s="1"/>
      <c r="K18" s="128"/>
      <c r="L18" s="128"/>
      <c r="M18" s="128"/>
      <c r="N18" s="128"/>
      <c r="O18" s="128"/>
      <c r="P18" s="128"/>
      <c r="Q18" s="36"/>
      <c r="R18" s="36"/>
    </row>
    <row r="19" spans="1:18" x14ac:dyDescent="0.25">
      <c r="A19" s="1"/>
      <c r="B19" s="1"/>
      <c r="C19" s="1"/>
      <c r="D19" s="1"/>
      <c r="E19" s="1"/>
      <c r="F19" s="1"/>
      <c r="G19" s="1"/>
      <c r="K19" s="6"/>
      <c r="L19" s="6"/>
      <c r="M19" s="6"/>
      <c r="N19" s="6"/>
      <c r="O19" s="6"/>
      <c r="P19" s="6"/>
      <c r="Q19" s="38"/>
      <c r="R19" s="38"/>
    </row>
    <row r="20" spans="1:18" x14ac:dyDescent="0.25">
      <c r="B20" s="1"/>
      <c r="C20" s="1"/>
      <c r="D20" s="1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1"/>
    </row>
    <row r="21" spans="1:18" x14ac:dyDescent="0.25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mergeCells count="6">
    <mergeCell ref="K18:P18"/>
    <mergeCell ref="K12:P12"/>
    <mergeCell ref="K13:P13"/>
    <mergeCell ref="K14:P14"/>
    <mergeCell ref="K16:P16"/>
    <mergeCell ref="K17:P17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3070</vt:lpstr>
      <vt:lpstr>3060</vt:lpstr>
      <vt:lpstr>3030</vt:lpstr>
      <vt:lpstr>3020</vt:lpstr>
      <vt:lpstr>2010</vt:lpstr>
      <vt:lpstr>1070</vt:lpstr>
      <vt:lpstr>1050</vt:lpstr>
      <vt:lpstr>1040</vt:lpstr>
      <vt:lpstr>1020</vt:lpstr>
      <vt:lpstr>1010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2019-02-18T05:51:49Z</dcterms:modified>
</cp:coreProperties>
</file>