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10" firstSheet="7" activeTab="11"/>
  </bookViews>
  <sheets>
    <sheet name="Air Baffle-BOM" sheetId="49" r:id="rId1"/>
    <sheet name="Air Baffle-MTO" sheetId="50" r:id="rId2"/>
    <sheet name="Damper-BOM" sheetId="44" r:id="rId3"/>
    <sheet name="Damper-MTO" sheetId="48" r:id="rId4"/>
    <sheet name="Fan Case-BOM" sheetId="42" r:id="rId5"/>
    <sheet name="Fan Case-MTO" sheetId="45" r:id="rId6"/>
    <sheet name="Over Flow-BOM" sheetId="41" r:id="rId7"/>
    <sheet name="OverFlow-MTO" sheetId="46" r:id="rId8"/>
    <sheet name="Nozzle Bank-BOM" sheetId="25" r:id="rId9"/>
    <sheet name="Nozzle Bank-MTO" sheetId="47" r:id="rId10"/>
    <sheet name="Eliminator-BOM" sheetId="43" r:id="rId11"/>
    <sheet name="Elimintor-MTO" sheetId="22" r:id="rId12"/>
  </sheets>
  <calcPr calcId="152511"/>
</workbook>
</file>

<file path=xl/calcChain.xml><?xml version="1.0" encoding="utf-8"?>
<calcChain xmlns="http://schemas.openxmlformats.org/spreadsheetml/2006/main">
  <c r="P57" i="44" l="1"/>
  <c r="P56" i="44"/>
  <c r="P55" i="44"/>
  <c r="P54" i="44"/>
  <c r="P53" i="44"/>
  <c r="P52" i="44"/>
  <c r="P51" i="44"/>
  <c r="P50" i="44"/>
  <c r="P49" i="44"/>
  <c r="P48" i="44"/>
  <c r="P47" i="44"/>
  <c r="P46" i="44"/>
  <c r="P45" i="44"/>
  <c r="P44" i="44"/>
  <c r="P43" i="44"/>
  <c r="P42" i="44"/>
  <c r="P41" i="44"/>
  <c r="P40" i="44"/>
  <c r="P39" i="44"/>
  <c r="P26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8" i="44"/>
  <c r="M11" i="45"/>
  <c r="J11" i="45"/>
  <c r="P47" i="42"/>
  <c r="P46" i="42"/>
  <c r="P45" i="42"/>
  <c r="P44" i="42"/>
  <c r="P43" i="42"/>
  <c r="P42" i="42"/>
  <c r="P41" i="42"/>
  <c r="P40" i="42"/>
  <c r="P39" i="42"/>
  <c r="P16" i="42"/>
  <c r="P9" i="42"/>
  <c r="P10" i="42"/>
  <c r="P11" i="42"/>
  <c r="P12" i="42"/>
  <c r="P13" i="42"/>
  <c r="P14" i="42"/>
  <c r="P15" i="42"/>
  <c r="P8" i="42"/>
  <c r="M18" i="48" l="1"/>
  <c r="J10" i="48"/>
  <c r="M10" i="48" s="1"/>
  <c r="J9" i="48"/>
  <c r="M9" i="48" s="1"/>
  <c r="J8" i="48"/>
  <c r="M8" i="48" s="1"/>
  <c r="J7" i="48"/>
  <c r="M7" i="48" s="1"/>
  <c r="J10" i="45" l="1"/>
  <c r="M10" i="45" s="1"/>
  <c r="J9" i="45"/>
  <c r="M9" i="45" s="1"/>
  <c r="J8" i="45"/>
  <c r="M8" i="45" s="1"/>
  <c r="J7" i="45"/>
  <c r="M7" i="45" s="1"/>
  <c r="M7" i="22"/>
</calcChain>
</file>

<file path=xl/sharedStrings.xml><?xml version="1.0" encoding="utf-8"?>
<sst xmlns="http://schemas.openxmlformats.org/spreadsheetml/2006/main" count="999" uniqueCount="193">
  <si>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</si>
  <si>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</si>
  <si>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</si>
  <si>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</si>
  <si>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</si>
  <si>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</si>
  <si>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</si>
  <si>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</si>
  <si>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</si>
  <si>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</si>
  <si>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</si>
  <si>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</si>
  <si>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</si>
  <si>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</si>
  <si>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</si>
  <si>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</si>
  <si>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</si>
  <si>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Specification (mm)</t>
  </si>
  <si>
    <t>Pos.</t>
  </si>
  <si>
    <t>Part Name</t>
  </si>
  <si>
    <t>Qty
(Pcs)</t>
  </si>
  <si>
    <t>Material</t>
  </si>
  <si>
    <t>Description</t>
  </si>
  <si>
    <t>Thk. / Diameter</t>
  </si>
  <si>
    <t>W</t>
  </si>
  <si>
    <t>L</t>
  </si>
  <si>
    <t>Qty</t>
  </si>
  <si>
    <t>Gross Qty.</t>
  </si>
  <si>
    <t>Unit</t>
  </si>
  <si>
    <t>Net Weight (Kg)</t>
  </si>
  <si>
    <t>Scrap</t>
  </si>
  <si>
    <t>Remarks</t>
  </si>
  <si>
    <t>مقدار خالص</t>
  </si>
  <si>
    <t>واحد</t>
  </si>
  <si>
    <t>1</t>
  </si>
  <si>
    <t>2</t>
  </si>
  <si>
    <t>3</t>
  </si>
  <si>
    <t>4</t>
  </si>
  <si>
    <t>5</t>
  </si>
  <si>
    <t>6</t>
  </si>
  <si>
    <t>7</t>
  </si>
  <si>
    <t>8</t>
  </si>
  <si>
    <t>پیچ شش گوش</t>
  </si>
  <si>
    <t>9</t>
  </si>
  <si>
    <t>مهره</t>
  </si>
  <si>
    <t>-</t>
  </si>
  <si>
    <t>لوله رایزر</t>
  </si>
  <si>
    <t>درپوش رایزر</t>
  </si>
  <si>
    <t>سری افشانک</t>
  </si>
  <si>
    <t>بدنه افشانک</t>
  </si>
  <si>
    <t>بست استیل</t>
  </si>
  <si>
    <t>پیچ</t>
  </si>
  <si>
    <t>10</t>
  </si>
  <si>
    <t>11</t>
  </si>
  <si>
    <t>12</t>
  </si>
  <si>
    <t>Nozzle Bank</t>
  </si>
  <si>
    <t>13</t>
  </si>
  <si>
    <t>14</t>
  </si>
  <si>
    <t>15</t>
  </si>
  <si>
    <t>16</t>
  </si>
  <si>
    <t>17</t>
  </si>
  <si>
    <t>18</t>
  </si>
  <si>
    <t>19</t>
  </si>
  <si>
    <t>واشر تخت</t>
  </si>
  <si>
    <t>لوله</t>
  </si>
  <si>
    <t>M10</t>
  </si>
  <si>
    <t>M16</t>
  </si>
  <si>
    <t>قاب عرضی</t>
  </si>
  <si>
    <t>قاب طولی</t>
  </si>
  <si>
    <t>لوله رایز</t>
  </si>
  <si>
    <t>واشر افشانک</t>
  </si>
  <si>
    <t>Pcs</t>
  </si>
  <si>
    <t>لوله سرریز</t>
  </si>
  <si>
    <t>قیفی سرریز</t>
  </si>
  <si>
    <t>لاستیک سرریز</t>
  </si>
  <si>
    <t>مهره شش گوش</t>
  </si>
  <si>
    <t>Ø110x850</t>
  </si>
  <si>
    <t>M12x140</t>
  </si>
  <si>
    <t>Over Flow</t>
  </si>
  <si>
    <t>رینگ</t>
  </si>
  <si>
    <t>فلنج</t>
  </si>
  <si>
    <t>مخروطی</t>
  </si>
  <si>
    <t xml:space="preserve">پایه </t>
  </si>
  <si>
    <t>صفحه</t>
  </si>
  <si>
    <t>سیخک</t>
  </si>
  <si>
    <t>ورق اتصال پایه</t>
  </si>
  <si>
    <t>مهره کاسه نمددار</t>
  </si>
  <si>
    <t>3x150x150</t>
  </si>
  <si>
    <t>M16x40</t>
  </si>
  <si>
    <t>Kg</t>
  </si>
  <si>
    <t>تیغه الیمیناتور</t>
  </si>
  <si>
    <t>میله الیمیناتور</t>
  </si>
  <si>
    <t>مهره برنجی</t>
  </si>
  <si>
    <t>فاصله آخر</t>
  </si>
  <si>
    <t>فاصله میانی</t>
  </si>
  <si>
    <t>M5</t>
  </si>
  <si>
    <t>گوشک</t>
  </si>
  <si>
    <t>بادامک</t>
  </si>
  <si>
    <t>بوش</t>
  </si>
  <si>
    <t>واسطه 4 گوش</t>
  </si>
  <si>
    <t>فشنگی</t>
  </si>
  <si>
    <t>اشپیل</t>
  </si>
  <si>
    <t>بازو بزرگ</t>
  </si>
  <si>
    <t>بازو کوچک</t>
  </si>
  <si>
    <t>راد</t>
  </si>
  <si>
    <t>نوار دمپر</t>
  </si>
  <si>
    <t>نبشی اتصال قاب</t>
  </si>
  <si>
    <t>1.5x370x1500</t>
  </si>
  <si>
    <t>L=1500</t>
  </si>
  <si>
    <t>A12</t>
  </si>
  <si>
    <t>2.6x30</t>
  </si>
  <si>
    <t>2x70x230</t>
  </si>
  <si>
    <t>M10x25</t>
  </si>
  <si>
    <t>M10x15</t>
  </si>
  <si>
    <t>1.5x80x270</t>
  </si>
  <si>
    <t>پیچ آلن مخروطی</t>
  </si>
  <si>
    <t>مهره 4 گوش</t>
  </si>
  <si>
    <t>Damper</t>
  </si>
  <si>
    <t>A.B.S</t>
  </si>
  <si>
    <t>مسوار</t>
  </si>
  <si>
    <t>گالوانیزه سرد</t>
  </si>
  <si>
    <t>Brass</t>
  </si>
  <si>
    <t>پلی استایرن</t>
  </si>
  <si>
    <t>مواد خام</t>
  </si>
  <si>
    <t>قطعه پیش ساخته</t>
  </si>
  <si>
    <t>M</t>
  </si>
  <si>
    <t>St-37</t>
  </si>
  <si>
    <t>Plate</t>
  </si>
  <si>
    <t>رینگ و سیخک</t>
  </si>
  <si>
    <t>P.V.C</t>
  </si>
  <si>
    <t>Aluminium</t>
  </si>
  <si>
    <t>لاستیک</t>
  </si>
  <si>
    <t>Ø110</t>
  </si>
  <si>
    <t>Thk=5</t>
  </si>
  <si>
    <t>پلی کربنات</t>
  </si>
  <si>
    <t>پلی پروپلین</t>
  </si>
  <si>
    <t>استیل نگیر</t>
  </si>
  <si>
    <t>Ø40</t>
  </si>
  <si>
    <t>Thk=3</t>
  </si>
  <si>
    <t>بازو بزرگ و کوچک</t>
  </si>
  <si>
    <t>H.D.G</t>
  </si>
  <si>
    <t>واشر</t>
  </si>
  <si>
    <t>تیغه دمپر</t>
  </si>
  <si>
    <t>پلی آمید</t>
  </si>
  <si>
    <t>P.E.</t>
  </si>
  <si>
    <t>A</t>
  </si>
  <si>
    <t>3x415x5045</t>
  </si>
  <si>
    <t>4x285x1206</t>
  </si>
  <si>
    <t>2.5x1250x308</t>
  </si>
  <si>
    <t>10x500x915</t>
  </si>
  <si>
    <t>10x830x500</t>
  </si>
  <si>
    <t>Fan Case
1600-37-1000</t>
  </si>
  <si>
    <t>10x500x940</t>
  </si>
  <si>
    <t>Fan Case
1600-30-1000</t>
  </si>
  <si>
    <t>10x150x150</t>
  </si>
  <si>
    <t>صفحه و قطعه اتصال</t>
  </si>
  <si>
    <t>شبکه ایربافل</t>
  </si>
  <si>
    <t>چفت</t>
  </si>
  <si>
    <t>بست</t>
  </si>
  <si>
    <t>300x600</t>
  </si>
  <si>
    <t>M6x40</t>
  </si>
  <si>
    <t>M6</t>
  </si>
  <si>
    <t>Air Baffle</t>
  </si>
  <si>
    <r>
      <rPr>
        <sz val="8"/>
        <rFont val="Calibri"/>
        <family val="2"/>
      </rPr>
      <t>Ø</t>
    </r>
    <r>
      <rPr>
        <sz val="8"/>
        <rFont val="Times New Roman"/>
        <family val="1"/>
      </rPr>
      <t>40x3500</t>
    </r>
  </si>
  <si>
    <t>رایزر</t>
  </si>
  <si>
    <t>L=4000</t>
  </si>
  <si>
    <t>Eliminator</t>
  </si>
  <si>
    <t>1.5x370x1680</t>
  </si>
  <si>
    <t>L=1680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</si>
  <si>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</si>
  <si>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</si>
  <si>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</si>
  <si>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</si>
  <si>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</si>
  <si>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</si>
  <si>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</si>
  <si>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</si>
  <si>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</si>
  <si>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</si>
  <si>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</si>
  <si>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</si>
  <si>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</si>
  <si>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</si>
  <si>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</si>
  <si>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</si>
  <si>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</si>
  <si>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</si>
  <si>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</si>
  <si>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2x70x1550</t>
  </si>
  <si>
    <t>1.5x370x1730</t>
  </si>
  <si>
    <t>2x70x1650</t>
  </si>
  <si>
    <t>L=1730</t>
  </si>
  <si>
    <t>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</si>
</sst>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10"/>
      <name val="B Nazanin"/>
      <charset val="178"/>
    </font>
    <font>
      <sz val="10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sz val="8"/>
      <name val="Calibri"/>
      <family val="2"/>
    </font>
    <font>
      <sz val="8"/>
      <name val="Times New Roman"/>
      <family val="1"/>
    </font>
    <font>
      <sz val="7"/>
      <color theme="1"/>
      <name val="Cambria"/>
      <family val="1"/>
      <scheme val="major"/>
    </font>
    <font>
      <sz val="8"/>
      <color theme="1"/>
      <name val="B Nazanin"/>
      <charset val="178"/>
    </font>
    <font>
      <sz val="8"/>
      <name val="B Nazanin"/>
      <charset val="178"/>
    </font>
    <font>
      <sz val="9"/>
      <name val="Cambria"/>
      <family val="1"/>
      <scheme val="major"/>
    </font>
    <font>
      <sz val="10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2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quotePrefix="1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9" fontId="12" fillId="0" borderId="1" xfId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3" fillId="0" borderId="6" xfId="0" quotePrefix="1" applyFont="1" applyFill="1" applyBorder="1" applyAlignment="1">
      <alignment horizontal="center" vertical="center" wrapText="1"/>
    </xf>
    <xf numFmtId="0" fontId="13" fillId="0" borderId="7" xfId="0" quotePrefix="1" applyFont="1" applyFill="1" applyBorder="1" applyAlignment="1">
      <alignment horizontal="center" vertical="center" wrapText="1"/>
    </xf>
    <xf numFmtId="0" fontId="18" fillId="0" borderId="6" xfId="0" quotePrefix="1" applyFont="1" applyFill="1" applyBorder="1" applyAlignment="1">
      <alignment horizontal="center" vertical="center" wrapText="1"/>
    </xf>
    <xf numFmtId="0" fontId="18" fillId="0" borderId="7" xfId="0" quotePrefix="1" applyFont="1" applyFill="1" applyBorder="1" applyAlignment="1">
      <alignment horizontal="center" vertical="center" wrapText="1"/>
    </xf>
    <xf numFmtId="0" fontId="6" fillId="0" borderId="6" xfId="0" quotePrefix="1" applyFont="1" applyFill="1" applyBorder="1" applyAlignment="1">
      <alignment horizontal="center" vertical="center" wrapText="1"/>
    </xf>
    <xf numFmtId="0" fontId="6" fillId="0" borderId="7" xfId="0" quotePrefix="1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49" fontId="20" fillId="0" borderId="6" xfId="0" applyNumberFormat="1" applyFont="1" applyFill="1" applyBorder="1" applyAlignment="1">
      <alignment horizontal="center" vertical="center" wrapText="1"/>
    </xf>
    <xf numFmtId="49" fontId="20" fillId="0" borderId="8" xfId="0" applyNumberFormat="1" applyFont="1" applyFill="1" applyBorder="1" applyAlignment="1">
      <alignment horizontal="center" vertical="center" wrapText="1"/>
    </xf>
    <xf numFmtId="49" fontId="20" fillId="0" borderId="7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0" borderId="1" xfId="0" quotePrefix="1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49" fontId="11" fillId="0" borderId="6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/>
    </xf>
    <xf numFmtId="49" fontId="19" fillId="0" borderId="6" xfId="0" applyNumberFormat="1" applyFont="1" applyFill="1" applyBorder="1" applyAlignment="1">
      <alignment horizontal="center" vertical="center"/>
    </xf>
    <xf numFmtId="49" fontId="19" fillId="0" borderId="8" xfId="0" applyNumberFormat="1" applyFont="1" applyFill="1" applyBorder="1" applyAlignment="1">
      <alignment horizontal="center" vertical="center"/>
    </xf>
    <xf numFmtId="49" fontId="19" fillId="0" borderId="7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12</xdr:row>
      <xdr:rowOff>25674</xdr:rowOff>
    </xdr:from>
    <xdr:to>
      <xdr:col>14</xdr:col>
      <xdr:colOff>244299</xdr:colOff>
      <xdr:row>16</xdr:row>
      <xdr:rowOff>133350</xdr:rowOff>
    </xdr:to>
    <xdr:grpSp>
      <xdr:nvGrpSpPr>
        <xdr:cNvPr id="2" name="Group 1"/>
        <xdr:cNvGrpSpPr/>
      </xdr:nvGrpSpPr>
      <xdr:grpSpPr>
        <a:xfrm>
          <a:off x="38099" y="2604751"/>
          <a:ext cx="6998258" cy="869676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024935" cy="703632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10130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Product:Air Washer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Air</a:t>
            </a:r>
            <a:r>
              <a:rPr lang="en-US" sz="1100" baseline="0"/>
              <a:t> Baffle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Zarris</a:t>
            </a:r>
            <a:r>
              <a:rPr lang="en-US" sz="1100" baseline="0"/>
              <a:t> Abrisham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10141-Air</a:t>
            </a:r>
            <a:r>
              <a:rPr lang="en-US" sz="1100" baseline="0"/>
              <a:t> Baffle</a:t>
            </a:r>
            <a:r>
              <a:rPr lang="en-US" sz="1100"/>
              <a:t>-</a:t>
            </a:r>
            <a:r>
              <a:rPr lang="en-US" sz="1100" baseline="0"/>
              <a:t>BOM-01</a:t>
            </a:r>
            <a:endParaRPr lang="en-US" sz="11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97.12.10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248478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458153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10130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248479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46635"/>
          <a:ext cx="145815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Air</a:t>
          </a:r>
          <a:r>
            <a:rPr lang="en-US" sz="1000" baseline="0"/>
            <a:t> Washer</a:t>
          </a:r>
          <a:endParaRPr lang="en-US" sz="1050"/>
        </a:p>
      </xdr:txBody>
    </xdr:sp>
    <xdr:clientData/>
  </xdr:twoCellAnchor>
  <xdr:twoCellAnchor editAs="absolute">
    <xdr:from>
      <xdr:col>2</xdr:col>
      <xdr:colOff>172640</xdr:colOff>
      <xdr:row>1</xdr:row>
      <xdr:rowOff>165647</xdr:rowOff>
    </xdr:from>
    <xdr:to>
      <xdr:col>5</xdr:col>
      <xdr:colOff>461078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387078" y="344241"/>
          <a:ext cx="1669563" cy="3236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Sub-Product:Nozzle</a:t>
          </a:r>
          <a:r>
            <a:rPr lang="en-US" sz="1100" baseline="0"/>
            <a:t> Bank</a:t>
          </a:r>
          <a:endParaRPr lang="en-US" sz="1100"/>
        </a:p>
      </xdr:txBody>
    </xdr:sp>
    <xdr:clientData/>
  </xdr:twoCellAnchor>
  <xdr:twoCellAnchor editAs="absolute">
    <xdr:from>
      <xdr:col>5</xdr:col>
      <xdr:colOff>472321</xdr:colOff>
      <xdr:row>0</xdr:row>
      <xdr:rowOff>0</xdr:rowOff>
    </xdr:from>
    <xdr:to>
      <xdr:col>9</xdr:col>
      <xdr:colOff>145323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3063121" y="0"/>
          <a:ext cx="13017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256757</xdr:colOff>
      <xdr:row>0</xdr:row>
      <xdr:rowOff>0</xdr:rowOff>
    </xdr:from>
    <xdr:to>
      <xdr:col>5</xdr:col>
      <xdr:colOff>461078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466432" y="0"/>
          <a:ext cx="158544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Client:Zarris</a:t>
          </a:r>
          <a:r>
            <a:rPr lang="en-US" sz="1100" baseline="0"/>
            <a:t> Abrisham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65484</xdr:colOff>
      <xdr:row>0</xdr:row>
      <xdr:rowOff>0</xdr:rowOff>
    </xdr:from>
    <xdr:to>
      <xdr:col>13</xdr:col>
      <xdr:colOff>174172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3952875" y="0"/>
          <a:ext cx="2150610" cy="3355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Doc. No.:10130-Nozzle</a:t>
          </a:r>
          <a:r>
            <a:rPr lang="en-US" sz="1000" baseline="0"/>
            <a:t> Bank</a:t>
          </a:r>
          <a:r>
            <a:rPr lang="en-US" sz="1000"/>
            <a:t>-MTO-01</a:t>
          </a:r>
        </a:p>
      </xdr:txBody>
    </xdr:sp>
    <xdr:clientData/>
  </xdr:twoCellAnchor>
  <xdr:twoCellAnchor editAs="absolute">
    <xdr:from>
      <xdr:col>5</xdr:col>
      <xdr:colOff>470190</xdr:colOff>
      <xdr:row>1</xdr:row>
      <xdr:rowOff>163515</xdr:rowOff>
    </xdr:from>
    <xdr:to>
      <xdr:col>9</xdr:col>
      <xdr:colOff>143192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3060990" y="344490"/>
          <a:ext cx="1301777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No.:1 of 1</a:t>
          </a:r>
          <a:endParaRPr lang="en-US" sz="1050"/>
        </a:p>
      </xdr:txBody>
    </xdr:sp>
    <xdr:clientData/>
  </xdr:twoCellAnchor>
  <xdr:twoCellAnchor editAs="absolute">
    <xdr:from>
      <xdr:col>8</xdr:col>
      <xdr:colOff>265281</xdr:colOff>
      <xdr:row>1</xdr:row>
      <xdr:rowOff>163530</xdr:rowOff>
    </xdr:from>
    <xdr:to>
      <xdr:col>11</xdr:col>
      <xdr:colOff>223868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151481" y="344505"/>
          <a:ext cx="113016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11</xdr:col>
      <xdr:colOff>157607</xdr:colOff>
      <xdr:row>1</xdr:row>
      <xdr:rowOff>163997</xdr:rowOff>
    </xdr:from>
    <xdr:to>
      <xdr:col>13</xdr:col>
      <xdr:colOff>174171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215382" y="344972"/>
          <a:ext cx="883339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Date:97.12.10</a:t>
          </a:r>
          <a:endParaRPr lang="en-US" sz="1100"/>
        </a:p>
      </xdr:txBody>
    </xdr:sp>
    <xdr:clientData/>
  </xdr:twoCellAnchor>
  <xdr:twoCellAnchor>
    <xdr:from>
      <xdr:col>0</xdr:col>
      <xdr:colOff>20448</xdr:colOff>
      <xdr:row>12</xdr:row>
      <xdr:rowOff>84379</xdr:rowOff>
    </xdr:from>
    <xdr:to>
      <xdr:col>13</xdr:col>
      <xdr:colOff>486715</xdr:colOff>
      <xdr:row>17</xdr:row>
      <xdr:rowOff>33338</xdr:rowOff>
    </xdr:to>
    <xdr:grpSp>
      <xdr:nvGrpSpPr>
        <xdr:cNvPr id="11" name="Group 10"/>
        <xdr:cNvGrpSpPr/>
      </xdr:nvGrpSpPr>
      <xdr:grpSpPr>
        <a:xfrm>
          <a:off x="20448" y="2608504"/>
          <a:ext cx="5889564" cy="901459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214087</xdr:colOff>
      <xdr:row>0</xdr:row>
      <xdr:rowOff>82826</xdr:rowOff>
    </xdr:from>
    <xdr:to>
      <xdr:col>13</xdr:col>
      <xdr:colOff>769414</xdr:colOff>
      <xdr:row>3</xdr:row>
      <xdr:rowOff>16566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8637" y="82826"/>
          <a:ext cx="555327" cy="47666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13</xdr:row>
      <xdr:rowOff>25674</xdr:rowOff>
    </xdr:from>
    <xdr:to>
      <xdr:col>14</xdr:col>
      <xdr:colOff>244299</xdr:colOff>
      <xdr:row>17</xdr:row>
      <xdr:rowOff>133349</xdr:rowOff>
    </xdr:to>
    <xdr:grpSp>
      <xdr:nvGrpSpPr>
        <xdr:cNvPr id="2" name="Group 1"/>
        <xdr:cNvGrpSpPr/>
      </xdr:nvGrpSpPr>
      <xdr:grpSpPr>
        <a:xfrm>
          <a:off x="38099" y="2775500"/>
          <a:ext cx="6989657" cy="869675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009007" cy="703632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10130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Product:Air</a:t>
            </a:r>
            <a:r>
              <a:rPr lang="en-US" sz="1000" baseline="0"/>
              <a:t> Washer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 Eliminator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Zarris</a:t>
            </a:r>
            <a:r>
              <a:rPr lang="en-US" sz="1100" baseline="0"/>
              <a:t> Abrisham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10130-Eliminator</a:t>
            </a:r>
            <a:r>
              <a:rPr lang="en-US" sz="1100" baseline="0"/>
              <a:t>-BOM-01</a:t>
            </a:r>
            <a:endParaRPr lang="en-US" sz="11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97.12.10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248478</xdr:colOff>
      <xdr:row>1</xdr:row>
      <xdr:rowOff>157373</xdr:rowOff>
    </xdr:to>
    <xdr:sp macro="" textlink="">
      <xdr:nvSpPr>
        <xdr:cNvPr id="3" name="TextBox 2"/>
        <xdr:cNvSpPr txBox="1">
          <a:spLocks noChangeAspect="1"/>
        </xdr:cNvSpPr>
      </xdr:nvSpPr>
      <xdr:spPr>
        <a:xfrm>
          <a:off x="0" y="2"/>
          <a:ext cx="135006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10130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248479</xdr:colOff>
      <xdr:row>3</xdr:row>
      <xdr:rowOff>132132</xdr:rowOff>
    </xdr:to>
    <xdr:sp macro="" textlink="">
      <xdr:nvSpPr>
        <xdr:cNvPr id="4" name="TextBox 3"/>
        <xdr:cNvSpPr txBox="1"/>
      </xdr:nvSpPr>
      <xdr:spPr>
        <a:xfrm>
          <a:off x="0" y="356160"/>
          <a:ext cx="135006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Air Washer</a:t>
          </a:r>
          <a:endParaRPr lang="en-US" sz="1050"/>
        </a:p>
      </xdr:txBody>
    </xdr:sp>
    <xdr:clientData/>
  </xdr:twoCellAnchor>
  <xdr:twoCellAnchor editAs="absolute">
    <xdr:from>
      <xdr:col>2</xdr:col>
      <xdr:colOff>256757</xdr:colOff>
      <xdr:row>1</xdr:row>
      <xdr:rowOff>165647</xdr:rowOff>
    </xdr:from>
    <xdr:to>
      <xdr:col>5</xdr:col>
      <xdr:colOff>455634</xdr:colOff>
      <xdr:row>3</xdr:row>
      <xdr:rowOff>132119</xdr:rowOff>
    </xdr:to>
    <xdr:sp macro="" textlink="">
      <xdr:nvSpPr>
        <xdr:cNvPr id="5" name="TextBox 4"/>
        <xdr:cNvSpPr txBox="1"/>
      </xdr:nvSpPr>
      <xdr:spPr>
        <a:xfrm>
          <a:off x="1358344" y="356147"/>
          <a:ext cx="146304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Eliminator</a:t>
          </a:r>
        </a:p>
      </xdr:txBody>
    </xdr:sp>
    <xdr:clientData/>
  </xdr:twoCellAnchor>
  <xdr:twoCellAnchor editAs="absolute">
    <xdr:from>
      <xdr:col>5</xdr:col>
      <xdr:colOff>466877</xdr:colOff>
      <xdr:row>0</xdr:row>
      <xdr:rowOff>0</xdr:rowOff>
    </xdr:from>
    <xdr:to>
      <xdr:col>9</xdr:col>
      <xdr:colOff>139879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2832627" y="0"/>
          <a:ext cx="118872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256757</xdr:colOff>
      <xdr:row>0</xdr:row>
      <xdr:rowOff>0</xdr:rowOff>
    </xdr:from>
    <xdr:to>
      <xdr:col>5</xdr:col>
      <xdr:colOff>455634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1358344" y="0"/>
          <a:ext cx="146304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Client:Zarris</a:t>
          </a:r>
          <a:r>
            <a:rPr lang="en-US" sz="1100" baseline="0"/>
            <a:t> Abrisham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168728</xdr:colOff>
      <xdr:row>0</xdr:row>
      <xdr:rowOff>0</xdr:rowOff>
    </xdr:from>
    <xdr:to>
      <xdr:col>13</xdr:col>
      <xdr:colOff>168729</xdr:colOff>
      <xdr:row>1</xdr:row>
      <xdr:rowOff>156972</xdr:rowOff>
    </xdr:to>
    <xdr:sp macro="" textlink="">
      <xdr:nvSpPr>
        <xdr:cNvPr id="8" name="TextBox 7"/>
        <xdr:cNvSpPr txBox="1"/>
      </xdr:nvSpPr>
      <xdr:spPr>
        <a:xfrm>
          <a:off x="4066761" y="0"/>
          <a:ext cx="2045805" cy="339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Doc. No.:10130-Eliminator-MTO-01</a:t>
          </a:r>
        </a:p>
      </xdr:txBody>
    </xdr:sp>
    <xdr:clientData/>
  </xdr:twoCellAnchor>
  <xdr:twoCellAnchor editAs="absolute">
    <xdr:from>
      <xdr:col>5</xdr:col>
      <xdr:colOff>464746</xdr:colOff>
      <xdr:row>1</xdr:row>
      <xdr:rowOff>163515</xdr:rowOff>
    </xdr:from>
    <xdr:to>
      <xdr:col>9</xdr:col>
      <xdr:colOff>137748</xdr:colOff>
      <xdr:row>3</xdr:row>
      <xdr:rowOff>129987</xdr:rowOff>
    </xdr:to>
    <xdr:sp macro="" textlink="">
      <xdr:nvSpPr>
        <xdr:cNvPr id="9" name="TextBox 8"/>
        <xdr:cNvSpPr txBox="1"/>
      </xdr:nvSpPr>
      <xdr:spPr>
        <a:xfrm>
          <a:off x="2830496" y="354015"/>
          <a:ext cx="118872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No.:1 of 1</a:t>
          </a:r>
          <a:endParaRPr lang="en-US" sz="1050"/>
        </a:p>
      </xdr:txBody>
    </xdr:sp>
    <xdr:clientData/>
  </xdr:twoCellAnchor>
  <xdr:twoCellAnchor editAs="absolute">
    <xdr:from>
      <xdr:col>8</xdr:col>
      <xdr:colOff>259837</xdr:colOff>
      <xdr:row>1</xdr:row>
      <xdr:rowOff>163530</xdr:rowOff>
    </xdr:from>
    <xdr:to>
      <xdr:col>11</xdr:col>
      <xdr:colOff>218424</xdr:colOff>
      <xdr:row>3</xdr:row>
      <xdr:rowOff>130002</xdr:rowOff>
    </xdr:to>
    <xdr:sp macro="" textlink="">
      <xdr:nvSpPr>
        <xdr:cNvPr id="10" name="TextBox 9"/>
        <xdr:cNvSpPr txBox="1"/>
      </xdr:nvSpPr>
      <xdr:spPr>
        <a:xfrm>
          <a:off x="4157870" y="345747"/>
          <a:ext cx="1134717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11</xdr:col>
      <xdr:colOff>152163</xdr:colOff>
      <xdr:row>1</xdr:row>
      <xdr:rowOff>163997</xdr:rowOff>
    </xdr:from>
    <xdr:to>
      <xdr:col>13</xdr:col>
      <xdr:colOff>168728</xdr:colOff>
      <xdr:row>3</xdr:row>
      <xdr:rowOff>130469</xdr:rowOff>
    </xdr:to>
    <xdr:sp macro="" textlink="">
      <xdr:nvSpPr>
        <xdr:cNvPr id="11" name="TextBox 10"/>
        <xdr:cNvSpPr txBox="1"/>
      </xdr:nvSpPr>
      <xdr:spPr>
        <a:xfrm>
          <a:off x="5226326" y="346214"/>
          <a:ext cx="886239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Date:97.12.10</a:t>
          </a:r>
          <a:endParaRPr lang="en-US" sz="1100"/>
        </a:p>
      </xdr:txBody>
    </xdr:sp>
    <xdr:clientData/>
  </xdr:twoCellAnchor>
  <xdr:twoCellAnchor>
    <xdr:from>
      <xdr:col>0</xdr:col>
      <xdr:colOff>14495</xdr:colOff>
      <xdr:row>12</xdr:row>
      <xdr:rowOff>24848</xdr:rowOff>
    </xdr:from>
    <xdr:to>
      <xdr:col>13</xdr:col>
      <xdr:colOff>480762</xdr:colOff>
      <xdr:row>16</xdr:row>
      <xdr:rowOff>152400</xdr:rowOff>
    </xdr:to>
    <xdr:grpSp>
      <xdr:nvGrpSpPr>
        <xdr:cNvPr id="2" name="Group 1"/>
        <xdr:cNvGrpSpPr/>
      </xdr:nvGrpSpPr>
      <xdr:grpSpPr>
        <a:xfrm>
          <a:off x="14495" y="2702734"/>
          <a:ext cx="5892796" cy="889552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208644</xdr:colOff>
      <xdr:row>0</xdr:row>
      <xdr:rowOff>82826</xdr:rowOff>
    </xdr:from>
    <xdr:to>
      <xdr:col>13</xdr:col>
      <xdr:colOff>763971</xdr:colOff>
      <xdr:row>3</xdr:row>
      <xdr:rowOff>16566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2481" y="82826"/>
          <a:ext cx="555327" cy="4803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248478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458153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10130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248479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46635"/>
          <a:ext cx="145815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Air</a:t>
          </a:r>
          <a:r>
            <a:rPr lang="en-US" sz="1000" baseline="0"/>
            <a:t> Washer</a:t>
          </a:r>
          <a:endParaRPr lang="en-US" sz="1050"/>
        </a:p>
      </xdr:txBody>
    </xdr:sp>
    <xdr:clientData/>
  </xdr:twoCellAnchor>
  <xdr:twoCellAnchor editAs="absolute">
    <xdr:from>
      <xdr:col>2</xdr:col>
      <xdr:colOff>256757</xdr:colOff>
      <xdr:row>1</xdr:row>
      <xdr:rowOff>165647</xdr:rowOff>
    </xdr:from>
    <xdr:to>
      <xdr:col>5</xdr:col>
      <xdr:colOff>461078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466432" y="346622"/>
          <a:ext cx="158544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Sub-Product:Air</a:t>
          </a:r>
          <a:r>
            <a:rPr lang="en-US" sz="1100" baseline="0"/>
            <a:t> Baffle</a:t>
          </a:r>
          <a:endParaRPr lang="en-US" sz="1100"/>
        </a:p>
      </xdr:txBody>
    </xdr:sp>
    <xdr:clientData/>
  </xdr:twoCellAnchor>
  <xdr:twoCellAnchor editAs="absolute">
    <xdr:from>
      <xdr:col>5</xdr:col>
      <xdr:colOff>472321</xdr:colOff>
      <xdr:row>0</xdr:row>
      <xdr:rowOff>0</xdr:rowOff>
    </xdr:from>
    <xdr:to>
      <xdr:col>9</xdr:col>
      <xdr:colOff>145323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3063121" y="0"/>
          <a:ext cx="13017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256757</xdr:colOff>
      <xdr:row>0</xdr:row>
      <xdr:rowOff>0</xdr:rowOff>
    </xdr:from>
    <xdr:to>
      <xdr:col>5</xdr:col>
      <xdr:colOff>461078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466432" y="0"/>
          <a:ext cx="158544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 Zarris</a:t>
          </a:r>
          <a:r>
            <a:rPr lang="en-US" sz="1100" baseline="0"/>
            <a:t> Abrisham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174172</xdr:colOff>
      <xdr:row>0</xdr:row>
      <xdr:rowOff>0</xdr:rowOff>
    </xdr:from>
    <xdr:to>
      <xdr:col>13</xdr:col>
      <xdr:colOff>174172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060372" y="0"/>
          <a:ext cx="203835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Doc. No.:10130-Air</a:t>
          </a:r>
          <a:r>
            <a:rPr lang="en-US" sz="1000" baseline="0"/>
            <a:t> Baffle</a:t>
          </a:r>
          <a:r>
            <a:rPr lang="en-US" sz="1000"/>
            <a:t>-MTO-01</a:t>
          </a:r>
        </a:p>
      </xdr:txBody>
    </xdr:sp>
    <xdr:clientData/>
  </xdr:twoCellAnchor>
  <xdr:twoCellAnchor editAs="absolute">
    <xdr:from>
      <xdr:col>5</xdr:col>
      <xdr:colOff>470190</xdr:colOff>
      <xdr:row>1</xdr:row>
      <xdr:rowOff>163515</xdr:rowOff>
    </xdr:from>
    <xdr:to>
      <xdr:col>9</xdr:col>
      <xdr:colOff>143192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3060990" y="344490"/>
          <a:ext cx="1301777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No.:1 of 1</a:t>
          </a:r>
          <a:endParaRPr lang="en-US" sz="1050"/>
        </a:p>
      </xdr:txBody>
    </xdr:sp>
    <xdr:clientData/>
  </xdr:twoCellAnchor>
  <xdr:twoCellAnchor editAs="absolute">
    <xdr:from>
      <xdr:col>8</xdr:col>
      <xdr:colOff>265281</xdr:colOff>
      <xdr:row>1</xdr:row>
      <xdr:rowOff>163530</xdr:rowOff>
    </xdr:from>
    <xdr:to>
      <xdr:col>11</xdr:col>
      <xdr:colOff>223868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151481" y="344505"/>
          <a:ext cx="113016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11</xdr:col>
      <xdr:colOff>157607</xdr:colOff>
      <xdr:row>1</xdr:row>
      <xdr:rowOff>163997</xdr:rowOff>
    </xdr:from>
    <xdr:to>
      <xdr:col>13</xdr:col>
      <xdr:colOff>174171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215382" y="344972"/>
          <a:ext cx="883339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Date:97.12.10</a:t>
          </a:r>
          <a:endParaRPr lang="en-US" sz="1100"/>
        </a:p>
      </xdr:txBody>
    </xdr:sp>
    <xdr:clientData/>
  </xdr:twoCellAnchor>
  <xdr:twoCellAnchor>
    <xdr:from>
      <xdr:col>0</xdr:col>
      <xdr:colOff>14495</xdr:colOff>
      <xdr:row>11</xdr:row>
      <xdr:rowOff>24848</xdr:rowOff>
    </xdr:from>
    <xdr:to>
      <xdr:col>13</xdr:col>
      <xdr:colOff>480762</xdr:colOff>
      <xdr:row>15</xdr:row>
      <xdr:rowOff>152400</xdr:rowOff>
    </xdr:to>
    <xdr:grpSp>
      <xdr:nvGrpSpPr>
        <xdr:cNvPr id="11" name="Group 10"/>
        <xdr:cNvGrpSpPr/>
      </xdr:nvGrpSpPr>
      <xdr:grpSpPr>
        <a:xfrm>
          <a:off x="14495" y="2358473"/>
          <a:ext cx="5889564" cy="889552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214087</xdr:colOff>
      <xdr:row>0</xdr:row>
      <xdr:rowOff>82826</xdr:rowOff>
    </xdr:from>
    <xdr:to>
      <xdr:col>13</xdr:col>
      <xdr:colOff>769414</xdr:colOff>
      <xdr:row>3</xdr:row>
      <xdr:rowOff>16566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8637" y="82826"/>
          <a:ext cx="555327" cy="4766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26</xdr:row>
      <xdr:rowOff>27215</xdr:rowOff>
    </xdr:from>
    <xdr:to>
      <xdr:col>14</xdr:col>
      <xdr:colOff>244299</xdr:colOff>
      <xdr:row>30</xdr:row>
      <xdr:rowOff>134889</xdr:rowOff>
    </xdr:to>
    <xdr:grpSp>
      <xdr:nvGrpSpPr>
        <xdr:cNvPr id="2" name="Group 1"/>
        <xdr:cNvGrpSpPr/>
      </xdr:nvGrpSpPr>
      <xdr:grpSpPr>
        <a:xfrm>
          <a:off x="38099" y="5361215"/>
          <a:ext cx="6989657" cy="869674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009007" cy="703632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10130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Product:Damper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Client:Zarris</a:t>
            </a:r>
            <a:r>
              <a:rPr lang="en-US" sz="1100" baseline="0"/>
              <a:t> abrisham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10130-Damper</a:t>
            </a:r>
            <a:r>
              <a:rPr lang="en-US" sz="1100" baseline="0"/>
              <a:t>-BOM-01</a:t>
            </a:r>
            <a:endParaRPr lang="en-US" sz="11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2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97.12.10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  <xdr:oneCellAnchor>
    <xdr:from>
      <xdr:col>0</xdr:col>
      <xdr:colOff>38099</xdr:colOff>
      <xdr:row>57</xdr:row>
      <xdr:rowOff>27215</xdr:rowOff>
    </xdr:from>
    <xdr:ext cx="7581271" cy="815245"/>
    <xdr:grpSp>
      <xdr:nvGrpSpPr>
        <xdr:cNvPr id="42" name="Group 41"/>
        <xdr:cNvGrpSpPr/>
      </xdr:nvGrpSpPr>
      <xdr:grpSpPr>
        <a:xfrm>
          <a:off x="38099" y="11962454"/>
          <a:ext cx="7581271" cy="815245"/>
          <a:chOff x="19049" y="4911999"/>
          <a:chExt cx="7026100" cy="830330"/>
        </a:xfrm>
      </xdr:grpSpPr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4" name="Rounded Rectangle 4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5" name="Rounded Rectangle 4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" name="Flowchart: Connector 4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Flowchart: Connector 4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oneCellAnchor>
  <xdr:twoCellAnchor>
    <xdr:from>
      <xdr:col>0</xdr:col>
      <xdr:colOff>0</xdr:colOff>
      <xdr:row>32</xdr:row>
      <xdr:rowOff>8279</xdr:rowOff>
    </xdr:from>
    <xdr:to>
      <xdr:col>17</xdr:col>
      <xdr:colOff>82550</xdr:colOff>
      <xdr:row>35</xdr:row>
      <xdr:rowOff>140411</xdr:rowOff>
    </xdr:to>
    <xdr:grpSp>
      <xdr:nvGrpSpPr>
        <xdr:cNvPr id="51" name="Group 50"/>
        <xdr:cNvGrpSpPr/>
      </xdr:nvGrpSpPr>
      <xdr:grpSpPr>
        <a:xfrm>
          <a:off x="0" y="6485279"/>
          <a:ext cx="8009007" cy="612523"/>
          <a:chOff x="0" y="8279"/>
          <a:chExt cx="8321675" cy="703632"/>
        </a:xfrm>
      </xdr:grpSpPr>
      <xdr:sp macro="" textlink="">
        <xdr:nvSpPr>
          <xdr:cNvPr id="52" name="TextBox 5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10130</a:t>
            </a: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Product:Damper</a:t>
            </a:r>
            <a:endParaRPr lang="en-US" sz="1050"/>
          </a:p>
        </xdr:txBody>
      </xdr:sp>
      <xdr:sp macro="" textlink="">
        <xdr:nvSpPr>
          <xdr:cNvPr id="54" name="TextBox 5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</a:p>
        </xdr:txBody>
      </xdr:sp>
      <xdr:sp macro="" textlink="">
        <xdr:nvSpPr>
          <xdr:cNvPr id="55" name="TextBox 5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Zarris</a:t>
            </a:r>
            <a:r>
              <a:rPr lang="en-US" sz="1100" baseline="0"/>
              <a:t> Abrisham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7" name="TextBox 5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10130-Damper</a:t>
            </a:r>
            <a:r>
              <a:rPr lang="en-US" sz="1100" baseline="0"/>
              <a:t>-BOM-01</a:t>
            </a:r>
            <a:endParaRPr lang="en-US" sz="1100"/>
          </a:p>
        </xdr:txBody>
      </xdr:sp>
      <xdr:sp macro="" textlink="">
        <xdr:nvSpPr>
          <xdr:cNvPr id="58" name="TextBox 5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2</a:t>
            </a:r>
            <a:endParaRPr lang="en-US" sz="1050"/>
          </a:p>
        </xdr:txBody>
      </xdr:sp>
      <xdr:sp macro="" textlink="">
        <xdr:nvSpPr>
          <xdr:cNvPr id="59" name="TextBox 5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60" name="TextBox 5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97.12.10</a:t>
            </a:r>
          </a:p>
        </xdr:txBody>
      </xdr:sp>
      <xdr:pic>
        <xdr:nvPicPr>
          <xdr:cNvPr id="61" name="Picture 6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248478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458153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10130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248479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46635"/>
          <a:ext cx="145815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Damper</a:t>
          </a:r>
          <a:endParaRPr lang="en-US" sz="1050"/>
        </a:p>
      </xdr:txBody>
    </xdr:sp>
    <xdr:clientData/>
  </xdr:twoCellAnchor>
  <xdr:twoCellAnchor editAs="absolute">
    <xdr:from>
      <xdr:col>2</xdr:col>
      <xdr:colOff>256757</xdr:colOff>
      <xdr:row>1</xdr:row>
      <xdr:rowOff>165647</xdr:rowOff>
    </xdr:from>
    <xdr:to>
      <xdr:col>5</xdr:col>
      <xdr:colOff>423828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466432" y="346622"/>
          <a:ext cx="158272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435071</xdr:colOff>
      <xdr:row>0</xdr:row>
      <xdr:rowOff>0</xdr:rowOff>
    </xdr:from>
    <xdr:to>
      <xdr:col>9</xdr:col>
      <xdr:colOff>108073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3060399" y="0"/>
          <a:ext cx="13017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256757</xdr:colOff>
      <xdr:row>0</xdr:row>
      <xdr:rowOff>0</xdr:rowOff>
    </xdr:from>
    <xdr:to>
      <xdr:col>5</xdr:col>
      <xdr:colOff>423828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466432" y="0"/>
          <a:ext cx="1582724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Client:Zarris</a:t>
          </a:r>
          <a:r>
            <a:rPr lang="en-US" sz="1100" baseline="0"/>
            <a:t> Abrisham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136921</xdr:colOff>
      <xdr:row>0</xdr:row>
      <xdr:rowOff>0</xdr:rowOff>
    </xdr:from>
    <xdr:to>
      <xdr:col>13</xdr:col>
      <xdr:colOff>136923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057650" y="0"/>
          <a:ext cx="203835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Doc. No.:10130-Damper-MTO-01</a:t>
          </a:r>
        </a:p>
      </xdr:txBody>
    </xdr:sp>
    <xdr:clientData/>
  </xdr:twoCellAnchor>
  <xdr:twoCellAnchor editAs="absolute">
    <xdr:from>
      <xdr:col>5</xdr:col>
      <xdr:colOff>432940</xdr:colOff>
      <xdr:row>1</xdr:row>
      <xdr:rowOff>163515</xdr:rowOff>
    </xdr:from>
    <xdr:to>
      <xdr:col>9</xdr:col>
      <xdr:colOff>105942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3058268" y="344490"/>
          <a:ext cx="1301777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No.:1 of 1</a:t>
          </a:r>
          <a:endParaRPr lang="en-US" sz="1050"/>
        </a:p>
      </xdr:txBody>
    </xdr:sp>
    <xdr:clientData/>
  </xdr:twoCellAnchor>
  <xdr:twoCellAnchor editAs="absolute">
    <xdr:from>
      <xdr:col>8</xdr:col>
      <xdr:colOff>228030</xdr:colOff>
      <xdr:row>1</xdr:row>
      <xdr:rowOff>163530</xdr:rowOff>
    </xdr:from>
    <xdr:to>
      <xdr:col>11</xdr:col>
      <xdr:colOff>186618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148759" y="344505"/>
          <a:ext cx="113016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11</xdr:col>
      <xdr:colOff>120357</xdr:colOff>
      <xdr:row>1</xdr:row>
      <xdr:rowOff>163997</xdr:rowOff>
    </xdr:from>
    <xdr:to>
      <xdr:col>13</xdr:col>
      <xdr:colOff>136922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212660" y="344972"/>
          <a:ext cx="883340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Date:97.12.10</a:t>
          </a:r>
          <a:endParaRPr lang="en-US" sz="1100"/>
        </a:p>
      </xdr:txBody>
    </xdr:sp>
    <xdr:clientData/>
  </xdr:twoCellAnchor>
  <xdr:twoCellAnchor>
    <xdr:from>
      <xdr:col>0</xdr:col>
      <xdr:colOff>43560</xdr:colOff>
      <xdr:row>23</xdr:row>
      <xdr:rowOff>37455</xdr:rowOff>
    </xdr:from>
    <xdr:to>
      <xdr:col>13</xdr:col>
      <xdr:colOff>595311</xdr:colOff>
      <xdr:row>27</xdr:row>
      <xdr:rowOff>165007</xdr:rowOff>
    </xdr:to>
    <xdr:grpSp>
      <xdr:nvGrpSpPr>
        <xdr:cNvPr id="11" name="Group 10"/>
        <xdr:cNvGrpSpPr/>
      </xdr:nvGrpSpPr>
      <xdr:grpSpPr>
        <a:xfrm>
          <a:off x="43560" y="4657080"/>
          <a:ext cx="6010767" cy="889552"/>
          <a:chOff x="47625" y="3097696"/>
          <a:chExt cx="6606528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4" y="3097696"/>
            <a:ext cx="1209169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176838</xdr:colOff>
      <xdr:row>0</xdr:row>
      <xdr:rowOff>82826</xdr:rowOff>
    </xdr:from>
    <xdr:to>
      <xdr:col>13</xdr:col>
      <xdr:colOff>732165</xdr:colOff>
      <xdr:row>3</xdr:row>
      <xdr:rowOff>16566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5916" y="82826"/>
          <a:ext cx="555327" cy="4766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16</xdr:row>
      <xdr:rowOff>25674</xdr:rowOff>
    </xdr:from>
    <xdr:to>
      <xdr:col>14</xdr:col>
      <xdr:colOff>109829</xdr:colOff>
      <xdr:row>20</xdr:row>
      <xdr:rowOff>133349</xdr:rowOff>
    </xdr:to>
    <xdr:grpSp>
      <xdr:nvGrpSpPr>
        <xdr:cNvPr id="2" name="Group 1"/>
        <xdr:cNvGrpSpPr/>
      </xdr:nvGrpSpPr>
      <xdr:grpSpPr>
        <a:xfrm>
          <a:off x="38099" y="3320203"/>
          <a:ext cx="6985759" cy="869675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150785" cy="703632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10130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Product:Fan</a:t>
            </a:r>
            <a:r>
              <a:rPr lang="en-US" sz="1000" baseline="0"/>
              <a:t> Case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Zarris</a:t>
            </a:r>
            <a:r>
              <a:rPr lang="en-US" sz="1100" baseline="0"/>
              <a:t> Abrisham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10130-Fan</a:t>
            </a:r>
            <a:r>
              <a:rPr lang="en-US" sz="1100" baseline="0"/>
              <a:t> Case-BOM-01</a:t>
            </a:r>
            <a:endParaRPr lang="en-US" sz="11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2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97.11.08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  <xdr:oneCellAnchor>
    <xdr:from>
      <xdr:col>0</xdr:col>
      <xdr:colOff>38099</xdr:colOff>
      <xdr:row>47</xdr:row>
      <xdr:rowOff>25674</xdr:rowOff>
    </xdr:from>
    <xdr:ext cx="7569439" cy="836545"/>
    <xdr:grpSp>
      <xdr:nvGrpSpPr>
        <xdr:cNvPr id="22" name="Group 21"/>
        <xdr:cNvGrpSpPr/>
      </xdr:nvGrpSpPr>
      <xdr:grpSpPr>
        <a:xfrm>
          <a:off x="38099" y="9954086"/>
          <a:ext cx="7569439" cy="836545"/>
          <a:chOff x="19049" y="4911999"/>
          <a:chExt cx="7026100" cy="830330"/>
        </a:xfrm>
      </xdr:grpSpPr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5" name="Rounded Rectangle 2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6" name="Flowchart: Connector 2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Flowchart: Connector 2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oneCellAnchor>
  <xdr:twoCellAnchor>
    <xdr:from>
      <xdr:col>0</xdr:col>
      <xdr:colOff>0</xdr:colOff>
      <xdr:row>32</xdr:row>
      <xdr:rowOff>8279</xdr:rowOff>
    </xdr:from>
    <xdr:to>
      <xdr:col>17</xdr:col>
      <xdr:colOff>82550</xdr:colOff>
      <xdr:row>35</xdr:row>
      <xdr:rowOff>140411</xdr:rowOff>
    </xdr:to>
    <xdr:grpSp>
      <xdr:nvGrpSpPr>
        <xdr:cNvPr id="31" name="Group 30"/>
        <xdr:cNvGrpSpPr/>
      </xdr:nvGrpSpPr>
      <xdr:grpSpPr>
        <a:xfrm>
          <a:off x="0" y="6350808"/>
          <a:ext cx="8150785" cy="703632"/>
          <a:chOff x="0" y="8279"/>
          <a:chExt cx="8321675" cy="703632"/>
        </a:xfrm>
      </xdr:grpSpPr>
      <xdr:sp macro="" textlink="">
        <xdr:nvSpPr>
          <xdr:cNvPr id="32" name="TextBox 3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10130</a:t>
            </a: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Product:Fan</a:t>
            </a:r>
            <a:r>
              <a:rPr lang="en-US" sz="1000" baseline="0"/>
              <a:t> Case</a:t>
            </a:r>
            <a:endParaRPr lang="en-US" sz="1050"/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Zarris</a:t>
            </a:r>
            <a:r>
              <a:rPr lang="en-US" sz="1100" baseline="0"/>
              <a:t> Abrisham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10130-Fan</a:t>
            </a:r>
            <a:r>
              <a:rPr lang="en-US" sz="1100" baseline="0"/>
              <a:t> Case-BOM-01</a:t>
            </a:r>
            <a:endParaRPr lang="en-US" sz="1100"/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2</a:t>
            </a:r>
            <a:endParaRPr lang="en-US" sz="1050"/>
          </a:p>
        </xdr:txBody>
      </xdr:sp>
      <xdr:sp macro="" textlink="">
        <xdr:nvSpPr>
          <xdr:cNvPr id="39" name="TextBox 3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40" name="TextBox 3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97.11.08</a:t>
            </a:r>
          </a:p>
        </xdr:txBody>
      </xdr:sp>
      <xdr:pic>
        <xdr:nvPicPr>
          <xdr:cNvPr id="41" name="Picture 4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248478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458153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10130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248479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46635"/>
          <a:ext cx="145815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Fan</a:t>
          </a:r>
          <a:r>
            <a:rPr lang="en-US" sz="1000" baseline="0"/>
            <a:t> Case</a:t>
          </a:r>
          <a:endParaRPr lang="en-US" sz="1050"/>
        </a:p>
      </xdr:txBody>
    </xdr:sp>
    <xdr:clientData/>
  </xdr:twoCellAnchor>
  <xdr:twoCellAnchor editAs="absolute">
    <xdr:from>
      <xdr:col>2</xdr:col>
      <xdr:colOff>256757</xdr:colOff>
      <xdr:row>1</xdr:row>
      <xdr:rowOff>165647</xdr:rowOff>
    </xdr:from>
    <xdr:to>
      <xdr:col>5</xdr:col>
      <xdr:colOff>418286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466432" y="346622"/>
          <a:ext cx="158272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429529</xdr:colOff>
      <xdr:row>0</xdr:row>
      <xdr:rowOff>0</xdr:rowOff>
    </xdr:from>
    <xdr:to>
      <xdr:col>9</xdr:col>
      <xdr:colOff>102530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3060399" y="0"/>
          <a:ext cx="13017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256757</xdr:colOff>
      <xdr:row>0</xdr:row>
      <xdr:rowOff>0</xdr:rowOff>
    </xdr:from>
    <xdr:to>
      <xdr:col>5</xdr:col>
      <xdr:colOff>418286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466432" y="0"/>
          <a:ext cx="1582724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Client:Zarris</a:t>
          </a:r>
          <a:r>
            <a:rPr lang="en-US" sz="1100" baseline="0"/>
            <a:t> Abrisham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131379</xdr:colOff>
      <xdr:row>0</xdr:row>
      <xdr:rowOff>0</xdr:rowOff>
    </xdr:from>
    <xdr:to>
      <xdr:col>13</xdr:col>
      <xdr:colOff>131381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057650" y="0"/>
          <a:ext cx="203835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Doc. No.:10130-Fan</a:t>
          </a:r>
          <a:r>
            <a:rPr lang="en-US" sz="900" baseline="0"/>
            <a:t> Case</a:t>
          </a:r>
          <a:r>
            <a:rPr lang="en-US" sz="900"/>
            <a:t>-MTO-01</a:t>
          </a:r>
        </a:p>
      </xdr:txBody>
    </xdr:sp>
    <xdr:clientData/>
  </xdr:twoCellAnchor>
  <xdr:twoCellAnchor editAs="absolute">
    <xdr:from>
      <xdr:col>5</xdr:col>
      <xdr:colOff>427398</xdr:colOff>
      <xdr:row>1</xdr:row>
      <xdr:rowOff>163515</xdr:rowOff>
    </xdr:from>
    <xdr:to>
      <xdr:col>9</xdr:col>
      <xdr:colOff>100399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3058268" y="344490"/>
          <a:ext cx="1301777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No.:1 of 1</a:t>
          </a:r>
          <a:endParaRPr lang="en-US" sz="1050"/>
        </a:p>
      </xdr:txBody>
    </xdr:sp>
    <xdr:clientData/>
  </xdr:twoCellAnchor>
  <xdr:twoCellAnchor editAs="absolute">
    <xdr:from>
      <xdr:col>8</xdr:col>
      <xdr:colOff>222488</xdr:colOff>
      <xdr:row>1</xdr:row>
      <xdr:rowOff>163530</xdr:rowOff>
    </xdr:from>
    <xdr:to>
      <xdr:col>11</xdr:col>
      <xdr:colOff>181075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148759" y="344505"/>
          <a:ext cx="113016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11</xdr:col>
      <xdr:colOff>114814</xdr:colOff>
      <xdr:row>1</xdr:row>
      <xdr:rowOff>163997</xdr:rowOff>
    </xdr:from>
    <xdr:to>
      <xdr:col>13</xdr:col>
      <xdr:colOff>131380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212660" y="344972"/>
          <a:ext cx="883340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Date:97.12.10</a:t>
          </a:r>
          <a:endParaRPr lang="en-US" sz="1100"/>
        </a:p>
      </xdr:txBody>
    </xdr:sp>
    <xdr:clientData/>
  </xdr:twoCellAnchor>
  <xdr:twoCellAnchor>
    <xdr:from>
      <xdr:col>0</xdr:col>
      <xdr:colOff>14495</xdr:colOff>
      <xdr:row>13</xdr:row>
      <xdr:rowOff>24848</xdr:rowOff>
    </xdr:from>
    <xdr:to>
      <xdr:col>13</xdr:col>
      <xdr:colOff>551792</xdr:colOff>
      <xdr:row>17</xdr:row>
      <xdr:rowOff>152400</xdr:rowOff>
    </xdr:to>
    <xdr:grpSp>
      <xdr:nvGrpSpPr>
        <xdr:cNvPr id="11" name="Group 10"/>
        <xdr:cNvGrpSpPr/>
      </xdr:nvGrpSpPr>
      <xdr:grpSpPr>
        <a:xfrm>
          <a:off x="14495" y="2737831"/>
          <a:ext cx="6002676" cy="889552"/>
          <a:chOff x="47625" y="3097696"/>
          <a:chExt cx="6590557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3" y="3097696"/>
            <a:ext cx="1193199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171296</xdr:colOff>
      <xdr:row>0</xdr:row>
      <xdr:rowOff>82826</xdr:rowOff>
    </xdr:from>
    <xdr:to>
      <xdr:col>13</xdr:col>
      <xdr:colOff>726623</xdr:colOff>
      <xdr:row>3</xdr:row>
      <xdr:rowOff>16566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5916" y="82826"/>
          <a:ext cx="555327" cy="47666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12</xdr:row>
      <xdr:rowOff>25674</xdr:rowOff>
    </xdr:from>
    <xdr:to>
      <xdr:col>14</xdr:col>
      <xdr:colOff>244299</xdr:colOff>
      <xdr:row>16</xdr:row>
      <xdr:rowOff>133350</xdr:rowOff>
    </xdr:to>
    <xdr:grpSp>
      <xdr:nvGrpSpPr>
        <xdr:cNvPr id="2" name="Group 1"/>
        <xdr:cNvGrpSpPr/>
      </xdr:nvGrpSpPr>
      <xdr:grpSpPr>
        <a:xfrm>
          <a:off x="38099" y="2604751"/>
          <a:ext cx="6998258" cy="869676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024935" cy="703632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10130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Product:Air Washer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Over</a:t>
            </a:r>
            <a:r>
              <a:rPr lang="en-US" sz="1100" baseline="0"/>
              <a:t> Flow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Zarris</a:t>
            </a:r>
            <a:r>
              <a:rPr lang="en-US" sz="1100" baseline="0"/>
              <a:t> Abrisham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10130-Over Flow-</a:t>
            </a:r>
            <a:r>
              <a:rPr lang="en-US" sz="1100" baseline="0"/>
              <a:t>BOM-01</a:t>
            </a:r>
            <a:endParaRPr lang="en-US" sz="11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97.12.10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248478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458153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10130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248479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46635"/>
          <a:ext cx="145815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Air</a:t>
          </a:r>
          <a:r>
            <a:rPr lang="en-US" sz="1000" baseline="0"/>
            <a:t> Washer</a:t>
          </a:r>
          <a:endParaRPr lang="en-US" sz="1050"/>
        </a:p>
      </xdr:txBody>
    </xdr:sp>
    <xdr:clientData/>
  </xdr:twoCellAnchor>
  <xdr:twoCellAnchor editAs="absolute">
    <xdr:from>
      <xdr:col>2</xdr:col>
      <xdr:colOff>256757</xdr:colOff>
      <xdr:row>1</xdr:row>
      <xdr:rowOff>165647</xdr:rowOff>
    </xdr:from>
    <xdr:to>
      <xdr:col>5</xdr:col>
      <xdr:colOff>461078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466432" y="346622"/>
          <a:ext cx="158272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Over Flow</a:t>
          </a:r>
        </a:p>
      </xdr:txBody>
    </xdr:sp>
    <xdr:clientData/>
  </xdr:twoCellAnchor>
  <xdr:twoCellAnchor editAs="absolute">
    <xdr:from>
      <xdr:col>5</xdr:col>
      <xdr:colOff>472321</xdr:colOff>
      <xdr:row>0</xdr:row>
      <xdr:rowOff>0</xdr:rowOff>
    </xdr:from>
    <xdr:to>
      <xdr:col>9</xdr:col>
      <xdr:colOff>145323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3060399" y="0"/>
          <a:ext cx="13017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256757</xdr:colOff>
      <xdr:row>0</xdr:row>
      <xdr:rowOff>0</xdr:rowOff>
    </xdr:from>
    <xdr:to>
      <xdr:col>5</xdr:col>
      <xdr:colOff>461078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466432" y="0"/>
          <a:ext cx="1582724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Client:Zarris</a:t>
          </a:r>
          <a:r>
            <a:rPr lang="en-US" sz="1100" baseline="0"/>
            <a:t> Abrisham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174172</xdr:colOff>
      <xdr:row>0</xdr:row>
      <xdr:rowOff>0</xdr:rowOff>
    </xdr:from>
    <xdr:to>
      <xdr:col>13</xdr:col>
      <xdr:colOff>174172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057650" y="0"/>
          <a:ext cx="203835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Doc. No.:10130-Overflow-MTO-01</a:t>
          </a:r>
        </a:p>
      </xdr:txBody>
    </xdr:sp>
    <xdr:clientData/>
  </xdr:twoCellAnchor>
  <xdr:twoCellAnchor editAs="absolute">
    <xdr:from>
      <xdr:col>5</xdr:col>
      <xdr:colOff>470190</xdr:colOff>
      <xdr:row>1</xdr:row>
      <xdr:rowOff>163515</xdr:rowOff>
    </xdr:from>
    <xdr:to>
      <xdr:col>9</xdr:col>
      <xdr:colOff>143192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3058268" y="344490"/>
          <a:ext cx="1301777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No.:1 of 1</a:t>
          </a:r>
          <a:endParaRPr lang="en-US" sz="1050"/>
        </a:p>
      </xdr:txBody>
    </xdr:sp>
    <xdr:clientData/>
  </xdr:twoCellAnchor>
  <xdr:twoCellAnchor editAs="absolute">
    <xdr:from>
      <xdr:col>8</xdr:col>
      <xdr:colOff>265281</xdr:colOff>
      <xdr:row>1</xdr:row>
      <xdr:rowOff>163530</xdr:rowOff>
    </xdr:from>
    <xdr:to>
      <xdr:col>11</xdr:col>
      <xdr:colOff>223868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148759" y="344505"/>
          <a:ext cx="113016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11</xdr:col>
      <xdr:colOff>157607</xdr:colOff>
      <xdr:row>1</xdr:row>
      <xdr:rowOff>163997</xdr:rowOff>
    </xdr:from>
    <xdr:to>
      <xdr:col>13</xdr:col>
      <xdr:colOff>174171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212660" y="344972"/>
          <a:ext cx="883340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Date:97.12.10</a:t>
          </a:r>
          <a:endParaRPr lang="en-US" sz="1100"/>
        </a:p>
      </xdr:txBody>
    </xdr:sp>
    <xdr:clientData/>
  </xdr:twoCellAnchor>
  <xdr:twoCellAnchor>
    <xdr:from>
      <xdr:col>0</xdr:col>
      <xdr:colOff>14495</xdr:colOff>
      <xdr:row>11</xdr:row>
      <xdr:rowOff>24848</xdr:rowOff>
    </xdr:from>
    <xdr:to>
      <xdr:col>13</xdr:col>
      <xdr:colOff>601265</xdr:colOff>
      <xdr:row>15</xdr:row>
      <xdr:rowOff>152400</xdr:rowOff>
    </xdr:to>
    <xdr:grpSp>
      <xdr:nvGrpSpPr>
        <xdr:cNvPr id="11" name="Group 10"/>
        <xdr:cNvGrpSpPr/>
      </xdr:nvGrpSpPr>
      <xdr:grpSpPr>
        <a:xfrm>
          <a:off x="14495" y="2358473"/>
          <a:ext cx="6010067" cy="889552"/>
          <a:chOff x="47625" y="3097696"/>
          <a:chExt cx="664582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24846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214087</xdr:colOff>
      <xdr:row>0</xdr:row>
      <xdr:rowOff>82826</xdr:rowOff>
    </xdr:from>
    <xdr:to>
      <xdr:col>13</xdr:col>
      <xdr:colOff>769414</xdr:colOff>
      <xdr:row>3</xdr:row>
      <xdr:rowOff>16566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5916" y="82826"/>
          <a:ext cx="555327" cy="47666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13</xdr:row>
      <xdr:rowOff>25674</xdr:rowOff>
    </xdr:from>
    <xdr:to>
      <xdr:col>14</xdr:col>
      <xdr:colOff>244299</xdr:colOff>
      <xdr:row>17</xdr:row>
      <xdr:rowOff>133349</xdr:rowOff>
    </xdr:to>
    <xdr:grpSp>
      <xdr:nvGrpSpPr>
        <xdr:cNvPr id="2" name="Group 1"/>
        <xdr:cNvGrpSpPr/>
      </xdr:nvGrpSpPr>
      <xdr:grpSpPr>
        <a:xfrm>
          <a:off x="38099" y="2787924"/>
          <a:ext cx="6998258" cy="869675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024935" cy="703632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10130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Product:Air Washer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Nozzle</a:t>
            </a:r>
            <a:r>
              <a:rPr lang="en-US" sz="1100" baseline="0"/>
              <a:t> Bank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</a:t>
            </a:r>
            <a:r>
              <a:rPr lang="en-US" sz="1100" baseline="0"/>
              <a:t> Zarris Abrisham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10130-Nozzle</a:t>
            </a:r>
            <a:r>
              <a:rPr lang="en-US" sz="1100" baseline="0"/>
              <a:t> Bank-BOM-01</a:t>
            </a:r>
            <a:endParaRPr lang="en-US" sz="11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97.11.10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4:S13"/>
  <sheetViews>
    <sheetView view="pageLayout" topLeftCell="A4" zoomScale="130" zoomScaleNormal="100" zoomScalePageLayoutView="130" workbookViewId="0">
      <selection activeCell="L8" sqref="L8"/>
    </sheetView>
  </sheetViews>
  <sheetFormatPr defaultRowHeight="15" x14ac:dyDescent="0.25"/>
  <cols>
    <col min="1" max="1" width="5" customWidth="1"/>
    <col min="2" max="2" width="5.140625" customWidth="1"/>
    <col min="3" max="3" width="4.5703125" customWidth="1"/>
    <col min="4" max="4" width="9.140625" customWidth="1"/>
    <col min="5" max="5" width="5.85546875" customWidth="1"/>
    <col min="6" max="6" width="5.42578125" customWidth="1"/>
    <col min="7" max="7" width="5.5703125" customWidth="1"/>
    <col min="8" max="8" width="5.14062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0.42578125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48" t="s">
        <v>0</v>
      </c>
      <c r="B6" s="49"/>
      <c r="C6" s="12"/>
      <c r="D6" s="13"/>
      <c r="E6" s="13" t="s">
        <v>14</v>
      </c>
      <c r="F6" s="14"/>
      <c r="G6" s="13"/>
      <c r="H6" s="13" t="s">
        <v>13</v>
      </c>
      <c r="I6" s="13"/>
      <c r="J6" s="14"/>
      <c r="K6" s="12"/>
      <c r="L6" s="13"/>
      <c r="M6" s="7" t="s">
        <v>1</v>
      </c>
      <c r="N6" s="13"/>
      <c r="O6" s="13"/>
      <c r="P6" s="13"/>
      <c r="Q6" s="32"/>
      <c r="R6" s="32"/>
      <c r="S6" s="18" t="s">
        <v>15</v>
      </c>
    </row>
    <row r="7" spans="1:19" ht="49.15" customHeight="1" x14ac:dyDescent="0.25">
      <c r="A7" s="31" t="s">
        <v>2</v>
      </c>
      <c r="B7" s="31" t="s">
        <v>3</v>
      </c>
      <c r="C7" s="56" t="s">
        <v>4</v>
      </c>
      <c r="D7" s="16" t="s">
        <v>5</v>
      </c>
      <c r="E7" s="15" t="s">
        <v>6</v>
      </c>
      <c r="F7" s="15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57" t="s">
        <v>3</v>
      </c>
      <c r="Q7" s="17" t="s">
        <v>32</v>
      </c>
      <c r="R7" s="17" t="s">
        <v>33</v>
      </c>
      <c r="S7" s="2" t="s">
        <v>16</v>
      </c>
    </row>
    <row r="8" spans="1:19" ht="14.25" customHeight="1" x14ac:dyDescent="0.25">
      <c r="A8" s="10"/>
      <c r="B8" s="6"/>
      <c r="C8" s="10"/>
      <c r="D8" s="37" t="s">
        <v>162</v>
      </c>
      <c r="E8" s="8"/>
      <c r="F8" s="9"/>
      <c r="G8" s="11"/>
      <c r="H8" s="29"/>
      <c r="I8" s="30"/>
      <c r="J8" s="30"/>
      <c r="K8" s="37" t="s">
        <v>34</v>
      </c>
      <c r="L8" s="33" t="s">
        <v>156</v>
      </c>
      <c r="M8" s="37" t="s">
        <v>159</v>
      </c>
      <c r="N8" s="34">
        <v>175</v>
      </c>
      <c r="O8" s="34">
        <v>175</v>
      </c>
      <c r="P8" s="34">
        <v>175</v>
      </c>
      <c r="Q8" s="34">
        <v>175</v>
      </c>
      <c r="R8" s="35" t="s">
        <v>71</v>
      </c>
      <c r="S8" s="35"/>
    </row>
    <row r="9" spans="1:19" ht="14.25" customHeight="1" x14ac:dyDescent="0.25">
      <c r="A9" s="4"/>
      <c r="B9" s="9"/>
      <c r="C9" s="8"/>
      <c r="D9" s="8"/>
      <c r="E9" s="8"/>
      <c r="F9" s="9"/>
      <c r="G9" s="11"/>
      <c r="H9" s="29"/>
      <c r="I9" s="30"/>
      <c r="J9" s="30"/>
      <c r="K9" s="37" t="s">
        <v>35</v>
      </c>
      <c r="L9" s="33" t="s">
        <v>157</v>
      </c>
      <c r="M9" s="34" t="s">
        <v>45</v>
      </c>
      <c r="N9" s="34">
        <v>190</v>
      </c>
      <c r="O9" s="34">
        <v>190</v>
      </c>
      <c r="P9" s="34">
        <v>190</v>
      </c>
      <c r="Q9" s="34">
        <v>190</v>
      </c>
      <c r="R9" s="35" t="s">
        <v>71</v>
      </c>
      <c r="S9" s="35"/>
    </row>
    <row r="10" spans="1:19" ht="14.25" customHeight="1" x14ac:dyDescent="0.25">
      <c r="A10" s="9"/>
      <c r="B10" s="9"/>
      <c r="C10" s="9"/>
      <c r="D10" s="9"/>
      <c r="E10" s="9"/>
      <c r="F10" s="9"/>
      <c r="G10" s="11"/>
      <c r="H10" s="29"/>
      <c r="I10" s="30"/>
      <c r="J10" s="30"/>
      <c r="K10" s="37" t="s">
        <v>36</v>
      </c>
      <c r="L10" s="33" t="s">
        <v>158</v>
      </c>
      <c r="M10" s="34" t="s">
        <v>45</v>
      </c>
      <c r="N10" s="34">
        <v>190</v>
      </c>
      <c r="O10" s="34">
        <v>190</v>
      </c>
      <c r="P10" s="34">
        <v>190</v>
      </c>
      <c r="Q10" s="34">
        <v>190</v>
      </c>
      <c r="R10" s="35" t="s">
        <v>71</v>
      </c>
      <c r="S10" s="35"/>
    </row>
    <row r="11" spans="1:19" ht="14.25" customHeight="1" x14ac:dyDescent="0.25">
      <c r="A11" s="4"/>
      <c r="B11" s="9"/>
      <c r="C11" s="8"/>
      <c r="D11" s="8"/>
      <c r="E11" s="8"/>
      <c r="F11" s="9"/>
      <c r="G11" s="11"/>
      <c r="H11" s="29"/>
      <c r="I11" s="30"/>
      <c r="J11" s="30"/>
      <c r="K11" s="37" t="s">
        <v>37</v>
      </c>
      <c r="L11" s="33" t="s">
        <v>42</v>
      </c>
      <c r="M11" s="34" t="s">
        <v>160</v>
      </c>
      <c r="N11" s="34">
        <v>190</v>
      </c>
      <c r="O11" s="34">
        <v>190</v>
      </c>
      <c r="P11" s="34">
        <v>190</v>
      </c>
      <c r="Q11" s="34">
        <v>190</v>
      </c>
      <c r="R11" s="35" t="s">
        <v>71</v>
      </c>
      <c r="S11" s="35"/>
    </row>
    <row r="12" spans="1:19" ht="14.25" customHeight="1" x14ac:dyDescent="0.25">
      <c r="A12" s="4"/>
      <c r="B12" s="9"/>
      <c r="C12" s="8"/>
      <c r="D12" s="8"/>
      <c r="E12" s="8"/>
      <c r="F12" s="9"/>
      <c r="G12" s="11"/>
      <c r="H12" s="29"/>
      <c r="I12" s="30"/>
      <c r="J12" s="30"/>
      <c r="K12" s="37" t="s">
        <v>38</v>
      </c>
      <c r="L12" s="33" t="s">
        <v>75</v>
      </c>
      <c r="M12" s="34" t="s">
        <v>161</v>
      </c>
      <c r="N12" s="34">
        <v>190</v>
      </c>
      <c r="O12" s="34">
        <v>190</v>
      </c>
      <c r="P12" s="34">
        <v>190</v>
      </c>
      <c r="Q12" s="34">
        <v>190</v>
      </c>
      <c r="R12" s="35" t="s">
        <v>71</v>
      </c>
      <c r="S12" s="35"/>
    </row>
    <row r="13" spans="1:19" x14ac:dyDescent="0.25">
      <c r="I13" s="5"/>
      <c r="J13" s="5"/>
    </row>
  </sheetData>
  <mergeCells count="1">
    <mergeCell ref="A6:B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5:N12"/>
  <sheetViews>
    <sheetView view="pageLayout" topLeftCell="A4" zoomScale="160" zoomScaleNormal="100" zoomScalePageLayoutView="160" workbookViewId="0">
      <selection activeCell="E9" sqref="E9"/>
    </sheetView>
  </sheetViews>
  <sheetFormatPr defaultColWidth="9.140625" defaultRowHeight="15" x14ac:dyDescent="0.25"/>
  <cols>
    <col min="1" max="1" width="3.7109375" style="24" bestFit="1" customWidth="1"/>
    <col min="2" max="2" width="11.7109375" style="24" customWidth="1"/>
    <col min="3" max="3" width="3.7109375" style="24" customWidth="1"/>
    <col min="4" max="4" width="5.7109375" style="24" customWidth="1"/>
    <col min="5" max="5" width="8.28515625" style="24" customWidth="1"/>
    <col min="6" max="6" width="7.42578125" style="24" bestFit="1" customWidth="1"/>
    <col min="7" max="7" width="4.42578125" style="24" customWidth="1"/>
    <col min="8" max="8" width="4.7109375" style="24" customWidth="1"/>
    <col min="9" max="9" width="4.28515625" style="24" customWidth="1"/>
    <col min="10" max="10" width="6.28515625" style="24" customWidth="1"/>
    <col min="11" max="11" width="4.42578125" style="24" customWidth="1"/>
    <col min="12" max="12" width="6.28515625" style="24" customWidth="1"/>
    <col min="13" max="13" width="4.85546875" style="24" bestFit="1" customWidth="1"/>
    <col min="14" max="14" width="11" style="24" customWidth="1"/>
    <col min="15" max="16384" width="9.140625" style="24"/>
  </cols>
  <sheetData>
    <row r="5" spans="1:14" ht="15" customHeight="1" x14ac:dyDescent="0.25">
      <c r="A5" s="19"/>
      <c r="B5" s="19"/>
      <c r="C5" s="20"/>
      <c r="D5" s="19"/>
      <c r="E5" s="19"/>
      <c r="F5" s="21"/>
      <c r="G5" s="22" t="s">
        <v>17</v>
      </c>
      <c r="H5" s="23"/>
      <c r="I5" s="20"/>
      <c r="J5" s="20"/>
      <c r="K5" s="20"/>
      <c r="L5" s="20"/>
      <c r="M5" s="19"/>
      <c r="N5" s="19"/>
    </row>
    <row r="6" spans="1:14" ht="33.75" x14ac:dyDescent="0.25">
      <c r="A6" s="25" t="s">
        <v>18</v>
      </c>
      <c r="B6" s="25" t="s">
        <v>19</v>
      </c>
      <c r="C6" s="26" t="s">
        <v>20</v>
      </c>
      <c r="D6" s="25" t="s">
        <v>21</v>
      </c>
      <c r="E6" s="25" t="s">
        <v>22</v>
      </c>
      <c r="F6" s="27" t="s">
        <v>23</v>
      </c>
      <c r="G6" s="28" t="s">
        <v>24</v>
      </c>
      <c r="H6" s="28" t="s">
        <v>25</v>
      </c>
      <c r="I6" s="26" t="s">
        <v>26</v>
      </c>
      <c r="J6" s="26" t="s">
        <v>27</v>
      </c>
      <c r="K6" s="26" t="s">
        <v>28</v>
      </c>
      <c r="L6" s="26" t="s">
        <v>29</v>
      </c>
      <c r="M6" s="25" t="s">
        <v>30</v>
      </c>
      <c r="N6" s="25" t="s">
        <v>31</v>
      </c>
    </row>
    <row r="7" spans="1:14" x14ac:dyDescent="0.25">
      <c r="A7" s="35">
        <v>1</v>
      </c>
      <c r="B7" s="44" t="s">
        <v>46</v>
      </c>
      <c r="C7" s="35">
        <v>48</v>
      </c>
      <c r="D7" s="35" t="s">
        <v>129</v>
      </c>
      <c r="E7" s="46" t="s">
        <v>64</v>
      </c>
      <c r="F7" s="35" t="s">
        <v>137</v>
      </c>
      <c r="G7" s="35" t="s">
        <v>138</v>
      </c>
      <c r="H7" s="35">
        <v>3500</v>
      </c>
      <c r="I7" s="35">
        <v>48</v>
      </c>
      <c r="J7" s="35">
        <v>48</v>
      </c>
      <c r="K7" s="39" t="s">
        <v>71</v>
      </c>
      <c r="L7" s="39" t="s">
        <v>45</v>
      </c>
      <c r="M7" s="39" t="s">
        <v>45</v>
      </c>
      <c r="N7" s="39" t="s">
        <v>45</v>
      </c>
    </row>
    <row r="8" spans="1:14" x14ac:dyDescent="0.25">
      <c r="A8" s="35">
        <v>2</v>
      </c>
      <c r="B8" s="45" t="s">
        <v>47</v>
      </c>
      <c r="C8" s="35">
        <v>48</v>
      </c>
      <c r="D8" s="35" t="s">
        <v>129</v>
      </c>
      <c r="E8" s="46" t="s">
        <v>124</v>
      </c>
      <c r="F8" s="40" t="s">
        <v>45</v>
      </c>
      <c r="G8" s="40" t="s">
        <v>45</v>
      </c>
      <c r="H8" s="40" t="s">
        <v>45</v>
      </c>
      <c r="I8" s="35">
        <v>48</v>
      </c>
      <c r="J8" s="35">
        <v>48</v>
      </c>
      <c r="K8" s="39" t="s">
        <v>71</v>
      </c>
      <c r="L8" s="39" t="s">
        <v>45</v>
      </c>
      <c r="M8" s="39" t="s">
        <v>45</v>
      </c>
      <c r="N8" s="39" t="s">
        <v>45</v>
      </c>
    </row>
    <row r="9" spans="1:14" x14ac:dyDescent="0.25">
      <c r="A9" s="43">
        <v>3</v>
      </c>
      <c r="B9" s="44" t="s">
        <v>49</v>
      </c>
      <c r="C9" s="35">
        <v>2230</v>
      </c>
      <c r="D9" s="46" t="s">
        <v>134</v>
      </c>
      <c r="E9" s="46" t="s">
        <v>124</v>
      </c>
      <c r="F9" s="40" t="s">
        <v>45</v>
      </c>
      <c r="G9" s="40" t="s">
        <v>45</v>
      </c>
      <c r="H9" s="40" t="s">
        <v>45</v>
      </c>
      <c r="I9" s="35">
        <v>2230</v>
      </c>
      <c r="J9" s="35">
        <v>2230</v>
      </c>
      <c r="K9" s="39" t="s">
        <v>71</v>
      </c>
      <c r="L9" s="39" t="s">
        <v>45</v>
      </c>
      <c r="M9" s="39" t="s">
        <v>45</v>
      </c>
      <c r="N9" s="39" t="s">
        <v>45</v>
      </c>
    </row>
    <row r="10" spans="1:14" x14ac:dyDescent="0.25">
      <c r="A10" s="35">
        <v>4</v>
      </c>
      <c r="B10" s="46" t="s">
        <v>48</v>
      </c>
      <c r="C10" s="35">
        <v>2230</v>
      </c>
      <c r="D10" s="46" t="s">
        <v>135</v>
      </c>
      <c r="E10" s="46" t="s">
        <v>124</v>
      </c>
      <c r="F10" s="40" t="s">
        <v>45</v>
      </c>
      <c r="G10" s="40" t="s">
        <v>45</v>
      </c>
      <c r="H10" s="40" t="s">
        <v>45</v>
      </c>
      <c r="I10" s="35">
        <v>2230</v>
      </c>
      <c r="J10" s="35">
        <v>2230</v>
      </c>
      <c r="K10" s="39" t="s">
        <v>71</v>
      </c>
      <c r="L10" s="39" t="s">
        <v>45</v>
      </c>
      <c r="M10" s="39" t="s">
        <v>45</v>
      </c>
      <c r="N10" s="39" t="s">
        <v>45</v>
      </c>
    </row>
    <row r="11" spans="1:14" x14ac:dyDescent="0.25">
      <c r="A11" s="35">
        <v>5</v>
      </c>
      <c r="B11" s="45" t="s">
        <v>70</v>
      </c>
      <c r="C11" s="35">
        <v>2230</v>
      </c>
      <c r="D11" s="46" t="s">
        <v>131</v>
      </c>
      <c r="E11" s="46" t="s">
        <v>124</v>
      </c>
      <c r="F11" s="40" t="s">
        <v>45</v>
      </c>
      <c r="G11" s="40" t="s">
        <v>45</v>
      </c>
      <c r="H11" s="40" t="s">
        <v>45</v>
      </c>
      <c r="I11" s="35">
        <v>2230</v>
      </c>
      <c r="J11" s="35">
        <v>2230</v>
      </c>
      <c r="K11" s="39" t="s">
        <v>71</v>
      </c>
      <c r="L11" s="39" t="s">
        <v>45</v>
      </c>
      <c r="M11" s="39" t="s">
        <v>45</v>
      </c>
      <c r="N11" s="39" t="s">
        <v>45</v>
      </c>
    </row>
    <row r="12" spans="1:14" x14ac:dyDescent="0.25">
      <c r="A12" s="35">
        <v>6</v>
      </c>
      <c r="B12" s="45" t="s">
        <v>50</v>
      </c>
      <c r="C12" s="35">
        <v>2230</v>
      </c>
      <c r="D12" s="46" t="s">
        <v>136</v>
      </c>
      <c r="E12" s="46" t="s">
        <v>124</v>
      </c>
      <c r="F12" s="40" t="s">
        <v>45</v>
      </c>
      <c r="G12" s="40" t="s">
        <v>45</v>
      </c>
      <c r="H12" s="40" t="s">
        <v>45</v>
      </c>
      <c r="I12" s="35">
        <v>2230</v>
      </c>
      <c r="J12" s="35">
        <v>2230</v>
      </c>
      <c r="K12" s="39" t="s">
        <v>71</v>
      </c>
      <c r="L12" s="39" t="s">
        <v>45</v>
      </c>
      <c r="M12" s="39" t="s">
        <v>45</v>
      </c>
      <c r="N12" s="39" t="s">
        <v>45</v>
      </c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4:S14"/>
  <sheetViews>
    <sheetView view="pageLayout" topLeftCell="A4" zoomScale="115" zoomScaleNormal="100" zoomScalePageLayoutView="115" workbookViewId="0">
      <selection activeCell="Q9" sqref="Q9"/>
    </sheetView>
  </sheetViews>
  <sheetFormatPr defaultRowHeight="15" x14ac:dyDescent="0.25"/>
  <cols>
    <col min="1" max="1" width="5" customWidth="1"/>
    <col min="2" max="2" width="5.140625" customWidth="1"/>
    <col min="3" max="3" width="4.5703125" customWidth="1"/>
    <col min="4" max="4" width="9.140625" customWidth="1"/>
    <col min="5" max="5" width="5.85546875" customWidth="1"/>
    <col min="6" max="6" width="5.42578125" customWidth="1"/>
    <col min="7" max="7" width="5.5703125" customWidth="1"/>
    <col min="8" max="8" width="5.14062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0.42578125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48" t="s">
        <v>0</v>
      </c>
      <c r="B6" s="49"/>
      <c r="C6" s="12"/>
      <c r="D6" s="13"/>
      <c r="E6" s="13" t="s">
        <v>14</v>
      </c>
      <c r="F6" s="14"/>
      <c r="G6" s="13"/>
      <c r="H6" s="13" t="s">
        <v>13</v>
      </c>
      <c r="I6" s="13"/>
      <c r="J6" s="14"/>
      <c r="K6" s="12"/>
      <c r="L6" s="13"/>
      <c r="M6" s="7" t="s">
        <v>1</v>
      </c>
      <c r="N6" s="13"/>
      <c r="O6" s="13"/>
      <c r="P6" s="13"/>
      <c r="Q6" s="32"/>
      <c r="R6" s="32"/>
      <c r="S6" s="18" t="s">
        <v>15</v>
      </c>
    </row>
    <row r="7" spans="1:19" ht="49.15" customHeight="1" x14ac:dyDescent="0.25">
      <c r="A7" s="31" t="s">
        <v>2</v>
      </c>
      <c r="B7" s="3" t="s">
        <v>3</v>
      </c>
      <c r="C7" s="56" t="s">
        <v>4</v>
      </c>
      <c r="D7" s="16" t="s">
        <v>5</v>
      </c>
      <c r="E7" s="15" t="s">
        <v>6</v>
      </c>
      <c r="F7" s="15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7" t="s">
        <v>3</v>
      </c>
      <c r="Q7" s="17" t="s">
        <v>32</v>
      </c>
      <c r="R7" s="17" t="s">
        <v>33</v>
      </c>
      <c r="S7" s="2" t="s">
        <v>16</v>
      </c>
    </row>
    <row r="8" spans="1:19" ht="14.25" customHeight="1" x14ac:dyDescent="0.25">
      <c r="A8" s="10"/>
      <c r="B8" s="6"/>
      <c r="C8" s="10"/>
      <c r="D8" s="37" t="s">
        <v>166</v>
      </c>
      <c r="E8" s="8"/>
      <c r="F8" s="9"/>
      <c r="G8" s="11"/>
      <c r="H8" s="29"/>
      <c r="I8" s="30"/>
      <c r="J8" s="30"/>
      <c r="K8" s="37" t="s">
        <v>34</v>
      </c>
      <c r="L8" s="33" t="s">
        <v>90</v>
      </c>
      <c r="M8" s="47" t="s">
        <v>165</v>
      </c>
      <c r="N8" s="61">
        <v>350</v>
      </c>
      <c r="O8" s="61">
        <v>350</v>
      </c>
      <c r="P8" s="61">
        <v>350</v>
      </c>
      <c r="Q8" s="61">
        <v>610</v>
      </c>
      <c r="R8" s="62" t="s">
        <v>89</v>
      </c>
      <c r="S8" s="35"/>
    </row>
    <row r="9" spans="1:19" ht="14.25" customHeight="1" x14ac:dyDescent="0.25">
      <c r="A9" s="4"/>
      <c r="B9" s="9"/>
      <c r="C9" s="8"/>
      <c r="D9" s="8"/>
      <c r="E9" s="8"/>
      <c r="F9" s="9"/>
      <c r="G9" s="11"/>
      <c r="H9" s="29"/>
      <c r="I9" s="30"/>
      <c r="J9" s="30"/>
      <c r="K9" s="37" t="s">
        <v>35</v>
      </c>
      <c r="L9" s="33" t="s">
        <v>91</v>
      </c>
      <c r="M9" s="61" t="s">
        <v>45</v>
      </c>
      <c r="N9" s="61">
        <v>650</v>
      </c>
      <c r="O9" s="61">
        <v>650</v>
      </c>
      <c r="P9" s="61">
        <v>650</v>
      </c>
      <c r="Q9" s="61">
        <v>650</v>
      </c>
      <c r="R9" s="62" t="s">
        <v>71</v>
      </c>
      <c r="S9" s="35"/>
    </row>
    <row r="10" spans="1:19" ht="14.25" customHeight="1" x14ac:dyDescent="0.25">
      <c r="A10" s="9"/>
      <c r="B10" s="9"/>
      <c r="C10" s="9"/>
      <c r="D10" s="9"/>
      <c r="E10" s="9"/>
      <c r="F10" s="9"/>
      <c r="G10" s="11"/>
      <c r="H10" s="29"/>
      <c r="I10" s="30"/>
      <c r="J10" s="30"/>
      <c r="K10" s="37" t="s">
        <v>36</v>
      </c>
      <c r="L10" s="33" t="s">
        <v>92</v>
      </c>
      <c r="M10" s="61" t="s">
        <v>45</v>
      </c>
      <c r="N10" s="61">
        <v>650</v>
      </c>
      <c r="O10" s="61">
        <v>650</v>
      </c>
      <c r="P10" s="61">
        <v>650</v>
      </c>
      <c r="Q10" s="61">
        <v>650</v>
      </c>
      <c r="R10" s="62" t="s">
        <v>71</v>
      </c>
      <c r="S10" s="35"/>
    </row>
    <row r="11" spans="1:19" ht="14.25" customHeight="1" x14ac:dyDescent="0.25">
      <c r="A11" s="4"/>
      <c r="B11" s="9"/>
      <c r="C11" s="8"/>
      <c r="D11" s="8"/>
      <c r="E11" s="8"/>
      <c r="F11" s="9"/>
      <c r="G11" s="11"/>
      <c r="H11" s="29"/>
      <c r="I11" s="30"/>
      <c r="J11" s="30"/>
      <c r="K11" s="37" t="s">
        <v>37</v>
      </c>
      <c r="L11" s="33" t="s">
        <v>93</v>
      </c>
      <c r="M11" s="61" t="s">
        <v>45</v>
      </c>
      <c r="N11" s="61">
        <v>754</v>
      </c>
      <c r="O11" s="61">
        <v>754</v>
      </c>
      <c r="P11" s="61">
        <v>754</v>
      </c>
      <c r="Q11" s="61">
        <v>754</v>
      </c>
      <c r="R11" s="62" t="s">
        <v>71</v>
      </c>
      <c r="S11" s="35"/>
    </row>
    <row r="12" spans="1:19" ht="14.25" customHeight="1" x14ac:dyDescent="0.25">
      <c r="A12" s="4"/>
      <c r="B12" s="9"/>
      <c r="C12" s="8"/>
      <c r="D12" s="8"/>
      <c r="E12" s="8"/>
      <c r="F12" s="9"/>
      <c r="G12" s="11"/>
      <c r="H12" s="29"/>
      <c r="I12" s="30"/>
      <c r="J12" s="30"/>
      <c r="K12" s="37" t="s">
        <v>38</v>
      </c>
      <c r="L12" s="33" t="s">
        <v>94</v>
      </c>
      <c r="M12" s="61" t="s">
        <v>45</v>
      </c>
      <c r="N12" s="61">
        <v>8528</v>
      </c>
      <c r="O12" s="61">
        <v>8528</v>
      </c>
      <c r="P12" s="61">
        <v>8528</v>
      </c>
      <c r="Q12" s="61">
        <v>8528</v>
      </c>
      <c r="R12" s="62" t="s">
        <v>71</v>
      </c>
      <c r="S12" s="35"/>
    </row>
    <row r="13" spans="1:19" ht="14.25" customHeight="1" x14ac:dyDescent="0.25">
      <c r="A13" s="4"/>
      <c r="B13" s="9"/>
      <c r="C13" s="8"/>
      <c r="D13" s="8"/>
      <c r="E13" s="8"/>
      <c r="F13" s="9"/>
      <c r="G13" s="11"/>
      <c r="H13" s="29"/>
      <c r="I13" s="30"/>
      <c r="J13" s="30"/>
      <c r="K13" s="37" t="s">
        <v>39</v>
      </c>
      <c r="L13" s="33" t="s">
        <v>75</v>
      </c>
      <c r="M13" s="61" t="s">
        <v>95</v>
      </c>
      <c r="N13" s="61">
        <v>650</v>
      </c>
      <c r="O13" s="61">
        <v>650</v>
      </c>
      <c r="P13" s="61">
        <v>650</v>
      </c>
      <c r="Q13" s="61">
        <v>650</v>
      </c>
      <c r="R13" s="62" t="s">
        <v>71</v>
      </c>
      <c r="S13" s="35"/>
    </row>
    <row r="14" spans="1:19" x14ac:dyDescent="0.25">
      <c r="I14" s="5"/>
      <c r="J14" s="5"/>
    </row>
  </sheetData>
  <mergeCells count="1">
    <mergeCell ref="A6:B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5:N12"/>
  <sheetViews>
    <sheetView tabSelected="1" view="pageLayout" topLeftCell="A7" zoomScale="175" zoomScaleNormal="100" zoomScalePageLayoutView="175" workbookViewId="0">
      <selection activeCell="L8" sqref="L8"/>
    </sheetView>
  </sheetViews>
  <sheetFormatPr defaultColWidth="9.140625" defaultRowHeight="15" x14ac:dyDescent="0.25"/>
  <cols>
    <col min="1" max="1" width="3.7109375" style="24" bestFit="1" customWidth="1"/>
    <col min="2" max="2" width="11.7109375" style="24" customWidth="1"/>
    <col min="3" max="3" width="4" style="24" customWidth="1"/>
    <col min="4" max="4" width="5.42578125" style="24" customWidth="1"/>
    <col min="5" max="5" width="8.28515625" style="24" customWidth="1"/>
    <col min="6" max="6" width="7.42578125" style="24" bestFit="1" customWidth="1"/>
    <col min="7" max="7" width="4.42578125" style="24" customWidth="1"/>
    <col min="8" max="8" width="4.7109375" style="24" customWidth="1"/>
    <col min="9" max="9" width="4.28515625" style="24" customWidth="1"/>
    <col min="10" max="10" width="6.28515625" style="24" customWidth="1"/>
    <col min="11" max="11" width="4.42578125" style="24" customWidth="1"/>
    <col min="12" max="12" width="6.28515625" style="24" customWidth="1"/>
    <col min="13" max="13" width="4.85546875" style="24" bestFit="1" customWidth="1"/>
    <col min="14" max="14" width="11" style="24" customWidth="1"/>
    <col min="15" max="16384" width="9.140625" style="24"/>
  </cols>
  <sheetData>
    <row r="5" spans="1:14" ht="15" customHeight="1" x14ac:dyDescent="0.25">
      <c r="A5" s="19"/>
      <c r="B5" s="19"/>
      <c r="C5" s="20"/>
      <c r="D5" s="19"/>
      <c r="E5" s="19"/>
      <c r="F5" s="21"/>
      <c r="G5" s="22" t="s">
        <v>17</v>
      </c>
      <c r="H5" s="23"/>
      <c r="I5" s="20"/>
      <c r="J5" s="20"/>
      <c r="K5" s="20"/>
      <c r="L5" s="20"/>
      <c r="M5" s="19"/>
      <c r="N5" s="19"/>
    </row>
    <row r="6" spans="1:14" ht="33.75" x14ac:dyDescent="0.25">
      <c r="A6" s="25" t="s">
        <v>18</v>
      </c>
      <c r="B6" s="25" t="s">
        <v>19</v>
      </c>
      <c r="C6" s="26" t="s">
        <v>20</v>
      </c>
      <c r="D6" s="25" t="s">
        <v>21</v>
      </c>
      <c r="E6" s="25" t="s">
        <v>22</v>
      </c>
      <c r="F6" s="27" t="s">
        <v>23</v>
      </c>
      <c r="G6" s="28" t="s">
        <v>24</v>
      </c>
      <c r="H6" s="28" t="s">
        <v>25</v>
      </c>
      <c r="I6" s="26" t="s">
        <v>26</v>
      </c>
      <c r="J6" s="26" t="s">
        <v>27</v>
      </c>
      <c r="K6" s="26" t="s">
        <v>28</v>
      </c>
      <c r="L6" s="26" t="s">
        <v>29</v>
      </c>
      <c r="M6" s="25" t="s">
        <v>30</v>
      </c>
      <c r="N6" s="25" t="s">
        <v>31</v>
      </c>
    </row>
    <row r="7" spans="1:14" x14ac:dyDescent="0.25">
      <c r="A7" s="35">
        <v>1</v>
      </c>
      <c r="B7" s="44" t="s">
        <v>90</v>
      </c>
      <c r="C7" s="35">
        <v>355</v>
      </c>
      <c r="D7" s="35" t="s">
        <v>118</v>
      </c>
      <c r="E7" s="45" t="s">
        <v>123</v>
      </c>
      <c r="F7" s="35" t="s">
        <v>45</v>
      </c>
      <c r="G7" s="35" t="s">
        <v>45</v>
      </c>
      <c r="H7" s="35">
        <v>4000</v>
      </c>
      <c r="I7" s="35">
        <v>355</v>
      </c>
      <c r="J7" s="39">
        <v>610</v>
      </c>
      <c r="K7" s="39" t="s">
        <v>89</v>
      </c>
      <c r="L7" s="39">
        <v>610</v>
      </c>
      <c r="M7" s="40">
        <f>(J7-L7)/L7</f>
        <v>0</v>
      </c>
      <c r="N7" s="35" t="s">
        <v>45</v>
      </c>
    </row>
    <row r="8" spans="1:14" x14ac:dyDescent="0.25">
      <c r="A8" s="35">
        <v>2</v>
      </c>
      <c r="B8" s="45" t="s">
        <v>91</v>
      </c>
      <c r="C8" s="35">
        <v>650</v>
      </c>
      <c r="D8" s="45" t="s">
        <v>119</v>
      </c>
      <c r="E8" s="45" t="s">
        <v>124</v>
      </c>
      <c r="F8" s="35" t="s">
        <v>45</v>
      </c>
      <c r="G8" s="35" t="s">
        <v>45</v>
      </c>
      <c r="H8" s="35" t="s">
        <v>45</v>
      </c>
      <c r="I8" s="35">
        <v>650</v>
      </c>
      <c r="J8" s="35">
        <v>650</v>
      </c>
      <c r="K8" s="39" t="s">
        <v>71</v>
      </c>
      <c r="L8" s="35" t="s">
        <v>45</v>
      </c>
      <c r="M8" s="35" t="s">
        <v>45</v>
      </c>
      <c r="N8" s="35" t="s">
        <v>45</v>
      </c>
    </row>
    <row r="9" spans="1:14" ht="27" x14ac:dyDescent="0.25">
      <c r="A9" s="43">
        <v>3</v>
      </c>
      <c r="B9" s="44" t="s">
        <v>44</v>
      </c>
      <c r="C9" s="35">
        <v>650</v>
      </c>
      <c r="D9" s="45" t="s">
        <v>120</v>
      </c>
      <c r="E9" s="44" t="s">
        <v>75</v>
      </c>
      <c r="F9" s="35" t="s">
        <v>125</v>
      </c>
      <c r="G9" s="35">
        <v>5</v>
      </c>
      <c r="H9" s="35" t="s">
        <v>45</v>
      </c>
      <c r="I9" s="35">
        <v>650</v>
      </c>
      <c r="J9" s="35">
        <v>650</v>
      </c>
      <c r="K9" s="39" t="s">
        <v>71</v>
      </c>
      <c r="L9" s="35" t="s">
        <v>45</v>
      </c>
      <c r="M9" s="35" t="s">
        <v>45</v>
      </c>
      <c r="N9" s="35" t="s">
        <v>45</v>
      </c>
    </row>
    <row r="10" spans="1:14" x14ac:dyDescent="0.25">
      <c r="A10" s="35">
        <v>4</v>
      </c>
      <c r="B10" s="46" t="s">
        <v>92</v>
      </c>
      <c r="C10" s="41">
        <v>650</v>
      </c>
      <c r="D10" s="41" t="s">
        <v>121</v>
      </c>
      <c r="E10" s="45" t="s">
        <v>124</v>
      </c>
      <c r="F10" s="35" t="s">
        <v>45</v>
      </c>
      <c r="G10" s="35" t="s">
        <v>45</v>
      </c>
      <c r="H10" s="35" t="s">
        <v>45</v>
      </c>
      <c r="I10" s="41">
        <v>650</v>
      </c>
      <c r="J10" s="41">
        <v>650</v>
      </c>
      <c r="K10" s="39" t="s">
        <v>71</v>
      </c>
      <c r="L10" s="35" t="s">
        <v>45</v>
      </c>
      <c r="M10" s="35" t="s">
        <v>45</v>
      </c>
      <c r="N10" s="35" t="s">
        <v>45</v>
      </c>
    </row>
    <row r="11" spans="1:14" x14ac:dyDescent="0.25">
      <c r="A11" s="35">
        <v>5</v>
      </c>
      <c r="B11" s="45" t="s">
        <v>93</v>
      </c>
      <c r="C11" s="35">
        <v>754</v>
      </c>
      <c r="D11" s="45" t="s">
        <v>122</v>
      </c>
      <c r="E11" s="45" t="s">
        <v>124</v>
      </c>
      <c r="F11" s="35" t="s">
        <v>45</v>
      </c>
      <c r="G11" s="35" t="s">
        <v>45</v>
      </c>
      <c r="H11" s="35" t="s">
        <v>45</v>
      </c>
      <c r="I11" s="35">
        <v>754</v>
      </c>
      <c r="J11" s="39">
        <v>754</v>
      </c>
      <c r="K11" s="39" t="s">
        <v>71</v>
      </c>
      <c r="L11" s="35" t="s">
        <v>45</v>
      </c>
      <c r="M11" s="35" t="s">
        <v>45</v>
      </c>
      <c r="N11" s="35" t="s">
        <v>45</v>
      </c>
    </row>
    <row r="12" spans="1:14" x14ac:dyDescent="0.25">
      <c r="A12" s="43">
        <v>6</v>
      </c>
      <c r="B12" s="45" t="s">
        <v>94</v>
      </c>
      <c r="C12" s="35">
        <v>8528</v>
      </c>
      <c r="D12" s="45" t="s">
        <v>122</v>
      </c>
      <c r="E12" s="45" t="s">
        <v>124</v>
      </c>
      <c r="F12" s="35" t="s">
        <v>45</v>
      </c>
      <c r="G12" s="35" t="s">
        <v>45</v>
      </c>
      <c r="H12" s="35" t="s">
        <v>45</v>
      </c>
      <c r="I12" s="35">
        <v>8528</v>
      </c>
      <c r="J12" s="35">
        <v>8528</v>
      </c>
      <c r="K12" s="39" t="s">
        <v>71</v>
      </c>
      <c r="L12" s="35" t="s">
        <v>45</v>
      </c>
      <c r="M12" s="35" t="s">
        <v>45</v>
      </c>
      <c r="N12" s="35" t="s">
        <v>45</v>
      </c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5:N11"/>
  <sheetViews>
    <sheetView view="pageLayout" topLeftCell="A4" zoomScale="160" zoomScaleNormal="100" zoomScalePageLayoutView="160" workbookViewId="0">
      <selection activeCell="D7" sqref="D7"/>
    </sheetView>
  </sheetViews>
  <sheetFormatPr defaultColWidth="9.140625" defaultRowHeight="15" x14ac:dyDescent="0.25"/>
  <cols>
    <col min="1" max="1" width="3.7109375" style="24" bestFit="1" customWidth="1"/>
    <col min="2" max="2" width="11.7109375" style="24" customWidth="1"/>
    <col min="3" max="3" width="3.7109375" style="24" customWidth="1"/>
    <col min="4" max="4" width="5.7109375" style="24" customWidth="1"/>
    <col min="5" max="5" width="8.28515625" style="24" customWidth="1"/>
    <col min="6" max="6" width="7.42578125" style="24" bestFit="1" customWidth="1"/>
    <col min="7" max="7" width="4.42578125" style="24" customWidth="1"/>
    <col min="8" max="8" width="4.7109375" style="24" customWidth="1"/>
    <col min="9" max="9" width="4.28515625" style="24" customWidth="1"/>
    <col min="10" max="10" width="6.28515625" style="24" customWidth="1"/>
    <col min="11" max="11" width="4.42578125" style="24" customWidth="1"/>
    <col min="12" max="12" width="6.28515625" style="24" customWidth="1"/>
    <col min="13" max="13" width="4.85546875" style="24" bestFit="1" customWidth="1"/>
    <col min="14" max="14" width="11" style="24" customWidth="1"/>
    <col min="15" max="16384" width="9.140625" style="24"/>
  </cols>
  <sheetData>
    <row r="5" spans="1:14" ht="15" customHeight="1" x14ac:dyDescent="0.25">
      <c r="A5" s="19"/>
      <c r="B5" s="19"/>
      <c r="C5" s="20"/>
      <c r="D5" s="19"/>
      <c r="E5" s="19"/>
      <c r="F5" s="21"/>
      <c r="G5" s="22" t="s">
        <v>17</v>
      </c>
      <c r="H5" s="23"/>
      <c r="I5" s="20"/>
      <c r="J5" s="20"/>
      <c r="K5" s="20"/>
      <c r="L5" s="20"/>
      <c r="M5" s="19"/>
      <c r="N5" s="19"/>
    </row>
    <row r="6" spans="1:14" ht="33.75" x14ac:dyDescent="0.25">
      <c r="A6" s="25" t="s">
        <v>18</v>
      </c>
      <c r="B6" s="25" t="s">
        <v>19</v>
      </c>
      <c r="C6" s="26" t="s">
        <v>20</v>
      </c>
      <c r="D6" s="25" t="s">
        <v>21</v>
      </c>
      <c r="E6" s="25" t="s">
        <v>22</v>
      </c>
      <c r="F6" s="27" t="s">
        <v>23</v>
      </c>
      <c r="G6" s="28" t="s">
        <v>24</v>
      </c>
      <c r="H6" s="28" t="s">
        <v>25</v>
      </c>
      <c r="I6" s="26" t="s">
        <v>26</v>
      </c>
      <c r="J6" s="26" t="s">
        <v>27</v>
      </c>
      <c r="K6" s="26" t="s">
        <v>28</v>
      </c>
      <c r="L6" s="26" t="s">
        <v>29</v>
      </c>
      <c r="M6" s="25" t="s">
        <v>30</v>
      </c>
      <c r="N6" s="25" t="s">
        <v>31</v>
      </c>
    </row>
    <row r="7" spans="1:14" x14ac:dyDescent="0.25">
      <c r="A7" s="35">
        <v>1</v>
      </c>
      <c r="B7" s="44" t="s">
        <v>156</v>
      </c>
      <c r="C7" s="35">
        <v>175</v>
      </c>
      <c r="D7" s="35" t="s">
        <v>118</v>
      </c>
      <c r="E7" s="46" t="s">
        <v>124</v>
      </c>
      <c r="F7" s="35" t="s">
        <v>45</v>
      </c>
      <c r="G7" s="35" t="s">
        <v>45</v>
      </c>
      <c r="H7" s="35" t="s">
        <v>45</v>
      </c>
      <c r="I7" s="35">
        <v>175</v>
      </c>
      <c r="J7" s="35">
        <v>175</v>
      </c>
      <c r="K7" s="39" t="s">
        <v>71</v>
      </c>
      <c r="L7" s="39" t="s">
        <v>45</v>
      </c>
      <c r="M7" s="39" t="s">
        <v>45</v>
      </c>
      <c r="N7" s="39" t="s">
        <v>45</v>
      </c>
    </row>
    <row r="8" spans="1:14" x14ac:dyDescent="0.25">
      <c r="A8" s="35">
        <v>2</v>
      </c>
      <c r="B8" s="45" t="s">
        <v>157</v>
      </c>
      <c r="C8" s="35">
        <v>190</v>
      </c>
      <c r="D8" s="45" t="s">
        <v>122</v>
      </c>
      <c r="E8" s="46" t="s">
        <v>124</v>
      </c>
      <c r="F8" s="35" t="s">
        <v>45</v>
      </c>
      <c r="G8" s="35" t="s">
        <v>45</v>
      </c>
      <c r="H8" s="35" t="s">
        <v>45</v>
      </c>
      <c r="I8" s="35">
        <v>190</v>
      </c>
      <c r="J8" s="35">
        <v>190</v>
      </c>
      <c r="K8" s="39" t="s">
        <v>71</v>
      </c>
      <c r="L8" s="39" t="s">
        <v>45</v>
      </c>
      <c r="M8" s="39" t="s">
        <v>45</v>
      </c>
      <c r="N8" s="39" t="s">
        <v>45</v>
      </c>
    </row>
    <row r="9" spans="1:14" x14ac:dyDescent="0.25">
      <c r="A9" s="43">
        <v>3</v>
      </c>
      <c r="B9" s="44" t="s">
        <v>158</v>
      </c>
      <c r="C9" s="35">
        <v>190</v>
      </c>
      <c r="D9" s="45" t="s">
        <v>122</v>
      </c>
      <c r="E9" s="46" t="s">
        <v>124</v>
      </c>
      <c r="F9" s="35" t="s">
        <v>45</v>
      </c>
      <c r="G9" s="35" t="s">
        <v>45</v>
      </c>
      <c r="H9" s="35" t="s">
        <v>45</v>
      </c>
      <c r="I9" s="35">
        <v>190</v>
      </c>
      <c r="J9" s="35">
        <v>190</v>
      </c>
      <c r="K9" s="39" t="s">
        <v>71</v>
      </c>
      <c r="L9" s="39" t="s">
        <v>45</v>
      </c>
      <c r="M9" s="39" t="s">
        <v>45</v>
      </c>
      <c r="N9" s="39" t="s">
        <v>45</v>
      </c>
    </row>
    <row r="10" spans="1:14" x14ac:dyDescent="0.25">
      <c r="A10" s="35">
        <v>4</v>
      </c>
      <c r="B10" s="46" t="s">
        <v>51</v>
      </c>
      <c r="C10" s="41">
        <v>190</v>
      </c>
      <c r="D10" s="46" t="s">
        <v>120</v>
      </c>
      <c r="E10" s="46" t="s">
        <v>42</v>
      </c>
      <c r="F10" s="35" t="s">
        <v>125</v>
      </c>
      <c r="G10" s="35">
        <v>6</v>
      </c>
      <c r="H10" s="35">
        <v>40</v>
      </c>
      <c r="I10" s="41">
        <v>190</v>
      </c>
      <c r="J10" s="41">
        <v>190</v>
      </c>
      <c r="K10" s="39" t="s">
        <v>71</v>
      </c>
      <c r="L10" s="39" t="s">
        <v>45</v>
      </c>
      <c r="M10" s="39" t="s">
        <v>45</v>
      </c>
      <c r="N10" s="39" t="s">
        <v>45</v>
      </c>
    </row>
    <row r="11" spans="1:14" x14ac:dyDescent="0.25">
      <c r="A11" s="35">
        <v>5</v>
      </c>
      <c r="B11" s="45" t="s">
        <v>44</v>
      </c>
      <c r="C11" s="35">
        <v>190</v>
      </c>
      <c r="D11" s="46" t="s">
        <v>120</v>
      </c>
      <c r="E11" s="46" t="s">
        <v>75</v>
      </c>
      <c r="F11" s="35" t="s">
        <v>125</v>
      </c>
      <c r="G11" s="35">
        <v>6</v>
      </c>
      <c r="H11" s="35" t="s">
        <v>45</v>
      </c>
      <c r="I11" s="35">
        <v>190</v>
      </c>
      <c r="J11" s="35">
        <v>190</v>
      </c>
      <c r="K11" s="39" t="s">
        <v>71</v>
      </c>
      <c r="L11" s="39" t="s">
        <v>45</v>
      </c>
      <c r="M11" s="39" t="s">
        <v>45</v>
      </c>
      <c r="N11" s="39" t="s">
        <v>45</v>
      </c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4:S57"/>
  <sheetViews>
    <sheetView view="pageLayout" zoomScale="115" zoomScaleNormal="100" zoomScalePageLayoutView="115" workbookViewId="0">
      <selection activeCell="M8" sqref="M8"/>
    </sheetView>
  </sheetViews>
  <sheetFormatPr defaultRowHeight="15" x14ac:dyDescent="0.25"/>
  <cols>
    <col min="1" max="1" width="5" customWidth="1"/>
    <col min="2" max="2" width="5.140625" customWidth="1"/>
    <col min="3" max="3" width="4.5703125" customWidth="1"/>
    <col min="4" max="4" width="9.140625" customWidth="1"/>
    <col min="5" max="5" width="5.85546875" customWidth="1"/>
    <col min="6" max="6" width="5.42578125" customWidth="1"/>
    <col min="7" max="7" width="5.5703125" customWidth="1"/>
    <col min="8" max="8" width="5.14062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0.42578125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48" t="s">
        <v>0</v>
      </c>
      <c r="B6" s="49"/>
      <c r="C6" s="12"/>
      <c r="D6" s="13"/>
      <c r="E6" s="13" t="s">
        <v>14</v>
      </c>
      <c r="F6" s="14"/>
      <c r="G6" s="13"/>
      <c r="H6" s="13" t="s">
        <v>13</v>
      </c>
      <c r="I6" s="13"/>
      <c r="J6" s="14"/>
      <c r="K6" s="12"/>
      <c r="L6" s="13"/>
      <c r="M6" s="7" t="s">
        <v>1</v>
      </c>
      <c r="N6" s="13"/>
      <c r="O6" s="13"/>
      <c r="P6" s="13"/>
      <c r="Q6" s="32"/>
      <c r="R6" s="32"/>
      <c r="S6" s="18" t="s">
        <v>15</v>
      </c>
    </row>
    <row r="7" spans="1:19" ht="49.15" customHeight="1" x14ac:dyDescent="0.25">
      <c r="A7" s="31" t="s">
        <v>2</v>
      </c>
      <c r="B7" s="3" t="s">
        <v>3</v>
      </c>
      <c r="C7" s="15" t="s">
        <v>4</v>
      </c>
      <c r="D7" s="16" t="s">
        <v>5</v>
      </c>
      <c r="E7" s="15" t="s">
        <v>6</v>
      </c>
      <c r="F7" s="15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7" t="s">
        <v>3</v>
      </c>
      <c r="Q7" s="17" t="s">
        <v>32</v>
      </c>
      <c r="R7" s="17" t="s">
        <v>33</v>
      </c>
      <c r="S7" s="2" t="s">
        <v>16</v>
      </c>
    </row>
    <row r="8" spans="1:19" ht="14.25" customHeight="1" x14ac:dyDescent="0.25">
      <c r="A8" s="10"/>
      <c r="B8" s="6"/>
      <c r="C8" s="10"/>
      <c r="D8" s="37" t="s">
        <v>117</v>
      </c>
      <c r="E8" s="8"/>
      <c r="F8" s="9"/>
      <c r="G8" s="11"/>
      <c r="H8" s="29"/>
      <c r="I8" s="30"/>
      <c r="J8" s="30"/>
      <c r="K8" s="37" t="s">
        <v>34</v>
      </c>
      <c r="L8" s="33" t="s">
        <v>67</v>
      </c>
      <c r="M8" s="38" t="s">
        <v>107</v>
      </c>
      <c r="N8" s="34">
        <v>2</v>
      </c>
      <c r="O8" s="34">
        <v>2</v>
      </c>
      <c r="P8" s="34">
        <f>O8*12</f>
        <v>24</v>
      </c>
      <c r="Q8" s="34">
        <v>157</v>
      </c>
      <c r="R8" s="35" t="s">
        <v>89</v>
      </c>
      <c r="S8" s="35"/>
    </row>
    <row r="9" spans="1:19" ht="14.25" customHeight="1" x14ac:dyDescent="0.25">
      <c r="A9" s="4"/>
      <c r="B9" s="9"/>
      <c r="C9" s="8"/>
      <c r="D9" s="8"/>
      <c r="E9" s="8"/>
      <c r="F9" s="9"/>
      <c r="G9" s="11"/>
      <c r="H9" s="29"/>
      <c r="I9" s="30"/>
      <c r="J9" s="30"/>
      <c r="K9" s="37" t="s">
        <v>35</v>
      </c>
      <c r="L9" s="33" t="s">
        <v>68</v>
      </c>
      <c r="M9" s="38" t="s">
        <v>167</v>
      </c>
      <c r="N9" s="34">
        <v>2</v>
      </c>
      <c r="O9" s="34">
        <v>2</v>
      </c>
      <c r="P9" s="34">
        <f t="shared" ref="P9:P26" si="0">O9*12</f>
        <v>24</v>
      </c>
      <c r="Q9" s="34">
        <v>176</v>
      </c>
      <c r="R9" s="35" t="s">
        <v>89</v>
      </c>
      <c r="S9" s="35"/>
    </row>
    <row r="10" spans="1:19" ht="14.25" customHeight="1" x14ac:dyDescent="0.25">
      <c r="A10" s="9"/>
      <c r="B10" s="9"/>
      <c r="C10" s="9"/>
      <c r="D10" s="9"/>
      <c r="E10" s="9"/>
      <c r="F10" s="9"/>
      <c r="G10" s="11"/>
      <c r="H10" s="29"/>
      <c r="I10" s="30"/>
      <c r="J10" s="30"/>
      <c r="K10" s="37" t="s">
        <v>36</v>
      </c>
      <c r="L10" s="33" t="s">
        <v>142</v>
      </c>
      <c r="M10" s="38" t="s">
        <v>108</v>
      </c>
      <c r="N10" s="34">
        <v>11</v>
      </c>
      <c r="O10" s="34">
        <v>11</v>
      </c>
      <c r="P10" s="34">
        <f t="shared" si="0"/>
        <v>132</v>
      </c>
      <c r="Q10" s="34">
        <v>132</v>
      </c>
      <c r="R10" s="35" t="s">
        <v>71</v>
      </c>
      <c r="S10" s="35"/>
    </row>
    <row r="11" spans="1:19" ht="14.25" customHeight="1" x14ac:dyDescent="0.25">
      <c r="A11" s="4"/>
      <c r="B11" s="9"/>
      <c r="C11" s="8"/>
      <c r="D11" s="8"/>
      <c r="E11" s="8"/>
      <c r="F11" s="9"/>
      <c r="G11" s="11"/>
      <c r="H11" s="29"/>
      <c r="I11" s="30"/>
      <c r="J11" s="30"/>
      <c r="K11" s="37" t="s">
        <v>37</v>
      </c>
      <c r="L11" s="33" t="s">
        <v>96</v>
      </c>
      <c r="M11" s="38" t="s">
        <v>45</v>
      </c>
      <c r="N11" s="34">
        <v>8</v>
      </c>
      <c r="O11" s="34">
        <v>8</v>
      </c>
      <c r="P11" s="34">
        <f t="shared" si="0"/>
        <v>96</v>
      </c>
      <c r="Q11" s="34">
        <v>96</v>
      </c>
      <c r="R11" s="35" t="s">
        <v>71</v>
      </c>
      <c r="S11" s="35"/>
    </row>
    <row r="12" spans="1:19" ht="14.25" customHeight="1" x14ac:dyDescent="0.25">
      <c r="A12" s="4"/>
      <c r="B12" s="9"/>
      <c r="C12" s="8"/>
      <c r="D12" s="8"/>
      <c r="E12" s="8"/>
      <c r="F12" s="9"/>
      <c r="G12" s="11"/>
      <c r="H12" s="29"/>
      <c r="I12" s="30"/>
      <c r="J12" s="30"/>
      <c r="K12" s="37" t="s">
        <v>38</v>
      </c>
      <c r="L12" s="33" t="s">
        <v>97</v>
      </c>
      <c r="M12" s="38" t="s">
        <v>45</v>
      </c>
      <c r="N12" s="34">
        <v>11</v>
      </c>
      <c r="O12" s="34">
        <v>11</v>
      </c>
      <c r="P12" s="34">
        <f t="shared" si="0"/>
        <v>132</v>
      </c>
      <c r="Q12" s="34">
        <v>132</v>
      </c>
      <c r="R12" s="35" t="s">
        <v>71</v>
      </c>
      <c r="S12" s="35"/>
    </row>
    <row r="13" spans="1:19" ht="14.25" customHeight="1" x14ac:dyDescent="0.25">
      <c r="A13" s="4"/>
      <c r="B13" s="9"/>
      <c r="C13" s="8"/>
      <c r="D13" s="8"/>
      <c r="E13" s="8"/>
      <c r="F13" s="9"/>
      <c r="G13" s="11"/>
      <c r="H13" s="29"/>
      <c r="I13" s="30"/>
      <c r="J13" s="30"/>
      <c r="K13" s="37" t="s">
        <v>39</v>
      </c>
      <c r="L13" s="33" t="s">
        <v>63</v>
      </c>
      <c r="M13" s="38" t="s">
        <v>109</v>
      </c>
      <c r="N13" s="34">
        <v>11</v>
      </c>
      <c r="O13" s="34">
        <v>11</v>
      </c>
      <c r="P13" s="34">
        <f t="shared" si="0"/>
        <v>132</v>
      </c>
      <c r="Q13" s="34">
        <v>132</v>
      </c>
      <c r="R13" s="35" t="s">
        <v>71</v>
      </c>
      <c r="S13" s="35"/>
    </row>
    <row r="14" spans="1:19" ht="15.75" x14ac:dyDescent="0.25">
      <c r="A14" s="4"/>
      <c r="B14" s="9"/>
      <c r="C14" s="8"/>
      <c r="D14" s="8"/>
      <c r="E14" s="8"/>
      <c r="F14" s="9"/>
      <c r="G14" s="11"/>
      <c r="H14" s="29"/>
      <c r="I14" s="30"/>
      <c r="J14" s="30"/>
      <c r="K14" s="37" t="s">
        <v>40</v>
      </c>
      <c r="L14" s="33" t="s">
        <v>98</v>
      </c>
      <c r="M14" s="38" t="s">
        <v>45</v>
      </c>
      <c r="N14" s="34">
        <v>22</v>
      </c>
      <c r="O14" s="34">
        <v>22</v>
      </c>
      <c r="P14" s="34">
        <f t="shared" si="0"/>
        <v>264</v>
      </c>
      <c r="Q14" s="34">
        <v>264</v>
      </c>
      <c r="R14" s="35" t="s">
        <v>71</v>
      </c>
      <c r="S14" s="35"/>
    </row>
    <row r="15" spans="1:19" ht="15.75" x14ac:dyDescent="0.25">
      <c r="A15" s="4"/>
      <c r="B15" s="9"/>
      <c r="C15" s="8"/>
      <c r="D15" s="8"/>
      <c r="E15" s="8"/>
      <c r="F15" s="9"/>
      <c r="G15" s="11"/>
      <c r="H15" s="29"/>
      <c r="I15" s="30"/>
      <c r="J15" s="30"/>
      <c r="K15" s="37" t="s">
        <v>41</v>
      </c>
      <c r="L15" s="33" t="s">
        <v>99</v>
      </c>
      <c r="M15" s="38" t="s">
        <v>45</v>
      </c>
      <c r="N15" s="34">
        <v>11</v>
      </c>
      <c r="O15" s="34">
        <v>11</v>
      </c>
      <c r="P15" s="34">
        <f t="shared" si="0"/>
        <v>132</v>
      </c>
      <c r="Q15" s="34">
        <v>132</v>
      </c>
      <c r="R15" s="35" t="s">
        <v>71</v>
      </c>
      <c r="S15" s="35"/>
    </row>
    <row r="16" spans="1:19" ht="15.75" x14ac:dyDescent="0.25">
      <c r="A16" s="4"/>
      <c r="B16" s="9"/>
      <c r="C16" s="8"/>
      <c r="D16" s="8"/>
      <c r="E16" s="8"/>
      <c r="F16" s="9"/>
      <c r="G16" s="11"/>
      <c r="H16" s="29"/>
      <c r="I16" s="30"/>
      <c r="J16" s="30"/>
      <c r="K16" s="37" t="s">
        <v>43</v>
      </c>
      <c r="L16" s="33" t="s">
        <v>100</v>
      </c>
      <c r="M16" s="38" t="s">
        <v>45</v>
      </c>
      <c r="N16" s="34">
        <v>11</v>
      </c>
      <c r="O16" s="34">
        <v>11</v>
      </c>
      <c r="P16" s="34">
        <f t="shared" si="0"/>
        <v>132</v>
      </c>
      <c r="Q16" s="34">
        <v>132</v>
      </c>
      <c r="R16" s="35" t="s">
        <v>71</v>
      </c>
      <c r="S16" s="35"/>
    </row>
    <row r="17" spans="1:19" ht="15.75" x14ac:dyDescent="0.25">
      <c r="A17" s="4"/>
      <c r="B17" s="9"/>
      <c r="C17" s="8"/>
      <c r="D17" s="8"/>
      <c r="E17" s="8"/>
      <c r="F17" s="9"/>
      <c r="G17" s="11"/>
      <c r="H17" s="29"/>
      <c r="I17" s="30"/>
      <c r="J17" s="30"/>
      <c r="K17" s="37" t="s">
        <v>52</v>
      </c>
      <c r="L17" s="33" t="s">
        <v>101</v>
      </c>
      <c r="M17" s="38" t="s">
        <v>110</v>
      </c>
      <c r="N17" s="34">
        <v>11</v>
      </c>
      <c r="O17" s="34">
        <v>11</v>
      </c>
      <c r="P17" s="34">
        <f t="shared" si="0"/>
        <v>132</v>
      </c>
      <c r="Q17" s="34">
        <v>132</v>
      </c>
      <c r="R17" s="35" t="s">
        <v>71</v>
      </c>
      <c r="S17" s="35"/>
    </row>
    <row r="18" spans="1:19" ht="15.75" x14ac:dyDescent="0.25">
      <c r="A18" s="4"/>
      <c r="B18" s="9"/>
      <c r="C18" s="8"/>
      <c r="D18" s="8"/>
      <c r="E18" s="8"/>
      <c r="F18" s="9"/>
      <c r="G18" s="11"/>
      <c r="H18" s="29"/>
      <c r="I18" s="30"/>
      <c r="J18" s="30"/>
      <c r="K18" s="37" t="s">
        <v>53</v>
      </c>
      <c r="L18" s="33" t="s">
        <v>102</v>
      </c>
      <c r="M18" s="38" t="s">
        <v>188</v>
      </c>
      <c r="N18" s="34">
        <v>1</v>
      </c>
      <c r="O18" s="34">
        <v>1</v>
      </c>
      <c r="P18" s="34">
        <f t="shared" si="0"/>
        <v>12</v>
      </c>
      <c r="Q18" s="34">
        <v>20</v>
      </c>
      <c r="R18" s="35" t="s">
        <v>89</v>
      </c>
      <c r="S18" s="35"/>
    </row>
    <row r="19" spans="1:19" ht="15.75" x14ac:dyDescent="0.25">
      <c r="A19" s="4"/>
      <c r="B19" s="9"/>
      <c r="C19" s="8"/>
      <c r="D19" s="8"/>
      <c r="E19" s="8"/>
      <c r="F19" s="9"/>
      <c r="G19" s="11"/>
      <c r="H19" s="29"/>
      <c r="I19" s="30"/>
      <c r="J19" s="30"/>
      <c r="K19" s="37" t="s">
        <v>54</v>
      </c>
      <c r="L19" s="33" t="s">
        <v>103</v>
      </c>
      <c r="M19" s="38" t="s">
        <v>188</v>
      </c>
      <c r="N19" s="34">
        <v>1</v>
      </c>
      <c r="O19" s="34">
        <v>1</v>
      </c>
      <c r="P19" s="34">
        <f t="shared" si="0"/>
        <v>12</v>
      </c>
      <c r="Q19" s="34">
        <v>20</v>
      </c>
      <c r="R19" s="35" t="s">
        <v>89</v>
      </c>
      <c r="S19" s="35"/>
    </row>
    <row r="20" spans="1:19" ht="15.75" x14ac:dyDescent="0.25">
      <c r="A20" s="4"/>
      <c r="B20" s="9"/>
      <c r="C20" s="8"/>
      <c r="D20" s="8"/>
      <c r="E20" s="8"/>
      <c r="F20" s="9"/>
      <c r="G20" s="11"/>
      <c r="H20" s="29"/>
      <c r="I20" s="30"/>
      <c r="J20" s="30"/>
      <c r="K20" s="37" t="s">
        <v>56</v>
      </c>
      <c r="L20" s="33" t="s">
        <v>104</v>
      </c>
      <c r="M20" s="38" t="s">
        <v>111</v>
      </c>
      <c r="N20" s="34">
        <v>1</v>
      </c>
      <c r="O20" s="34">
        <v>1</v>
      </c>
      <c r="P20" s="34">
        <f t="shared" si="0"/>
        <v>12</v>
      </c>
      <c r="Q20" s="34">
        <v>3</v>
      </c>
      <c r="R20" s="35" t="s">
        <v>89</v>
      </c>
      <c r="S20" s="35"/>
    </row>
    <row r="21" spans="1:19" ht="15.75" x14ac:dyDescent="0.25">
      <c r="A21" s="4"/>
      <c r="B21" s="9"/>
      <c r="C21" s="8"/>
      <c r="D21" s="8"/>
      <c r="E21" s="8"/>
      <c r="F21" s="9"/>
      <c r="G21" s="11"/>
      <c r="H21" s="29"/>
      <c r="I21" s="30"/>
      <c r="J21" s="30"/>
      <c r="K21" s="37" t="s">
        <v>57</v>
      </c>
      <c r="L21" s="33" t="s">
        <v>105</v>
      </c>
      <c r="M21" s="38" t="s">
        <v>168</v>
      </c>
      <c r="N21" s="34">
        <v>2</v>
      </c>
      <c r="O21" s="34">
        <v>2</v>
      </c>
      <c r="P21" s="34">
        <f t="shared" si="0"/>
        <v>24</v>
      </c>
      <c r="Q21" s="34">
        <v>7</v>
      </c>
      <c r="R21" s="35" t="s">
        <v>89</v>
      </c>
      <c r="S21" s="35"/>
    </row>
    <row r="22" spans="1:19" ht="15.75" x14ac:dyDescent="0.25">
      <c r="A22" s="4"/>
      <c r="B22" s="9"/>
      <c r="C22" s="8"/>
      <c r="D22" s="8"/>
      <c r="E22" s="8"/>
      <c r="F22" s="9"/>
      <c r="G22" s="11"/>
      <c r="H22" s="29"/>
      <c r="I22" s="30"/>
      <c r="J22" s="30"/>
      <c r="K22" s="37" t="s">
        <v>58</v>
      </c>
      <c r="L22" s="33" t="s">
        <v>115</v>
      </c>
      <c r="M22" s="38" t="s">
        <v>112</v>
      </c>
      <c r="N22" s="34">
        <v>11</v>
      </c>
      <c r="O22" s="34">
        <v>11</v>
      </c>
      <c r="P22" s="34">
        <f t="shared" si="0"/>
        <v>132</v>
      </c>
      <c r="Q22" s="34">
        <v>132</v>
      </c>
      <c r="R22" s="35" t="s">
        <v>71</v>
      </c>
      <c r="S22" s="35"/>
    </row>
    <row r="23" spans="1:19" ht="15.75" x14ac:dyDescent="0.25">
      <c r="A23" s="4"/>
      <c r="B23" s="9"/>
      <c r="C23" s="8"/>
      <c r="D23" s="8"/>
      <c r="E23" s="8"/>
      <c r="F23" s="9"/>
      <c r="G23" s="11"/>
      <c r="H23" s="29"/>
      <c r="I23" s="30"/>
      <c r="J23" s="30"/>
      <c r="K23" s="37" t="s">
        <v>59</v>
      </c>
      <c r="L23" s="33" t="s">
        <v>116</v>
      </c>
      <c r="M23" s="34" t="s">
        <v>65</v>
      </c>
      <c r="N23" s="34">
        <v>11</v>
      </c>
      <c r="O23" s="34">
        <v>11</v>
      </c>
      <c r="P23" s="34">
        <f t="shared" si="0"/>
        <v>132</v>
      </c>
      <c r="Q23" s="34">
        <v>132</v>
      </c>
      <c r="R23" s="35" t="s">
        <v>71</v>
      </c>
      <c r="S23" s="35"/>
    </row>
    <row r="24" spans="1:19" ht="15.75" x14ac:dyDescent="0.25">
      <c r="A24" s="4"/>
      <c r="B24" s="9"/>
      <c r="C24" s="8"/>
      <c r="D24" s="8"/>
      <c r="E24" s="8"/>
      <c r="F24" s="9"/>
      <c r="G24" s="11"/>
      <c r="H24" s="29"/>
      <c r="I24" s="30"/>
      <c r="J24" s="30"/>
      <c r="K24" s="37" t="s">
        <v>60</v>
      </c>
      <c r="L24" s="33" t="s">
        <v>42</v>
      </c>
      <c r="M24" s="34" t="s">
        <v>113</v>
      </c>
      <c r="N24" s="34">
        <v>32</v>
      </c>
      <c r="O24" s="34">
        <v>32</v>
      </c>
      <c r="P24" s="34">
        <f t="shared" si="0"/>
        <v>384</v>
      </c>
      <c r="Q24" s="34">
        <v>384</v>
      </c>
      <c r="R24" s="35" t="s">
        <v>71</v>
      </c>
      <c r="S24" s="35"/>
    </row>
    <row r="25" spans="1:19" ht="15.75" x14ac:dyDescent="0.25">
      <c r="A25" s="4"/>
      <c r="B25" s="9"/>
      <c r="C25" s="8"/>
      <c r="D25" s="8"/>
      <c r="E25" s="8"/>
      <c r="F25" s="9"/>
      <c r="G25" s="11"/>
      <c r="H25" s="29"/>
      <c r="I25" s="30"/>
      <c r="J25" s="30"/>
      <c r="K25" s="37" t="s">
        <v>61</v>
      </c>
      <c r="L25" s="33" t="s">
        <v>75</v>
      </c>
      <c r="M25" s="34" t="s">
        <v>65</v>
      </c>
      <c r="N25" s="34">
        <v>32</v>
      </c>
      <c r="O25" s="34">
        <v>32</v>
      </c>
      <c r="P25" s="34">
        <f t="shared" si="0"/>
        <v>384</v>
      </c>
      <c r="Q25" s="34">
        <v>384</v>
      </c>
      <c r="R25" s="35" t="s">
        <v>71</v>
      </c>
      <c r="S25" s="35"/>
    </row>
    <row r="26" spans="1:19" ht="15.75" x14ac:dyDescent="0.25">
      <c r="A26" s="4"/>
      <c r="B26" s="9"/>
      <c r="C26" s="8"/>
      <c r="D26" s="8"/>
      <c r="E26" s="8"/>
      <c r="F26" s="9"/>
      <c r="G26" s="11"/>
      <c r="H26" s="29"/>
      <c r="I26" s="30"/>
      <c r="J26" s="30"/>
      <c r="K26" s="37" t="s">
        <v>62</v>
      </c>
      <c r="L26" s="33" t="s">
        <v>106</v>
      </c>
      <c r="M26" s="34" t="s">
        <v>114</v>
      </c>
      <c r="N26" s="34">
        <v>4</v>
      </c>
      <c r="O26" s="34">
        <v>4</v>
      </c>
      <c r="P26" s="34">
        <f t="shared" si="0"/>
        <v>48</v>
      </c>
      <c r="Q26" s="34">
        <v>12</v>
      </c>
      <c r="R26" s="35" t="s">
        <v>89</v>
      </c>
      <c r="S26" s="35"/>
    </row>
    <row r="33" spans="1:19" ht="12" customHeight="1" x14ac:dyDescent="0.25"/>
    <row r="35" spans="1:19" ht="11.25" customHeight="1" x14ac:dyDescent="0.25"/>
    <row r="37" spans="1:19" ht="19.5" x14ac:dyDescent="0.25">
      <c r="A37" s="48" t="s">
        <v>0</v>
      </c>
      <c r="B37" s="49"/>
      <c r="C37" s="12"/>
      <c r="D37" s="13"/>
      <c r="E37" s="13" t="s">
        <v>14</v>
      </c>
      <c r="F37" s="14"/>
      <c r="G37" s="13"/>
      <c r="H37" s="13" t="s">
        <v>13</v>
      </c>
      <c r="I37" s="13"/>
      <c r="J37" s="14"/>
      <c r="K37" s="12"/>
      <c r="L37" s="13"/>
      <c r="M37" s="7" t="s">
        <v>1</v>
      </c>
      <c r="N37" s="13"/>
      <c r="O37" s="13"/>
      <c r="P37" s="13"/>
      <c r="Q37" s="32"/>
      <c r="R37" s="32"/>
      <c r="S37" s="18" t="s">
        <v>15</v>
      </c>
    </row>
    <row r="38" spans="1:19" ht="60" x14ac:dyDescent="0.25">
      <c r="A38" s="31" t="s">
        <v>2</v>
      </c>
      <c r="B38" s="3" t="s">
        <v>3</v>
      </c>
      <c r="C38" s="15" t="s">
        <v>4</v>
      </c>
      <c r="D38" s="16" t="s">
        <v>5</v>
      </c>
      <c r="E38" s="15" t="s">
        <v>6</v>
      </c>
      <c r="F38" s="15" t="s">
        <v>3</v>
      </c>
      <c r="G38" s="3" t="s">
        <v>10</v>
      </c>
      <c r="H38" s="3" t="s">
        <v>5</v>
      </c>
      <c r="I38" s="3" t="s">
        <v>12</v>
      </c>
      <c r="J38" s="3" t="s">
        <v>11</v>
      </c>
      <c r="K38" s="1" t="s">
        <v>7</v>
      </c>
      <c r="L38" s="2" t="s">
        <v>5</v>
      </c>
      <c r="M38" s="2" t="s">
        <v>9</v>
      </c>
      <c r="N38" s="3" t="s">
        <v>8</v>
      </c>
      <c r="O38" s="3" t="s">
        <v>6</v>
      </c>
      <c r="P38" s="17" t="s">
        <v>3</v>
      </c>
      <c r="Q38" s="17" t="s">
        <v>32</v>
      </c>
      <c r="R38" s="17" t="s">
        <v>33</v>
      </c>
      <c r="S38" s="2" t="s">
        <v>16</v>
      </c>
    </row>
    <row r="39" spans="1:19" ht="15.75" x14ac:dyDescent="0.25">
      <c r="A39" s="10"/>
      <c r="B39" s="6"/>
      <c r="C39" s="10"/>
      <c r="D39" s="37" t="s">
        <v>117</v>
      </c>
      <c r="E39" s="8"/>
      <c r="F39" s="9"/>
      <c r="G39" s="11"/>
      <c r="H39" s="29"/>
      <c r="I39" s="30"/>
      <c r="J39" s="30"/>
      <c r="K39" s="37" t="s">
        <v>169</v>
      </c>
      <c r="L39" s="33" t="s">
        <v>67</v>
      </c>
      <c r="M39" s="38" t="s">
        <v>107</v>
      </c>
      <c r="N39" s="34">
        <v>2</v>
      </c>
      <c r="O39" s="34">
        <v>2</v>
      </c>
      <c r="P39" s="34">
        <f>O39*12</f>
        <v>24</v>
      </c>
      <c r="Q39" s="34">
        <v>157</v>
      </c>
      <c r="R39" s="35" t="s">
        <v>89</v>
      </c>
      <c r="S39" s="35"/>
    </row>
    <row r="40" spans="1:19" ht="15.75" x14ac:dyDescent="0.25">
      <c r="A40" s="4"/>
      <c r="B40" s="9"/>
      <c r="C40" s="8"/>
      <c r="D40" s="8"/>
      <c r="E40" s="8"/>
      <c r="F40" s="9"/>
      <c r="G40" s="11"/>
      <c r="H40" s="29"/>
      <c r="I40" s="30"/>
      <c r="J40" s="30"/>
      <c r="K40" s="37" t="s">
        <v>170</v>
      </c>
      <c r="L40" s="33" t="s">
        <v>68</v>
      </c>
      <c r="M40" s="38" t="s">
        <v>189</v>
      </c>
      <c r="N40" s="34">
        <v>2</v>
      </c>
      <c r="O40" s="34">
        <v>2</v>
      </c>
      <c r="P40" s="34">
        <f t="shared" ref="P40:P57" si="1">O40*12</f>
        <v>24</v>
      </c>
      <c r="Q40" s="34">
        <v>181</v>
      </c>
      <c r="R40" s="35" t="s">
        <v>89</v>
      </c>
      <c r="S40" s="35"/>
    </row>
    <row r="41" spans="1:19" ht="15.75" x14ac:dyDescent="0.25">
      <c r="A41" s="9"/>
      <c r="B41" s="9"/>
      <c r="C41" s="9"/>
      <c r="D41" s="9"/>
      <c r="E41" s="9"/>
      <c r="F41" s="9"/>
      <c r="G41" s="11"/>
      <c r="H41" s="29"/>
      <c r="I41" s="30"/>
      <c r="J41" s="30"/>
      <c r="K41" s="37" t="s">
        <v>171</v>
      </c>
      <c r="L41" s="33" t="s">
        <v>142</v>
      </c>
      <c r="M41" s="38" t="s">
        <v>108</v>
      </c>
      <c r="N41" s="34">
        <v>11</v>
      </c>
      <c r="O41" s="34">
        <v>11</v>
      </c>
      <c r="P41" s="34">
        <f t="shared" si="1"/>
        <v>132</v>
      </c>
      <c r="Q41" s="34">
        <v>132</v>
      </c>
      <c r="R41" s="35" t="s">
        <v>71</v>
      </c>
      <c r="S41" s="35"/>
    </row>
    <row r="42" spans="1:19" ht="15.75" x14ac:dyDescent="0.25">
      <c r="A42" s="4"/>
      <c r="B42" s="9"/>
      <c r="C42" s="8"/>
      <c r="D42" s="8"/>
      <c r="E42" s="8"/>
      <c r="F42" s="9"/>
      <c r="G42" s="11"/>
      <c r="H42" s="29"/>
      <c r="I42" s="30"/>
      <c r="J42" s="30"/>
      <c r="K42" s="37" t="s">
        <v>172</v>
      </c>
      <c r="L42" s="33" t="s">
        <v>96</v>
      </c>
      <c r="M42" s="38" t="s">
        <v>45</v>
      </c>
      <c r="N42" s="34">
        <v>8</v>
      </c>
      <c r="O42" s="34">
        <v>8</v>
      </c>
      <c r="P42" s="34">
        <f t="shared" si="1"/>
        <v>96</v>
      </c>
      <c r="Q42" s="34">
        <v>96</v>
      </c>
      <c r="R42" s="35" t="s">
        <v>71</v>
      </c>
      <c r="S42" s="35"/>
    </row>
    <row r="43" spans="1:19" ht="15.75" x14ac:dyDescent="0.25">
      <c r="A43" s="4"/>
      <c r="B43" s="9"/>
      <c r="C43" s="8"/>
      <c r="D43" s="8"/>
      <c r="E43" s="8"/>
      <c r="F43" s="9"/>
      <c r="G43" s="11"/>
      <c r="H43" s="29"/>
      <c r="I43" s="30"/>
      <c r="J43" s="30"/>
      <c r="K43" s="37" t="s">
        <v>173</v>
      </c>
      <c r="L43" s="33" t="s">
        <v>97</v>
      </c>
      <c r="M43" s="38" t="s">
        <v>45</v>
      </c>
      <c r="N43" s="34">
        <v>11</v>
      </c>
      <c r="O43" s="34">
        <v>11</v>
      </c>
      <c r="P43" s="34">
        <f t="shared" si="1"/>
        <v>132</v>
      </c>
      <c r="Q43" s="34">
        <v>132</v>
      </c>
      <c r="R43" s="35" t="s">
        <v>71</v>
      </c>
      <c r="S43" s="35"/>
    </row>
    <row r="44" spans="1:19" ht="15.75" x14ac:dyDescent="0.25">
      <c r="A44" s="4"/>
      <c r="B44" s="9"/>
      <c r="C44" s="8"/>
      <c r="D44" s="8"/>
      <c r="E44" s="8"/>
      <c r="F44" s="9"/>
      <c r="G44" s="11"/>
      <c r="H44" s="29"/>
      <c r="I44" s="30"/>
      <c r="J44" s="30"/>
      <c r="K44" s="37" t="s">
        <v>174</v>
      </c>
      <c r="L44" s="33" t="s">
        <v>63</v>
      </c>
      <c r="M44" s="38" t="s">
        <v>109</v>
      </c>
      <c r="N44" s="34">
        <v>11</v>
      </c>
      <c r="O44" s="34">
        <v>11</v>
      </c>
      <c r="P44" s="34">
        <f t="shared" si="1"/>
        <v>132</v>
      </c>
      <c r="Q44" s="34">
        <v>132</v>
      </c>
      <c r="R44" s="35" t="s">
        <v>71</v>
      </c>
      <c r="S44" s="35"/>
    </row>
    <row r="45" spans="1:19" ht="15.75" x14ac:dyDescent="0.25">
      <c r="A45" s="4"/>
      <c r="B45" s="9"/>
      <c r="C45" s="8"/>
      <c r="D45" s="8"/>
      <c r="E45" s="8"/>
      <c r="F45" s="9"/>
      <c r="G45" s="11"/>
      <c r="H45" s="29"/>
      <c r="I45" s="30"/>
      <c r="J45" s="30"/>
      <c r="K45" s="37" t="s">
        <v>175</v>
      </c>
      <c r="L45" s="33" t="s">
        <v>98</v>
      </c>
      <c r="M45" s="38" t="s">
        <v>45</v>
      </c>
      <c r="N45" s="34">
        <v>22</v>
      </c>
      <c r="O45" s="34">
        <v>22</v>
      </c>
      <c r="P45" s="34">
        <f t="shared" si="1"/>
        <v>264</v>
      </c>
      <c r="Q45" s="34">
        <v>264</v>
      </c>
      <c r="R45" s="35" t="s">
        <v>71</v>
      </c>
      <c r="S45" s="35"/>
    </row>
    <row r="46" spans="1:19" ht="15.75" x14ac:dyDescent="0.25">
      <c r="A46" s="4"/>
      <c r="B46" s="9"/>
      <c r="C46" s="8"/>
      <c r="D46" s="8"/>
      <c r="E46" s="8"/>
      <c r="F46" s="9"/>
      <c r="G46" s="11"/>
      <c r="H46" s="29"/>
      <c r="I46" s="30"/>
      <c r="J46" s="30"/>
      <c r="K46" s="37" t="s">
        <v>176</v>
      </c>
      <c r="L46" s="33" t="s">
        <v>99</v>
      </c>
      <c r="M46" s="38" t="s">
        <v>45</v>
      </c>
      <c r="N46" s="34">
        <v>11</v>
      </c>
      <c r="O46" s="34">
        <v>11</v>
      </c>
      <c r="P46" s="34">
        <f t="shared" si="1"/>
        <v>132</v>
      </c>
      <c r="Q46" s="34">
        <v>132</v>
      </c>
      <c r="R46" s="35" t="s">
        <v>71</v>
      </c>
      <c r="S46" s="35"/>
    </row>
    <row r="47" spans="1:19" ht="15.75" x14ac:dyDescent="0.25">
      <c r="A47" s="4"/>
      <c r="B47" s="9"/>
      <c r="C47" s="8"/>
      <c r="D47" s="8"/>
      <c r="E47" s="8"/>
      <c r="F47" s="9"/>
      <c r="G47" s="11"/>
      <c r="H47" s="29"/>
      <c r="I47" s="30"/>
      <c r="J47" s="30"/>
      <c r="K47" s="37" t="s">
        <v>177</v>
      </c>
      <c r="L47" s="33" t="s">
        <v>100</v>
      </c>
      <c r="M47" s="38" t="s">
        <v>45</v>
      </c>
      <c r="N47" s="34">
        <v>11</v>
      </c>
      <c r="O47" s="34">
        <v>11</v>
      </c>
      <c r="P47" s="34">
        <f t="shared" si="1"/>
        <v>132</v>
      </c>
      <c r="Q47" s="34">
        <v>132</v>
      </c>
      <c r="R47" s="35" t="s">
        <v>71</v>
      </c>
      <c r="S47" s="35"/>
    </row>
    <row r="48" spans="1:19" ht="15.75" x14ac:dyDescent="0.25">
      <c r="A48" s="4"/>
      <c r="B48" s="9"/>
      <c r="C48" s="8"/>
      <c r="D48" s="8"/>
      <c r="E48" s="8"/>
      <c r="F48" s="9"/>
      <c r="G48" s="11"/>
      <c r="H48" s="29"/>
      <c r="I48" s="30"/>
      <c r="J48" s="30"/>
      <c r="K48" s="37" t="s">
        <v>178</v>
      </c>
      <c r="L48" s="33" t="s">
        <v>101</v>
      </c>
      <c r="M48" s="38" t="s">
        <v>110</v>
      </c>
      <c r="N48" s="34">
        <v>11</v>
      </c>
      <c r="O48" s="34">
        <v>11</v>
      </c>
      <c r="P48" s="34">
        <f t="shared" si="1"/>
        <v>132</v>
      </c>
      <c r="Q48" s="34">
        <v>132</v>
      </c>
      <c r="R48" s="35" t="s">
        <v>71</v>
      </c>
      <c r="S48" s="35"/>
    </row>
    <row r="49" spans="1:19" ht="15.75" x14ac:dyDescent="0.25">
      <c r="A49" s="4"/>
      <c r="B49" s="9"/>
      <c r="C49" s="8"/>
      <c r="D49" s="8"/>
      <c r="E49" s="8"/>
      <c r="F49" s="9"/>
      <c r="G49" s="11"/>
      <c r="H49" s="29"/>
      <c r="I49" s="30"/>
      <c r="J49" s="30"/>
      <c r="K49" s="37" t="s">
        <v>179</v>
      </c>
      <c r="L49" s="33" t="s">
        <v>102</v>
      </c>
      <c r="M49" s="38" t="s">
        <v>190</v>
      </c>
      <c r="N49" s="34">
        <v>1</v>
      </c>
      <c r="O49" s="34">
        <v>1</v>
      </c>
      <c r="P49" s="34">
        <f t="shared" si="1"/>
        <v>12</v>
      </c>
      <c r="Q49" s="34">
        <v>23</v>
      </c>
      <c r="R49" s="35" t="s">
        <v>89</v>
      </c>
      <c r="S49" s="35"/>
    </row>
    <row r="50" spans="1:19" ht="15.75" x14ac:dyDescent="0.25">
      <c r="A50" s="4"/>
      <c r="B50" s="9"/>
      <c r="C50" s="8"/>
      <c r="D50" s="8"/>
      <c r="E50" s="8"/>
      <c r="F50" s="9"/>
      <c r="G50" s="11"/>
      <c r="H50" s="29"/>
      <c r="I50" s="30"/>
      <c r="J50" s="30"/>
      <c r="K50" s="37" t="s">
        <v>180</v>
      </c>
      <c r="L50" s="33" t="s">
        <v>103</v>
      </c>
      <c r="M50" s="38" t="s">
        <v>190</v>
      </c>
      <c r="N50" s="34">
        <v>1</v>
      </c>
      <c r="O50" s="34">
        <v>1</v>
      </c>
      <c r="P50" s="34">
        <f t="shared" si="1"/>
        <v>12</v>
      </c>
      <c r="Q50" s="34">
        <v>23</v>
      </c>
      <c r="R50" s="35" t="s">
        <v>89</v>
      </c>
      <c r="S50" s="35"/>
    </row>
    <row r="51" spans="1:19" ht="15.75" x14ac:dyDescent="0.25">
      <c r="A51" s="4"/>
      <c r="B51" s="9"/>
      <c r="C51" s="8"/>
      <c r="D51" s="8"/>
      <c r="E51" s="8"/>
      <c r="F51" s="9"/>
      <c r="G51" s="11"/>
      <c r="H51" s="29"/>
      <c r="I51" s="30"/>
      <c r="J51" s="30"/>
      <c r="K51" s="37" t="s">
        <v>181</v>
      </c>
      <c r="L51" s="33" t="s">
        <v>104</v>
      </c>
      <c r="M51" s="38" t="s">
        <v>111</v>
      </c>
      <c r="N51" s="34">
        <v>1</v>
      </c>
      <c r="O51" s="34">
        <v>1</v>
      </c>
      <c r="P51" s="34">
        <f t="shared" si="1"/>
        <v>12</v>
      </c>
      <c r="Q51" s="34">
        <v>3</v>
      </c>
      <c r="R51" s="35" t="s">
        <v>89</v>
      </c>
      <c r="S51" s="35"/>
    </row>
    <row r="52" spans="1:19" ht="15.75" x14ac:dyDescent="0.25">
      <c r="A52" s="4"/>
      <c r="B52" s="9"/>
      <c r="C52" s="8"/>
      <c r="D52" s="8"/>
      <c r="E52" s="8"/>
      <c r="F52" s="9"/>
      <c r="G52" s="11"/>
      <c r="H52" s="29"/>
      <c r="I52" s="30"/>
      <c r="J52" s="30"/>
      <c r="K52" s="37" t="s">
        <v>182</v>
      </c>
      <c r="L52" s="33" t="s">
        <v>105</v>
      </c>
      <c r="M52" s="38" t="s">
        <v>191</v>
      </c>
      <c r="N52" s="34">
        <v>2</v>
      </c>
      <c r="O52" s="34">
        <v>2</v>
      </c>
      <c r="P52" s="34">
        <f t="shared" si="1"/>
        <v>24</v>
      </c>
      <c r="Q52" s="34">
        <v>8</v>
      </c>
      <c r="R52" s="35" t="s">
        <v>89</v>
      </c>
      <c r="S52" s="35"/>
    </row>
    <row r="53" spans="1:19" ht="15.75" x14ac:dyDescent="0.25">
      <c r="A53" s="4"/>
      <c r="B53" s="9"/>
      <c r="C53" s="8"/>
      <c r="D53" s="8"/>
      <c r="E53" s="8"/>
      <c r="F53" s="9"/>
      <c r="G53" s="11"/>
      <c r="H53" s="29"/>
      <c r="I53" s="30"/>
      <c r="J53" s="30"/>
      <c r="K53" s="37" t="s">
        <v>183</v>
      </c>
      <c r="L53" s="33" t="s">
        <v>115</v>
      </c>
      <c r="M53" s="38" t="s">
        <v>112</v>
      </c>
      <c r="N53" s="34">
        <v>11</v>
      </c>
      <c r="O53" s="34">
        <v>11</v>
      </c>
      <c r="P53" s="34">
        <f t="shared" si="1"/>
        <v>132</v>
      </c>
      <c r="Q53" s="34">
        <v>132</v>
      </c>
      <c r="R53" s="35" t="s">
        <v>71</v>
      </c>
      <c r="S53" s="35"/>
    </row>
    <row r="54" spans="1:19" ht="15.75" x14ac:dyDescent="0.25">
      <c r="A54" s="4"/>
      <c r="B54" s="9"/>
      <c r="C54" s="8"/>
      <c r="D54" s="8"/>
      <c r="E54" s="8"/>
      <c r="F54" s="9"/>
      <c r="G54" s="11"/>
      <c r="H54" s="29"/>
      <c r="I54" s="30"/>
      <c r="J54" s="30"/>
      <c r="K54" s="37" t="s">
        <v>184</v>
      </c>
      <c r="L54" s="33" t="s">
        <v>116</v>
      </c>
      <c r="M54" s="34" t="s">
        <v>65</v>
      </c>
      <c r="N54" s="34">
        <v>11</v>
      </c>
      <c r="O54" s="34">
        <v>11</v>
      </c>
      <c r="P54" s="34">
        <f t="shared" si="1"/>
        <v>132</v>
      </c>
      <c r="Q54" s="34">
        <v>132</v>
      </c>
      <c r="R54" s="35" t="s">
        <v>71</v>
      </c>
      <c r="S54" s="35"/>
    </row>
    <row r="55" spans="1:19" ht="15.75" x14ac:dyDescent="0.25">
      <c r="A55" s="4"/>
      <c r="B55" s="9"/>
      <c r="C55" s="8"/>
      <c r="D55" s="8"/>
      <c r="E55" s="8"/>
      <c r="F55" s="9"/>
      <c r="G55" s="11"/>
      <c r="H55" s="29"/>
      <c r="I55" s="30"/>
      <c r="J55" s="30"/>
      <c r="K55" s="37" t="s">
        <v>185</v>
      </c>
      <c r="L55" s="33" t="s">
        <v>42</v>
      </c>
      <c r="M55" s="34" t="s">
        <v>113</v>
      </c>
      <c r="N55" s="34">
        <v>32</v>
      </c>
      <c r="O55" s="34">
        <v>32</v>
      </c>
      <c r="P55" s="34">
        <f t="shared" si="1"/>
        <v>384</v>
      </c>
      <c r="Q55" s="34">
        <v>384</v>
      </c>
      <c r="R55" s="35" t="s">
        <v>71</v>
      </c>
      <c r="S55" s="35"/>
    </row>
    <row r="56" spans="1:19" ht="15.75" x14ac:dyDescent="0.25">
      <c r="A56" s="4"/>
      <c r="B56" s="9"/>
      <c r="C56" s="8"/>
      <c r="D56" s="8"/>
      <c r="E56" s="8"/>
      <c r="F56" s="9"/>
      <c r="G56" s="11"/>
      <c r="H56" s="29"/>
      <c r="I56" s="30"/>
      <c r="J56" s="30"/>
      <c r="K56" s="37" t="s">
        <v>186</v>
      </c>
      <c r="L56" s="33" t="s">
        <v>75</v>
      </c>
      <c r="M56" s="34" t="s">
        <v>65</v>
      </c>
      <c r="N56" s="34">
        <v>32</v>
      </c>
      <c r="O56" s="34">
        <v>32</v>
      </c>
      <c r="P56" s="34">
        <f t="shared" si="1"/>
        <v>384</v>
      </c>
      <c r="Q56" s="34">
        <v>384</v>
      </c>
      <c r="R56" s="35" t="s">
        <v>71</v>
      </c>
      <c r="S56" s="35"/>
    </row>
    <row r="57" spans="1:19" ht="15.75" x14ac:dyDescent="0.25">
      <c r="A57" s="4"/>
      <c r="B57" s="9"/>
      <c r="C57" s="8"/>
      <c r="D57" s="8"/>
      <c r="E57" s="8"/>
      <c r="F57" s="9"/>
      <c r="G57" s="11"/>
      <c r="H57" s="29"/>
      <c r="I57" s="30"/>
      <c r="J57" s="30"/>
      <c r="K57" s="37" t="s">
        <v>187</v>
      </c>
      <c r="L57" s="33" t="s">
        <v>106</v>
      </c>
      <c r="M57" s="34" t="s">
        <v>114</v>
      </c>
      <c r="N57" s="34">
        <v>4</v>
      </c>
      <c r="O57" s="34">
        <v>4</v>
      </c>
      <c r="P57" s="34">
        <f t="shared" si="1"/>
        <v>48</v>
      </c>
      <c r="Q57" s="34">
        <v>12</v>
      </c>
      <c r="R57" s="35" t="s">
        <v>89</v>
      </c>
      <c r="S57" s="35"/>
    </row>
  </sheetData>
  <mergeCells count="2">
    <mergeCell ref="A6:B6"/>
    <mergeCell ref="A37:B3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5:N1048563"/>
  <sheetViews>
    <sheetView view="pageLayout" topLeftCell="A6" zoomScale="160" zoomScaleNormal="100" zoomScalePageLayoutView="160" workbookViewId="0">
      <selection activeCell="B10" sqref="B10"/>
    </sheetView>
  </sheetViews>
  <sheetFormatPr defaultColWidth="9.140625" defaultRowHeight="15" x14ac:dyDescent="0.25"/>
  <cols>
    <col min="1" max="1" width="3.7109375" style="24" bestFit="1" customWidth="1"/>
    <col min="2" max="2" width="11.7109375" style="24" customWidth="1"/>
    <col min="3" max="3" width="3.7109375" style="24" customWidth="1"/>
    <col min="4" max="4" width="6.28515625" style="24" customWidth="1"/>
    <col min="5" max="5" width="8.28515625" style="24" customWidth="1"/>
    <col min="6" max="6" width="7.42578125" style="24" bestFit="1" customWidth="1"/>
    <col min="7" max="7" width="4.42578125" style="24" customWidth="1"/>
    <col min="8" max="8" width="4.7109375" style="24" customWidth="1"/>
    <col min="9" max="9" width="4.28515625" style="24" customWidth="1"/>
    <col min="10" max="10" width="6.28515625" style="24" customWidth="1"/>
    <col min="11" max="11" width="4.42578125" style="24" customWidth="1"/>
    <col min="12" max="12" width="6.28515625" style="24" customWidth="1"/>
    <col min="13" max="13" width="4.85546875" style="24" bestFit="1" customWidth="1"/>
    <col min="14" max="14" width="11" style="24" customWidth="1"/>
    <col min="15" max="16384" width="9.140625" style="24"/>
  </cols>
  <sheetData>
    <row r="5" spans="1:14" ht="15" customHeight="1" x14ac:dyDescent="0.25">
      <c r="A5" s="19"/>
      <c r="B5" s="19"/>
      <c r="C5" s="20"/>
      <c r="D5" s="19"/>
      <c r="E5" s="19"/>
      <c r="F5" s="21"/>
      <c r="G5" s="22" t="s">
        <v>17</v>
      </c>
      <c r="H5" s="23"/>
      <c r="I5" s="20"/>
      <c r="J5" s="20"/>
      <c r="K5" s="20"/>
      <c r="L5" s="20"/>
      <c r="M5" s="19"/>
      <c r="N5" s="19"/>
    </row>
    <row r="6" spans="1:14" ht="33.75" x14ac:dyDescent="0.25">
      <c r="A6" s="25" t="s">
        <v>18</v>
      </c>
      <c r="B6" s="25" t="s">
        <v>19</v>
      </c>
      <c r="C6" s="26" t="s">
        <v>20</v>
      </c>
      <c r="D6" s="25" t="s">
        <v>21</v>
      </c>
      <c r="E6" s="25" t="s">
        <v>22</v>
      </c>
      <c r="F6" s="27" t="s">
        <v>23</v>
      </c>
      <c r="G6" s="28" t="s">
        <v>24</v>
      </c>
      <c r="H6" s="28" t="s">
        <v>25</v>
      </c>
      <c r="I6" s="26" t="s">
        <v>26</v>
      </c>
      <c r="J6" s="26" t="s">
        <v>27</v>
      </c>
      <c r="K6" s="26" t="s">
        <v>28</v>
      </c>
      <c r="L6" s="26" t="s">
        <v>29</v>
      </c>
      <c r="M6" s="25" t="s">
        <v>30</v>
      </c>
      <c r="N6" s="25" t="s">
        <v>31</v>
      </c>
    </row>
    <row r="7" spans="1:14" x14ac:dyDescent="0.25">
      <c r="A7" s="35">
        <v>1</v>
      </c>
      <c r="B7" s="44" t="s">
        <v>67</v>
      </c>
      <c r="C7" s="35">
        <v>48</v>
      </c>
      <c r="D7" s="35" t="s">
        <v>140</v>
      </c>
      <c r="E7" s="35" t="s">
        <v>127</v>
      </c>
      <c r="F7" s="35">
        <v>1.5</v>
      </c>
      <c r="G7" s="35">
        <v>1250</v>
      </c>
      <c r="H7" s="35">
        <v>1520</v>
      </c>
      <c r="I7" s="35">
        <v>16</v>
      </c>
      <c r="J7" s="39">
        <f>I7*H7*G7*F7*7.85/1000000</f>
        <v>357.96</v>
      </c>
      <c r="K7" s="39" t="s">
        <v>89</v>
      </c>
      <c r="L7" s="39">
        <v>314</v>
      </c>
      <c r="M7" s="40">
        <f>(J7-L7)/L7</f>
        <v>0.13999999999999993</v>
      </c>
      <c r="N7" s="35" t="s">
        <v>45</v>
      </c>
    </row>
    <row r="8" spans="1:14" x14ac:dyDescent="0.25">
      <c r="A8" s="35">
        <v>2</v>
      </c>
      <c r="B8" s="45" t="s">
        <v>68</v>
      </c>
      <c r="C8" s="35">
        <v>24</v>
      </c>
      <c r="D8" s="35" t="s">
        <v>140</v>
      </c>
      <c r="E8" s="35" t="s">
        <v>127</v>
      </c>
      <c r="F8" s="35">
        <v>1.5</v>
      </c>
      <c r="G8" s="35">
        <v>1250</v>
      </c>
      <c r="H8" s="35">
        <v>1700</v>
      </c>
      <c r="I8" s="35">
        <v>8</v>
      </c>
      <c r="J8" s="39">
        <f>I8*H8*G8*F8*7.85/1000000</f>
        <v>200.17500000000001</v>
      </c>
      <c r="K8" s="39" t="s">
        <v>89</v>
      </c>
      <c r="L8" s="35">
        <v>176</v>
      </c>
      <c r="M8" s="40">
        <f>(J8-L8)/L8</f>
        <v>0.1373579545454546</v>
      </c>
      <c r="N8" s="35" t="s">
        <v>45</v>
      </c>
    </row>
    <row r="9" spans="1:14" x14ac:dyDescent="0.25">
      <c r="A9" s="43">
        <v>3</v>
      </c>
      <c r="B9" s="45" t="s">
        <v>68</v>
      </c>
      <c r="C9" s="35">
        <v>24</v>
      </c>
      <c r="D9" s="35" t="s">
        <v>140</v>
      </c>
      <c r="E9" s="35" t="s">
        <v>127</v>
      </c>
      <c r="F9" s="35">
        <v>1.5</v>
      </c>
      <c r="G9" s="35">
        <v>1250</v>
      </c>
      <c r="H9" s="35">
        <v>1750</v>
      </c>
      <c r="I9" s="35">
        <v>8</v>
      </c>
      <c r="J9" s="39">
        <f>I9*H9*G9*F9*7.85/1000000</f>
        <v>206.0625</v>
      </c>
      <c r="K9" s="39" t="s">
        <v>89</v>
      </c>
      <c r="L9" s="35">
        <v>181</v>
      </c>
      <c r="M9" s="40">
        <f>(J9-L9)/L9</f>
        <v>0.13846685082872928</v>
      </c>
      <c r="N9" s="35" t="s">
        <v>45</v>
      </c>
    </row>
    <row r="10" spans="1:14" x14ac:dyDescent="0.25">
      <c r="A10" s="35">
        <v>4</v>
      </c>
      <c r="B10" s="46" t="s">
        <v>139</v>
      </c>
      <c r="C10" s="41">
        <v>96</v>
      </c>
      <c r="D10" s="35" t="s">
        <v>140</v>
      </c>
      <c r="E10" s="35" t="s">
        <v>127</v>
      </c>
      <c r="F10" s="35">
        <v>2</v>
      </c>
      <c r="G10" s="35">
        <v>1250</v>
      </c>
      <c r="H10" s="35">
        <v>1700</v>
      </c>
      <c r="I10" s="35">
        <v>2</v>
      </c>
      <c r="J10" s="39">
        <f>I10*H10*G10*F10*7.85/1000000</f>
        <v>66.724999999999994</v>
      </c>
      <c r="K10" s="39" t="s">
        <v>89</v>
      </c>
      <c r="L10" s="35">
        <v>63</v>
      </c>
      <c r="M10" s="40">
        <f>(J10-L10)/L10</f>
        <v>5.9126984126984035E-2</v>
      </c>
      <c r="N10" s="35" t="s">
        <v>45</v>
      </c>
    </row>
    <row r="11" spans="1:14" x14ac:dyDescent="0.25">
      <c r="A11" s="35">
        <v>5</v>
      </c>
      <c r="B11" s="45" t="s">
        <v>97</v>
      </c>
      <c r="C11" s="35">
        <v>264</v>
      </c>
      <c r="D11" s="45" t="s">
        <v>143</v>
      </c>
      <c r="E11" s="45" t="s">
        <v>124</v>
      </c>
      <c r="F11" s="35" t="s">
        <v>45</v>
      </c>
      <c r="G11" s="35" t="s">
        <v>45</v>
      </c>
      <c r="H11" s="35" t="s">
        <v>45</v>
      </c>
      <c r="I11" s="35">
        <v>264</v>
      </c>
      <c r="J11" s="35">
        <v>264</v>
      </c>
      <c r="K11" s="39" t="s">
        <v>71</v>
      </c>
      <c r="L11" s="35" t="s">
        <v>45</v>
      </c>
      <c r="M11" s="35" t="s">
        <v>45</v>
      </c>
      <c r="N11" s="35" t="s">
        <v>45</v>
      </c>
    </row>
    <row r="12" spans="1:14" x14ac:dyDescent="0.25">
      <c r="A12" s="43">
        <v>6</v>
      </c>
      <c r="B12" s="45" t="s">
        <v>99</v>
      </c>
      <c r="C12" s="35">
        <v>264</v>
      </c>
      <c r="D12" s="45" t="s">
        <v>122</v>
      </c>
      <c r="E12" s="45" t="s">
        <v>124</v>
      </c>
      <c r="F12" s="35" t="s">
        <v>45</v>
      </c>
      <c r="G12" s="35" t="s">
        <v>45</v>
      </c>
      <c r="H12" s="35" t="s">
        <v>45</v>
      </c>
      <c r="I12" s="35">
        <v>264</v>
      </c>
      <c r="J12" s="35">
        <v>264</v>
      </c>
      <c r="K12" s="39" t="s">
        <v>71</v>
      </c>
      <c r="L12" s="35" t="s">
        <v>45</v>
      </c>
      <c r="M12" s="35" t="s">
        <v>45</v>
      </c>
      <c r="N12" s="35" t="s">
        <v>45</v>
      </c>
    </row>
    <row r="13" spans="1:14" x14ac:dyDescent="0.25">
      <c r="A13" s="43">
        <v>6</v>
      </c>
      <c r="B13" s="45" t="s">
        <v>100</v>
      </c>
      <c r="C13" s="35">
        <v>264</v>
      </c>
      <c r="D13" s="45" t="s">
        <v>143</v>
      </c>
      <c r="E13" s="45" t="s">
        <v>124</v>
      </c>
      <c r="F13" s="35" t="s">
        <v>45</v>
      </c>
      <c r="G13" s="35" t="s">
        <v>45</v>
      </c>
      <c r="H13" s="35" t="s">
        <v>45</v>
      </c>
      <c r="I13" s="35">
        <v>264</v>
      </c>
      <c r="J13" s="35">
        <v>264</v>
      </c>
      <c r="K13" s="39" t="s">
        <v>71</v>
      </c>
      <c r="L13" s="35" t="s">
        <v>45</v>
      </c>
      <c r="M13" s="35" t="s">
        <v>45</v>
      </c>
      <c r="N13" s="35" t="s">
        <v>45</v>
      </c>
    </row>
    <row r="14" spans="1:14" x14ac:dyDescent="0.25">
      <c r="A14" s="43">
        <v>6</v>
      </c>
      <c r="B14" s="45" t="s">
        <v>98</v>
      </c>
      <c r="C14" s="35">
        <v>528</v>
      </c>
      <c r="D14" s="35" t="s">
        <v>118</v>
      </c>
      <c r="E14" s="45" t="s">
        <v>124</v>
      </c>
      <c r="F14" s="35" t="s">
        <v>45</v>
      </c>
      <c r="G14" s="35" t="s">
        <v>45</v>
      </c>
      <c r="H14" s="35" t="s">
        <v>45</v>
      </c>
      <c r="I14" s="35">
        <v>528</v>
      </c>
      <c r="J14" s="35">
        <v>528</v>
      </c>
      <c r="K14" s="39" t="s">
        <v>71</v>
      </c>
      <c r="L14" s="35" t="s">
        <v>45</v>
      </c>
      <c r="M14" s="35" t="s">
        <v>45</v>
      </c>
      <c r="N14" s="35" t="s">
        <v>45</v>
      </c>
    </row>
    <row r="15" spans="1:14" x14ac:dyDescent="0.25">
      <c r="A15" s="43">
        <v>6</v>
      </c>
      <c r="B15" s="45" t="s">
        <v>96</v>
      </c>
      <c r="C15" s="35">
        <v>192</v>
      </c>
      <c r="D15" s="35" t="s">
        <v>140</v>
      </c>
      <c r="E15" s="45" t="s">
        <v>124</v>
      </c>
      <c r="F15" s="35" t="s">
        <v>45</v>
      </c>
      <c r="G15" s="35" t="s">
        <v>45</v>
      </c>
      <c r="H15" s="35" t="s">
        <v>45</v>
      </c>
      <c r="I15" s="35">
        <v>192</v>
      </c>
      <c r="J15" s="35">
        <v>192</v>
      </c>
      <c r="K15" s="39" t="s">
        <v>71</v>
      </c>
      <c r="L15" s="35" t="s">
        <v>45</v>
      </c>
      <c r="M15" s="35" t="s">
        <v>45</v>
      </c>
      <c r="N15" s="35" t="s">
        <v>45</v>
      </c>
    </row>
    <row r="16" spans="1:14" x14ac:dyDescent="0.25">
      <c r="A16" s="43">
        <v>6</v>
      </c>
      <c r="B16" s="45" t="s">
        <v>142</v>
      </c>
      <c r="C16" s="35">
        <v>264</v>
      </c>
      <c r="D16" s="42" t="s">
        <v>130</v>
      </c>
      <c r="E16" s="45" t="s">
        <v>124</v>
      </c>
      <c r="F16" s="35" t="s">
        <v>45</v>
      </c>
      <c r="G16" s="35" t="s">
        <v>45</v>
      </c>
      <c r="H16" s="35">
        <v>1500</v>
      </c>
      <c r="I16" s="35">
        <v>264</v>
      </c>
      <c r="J16" s="35">
        <v>264</v>
      </c>
      <c r="K16" s="39" t="s">
        <v>71</v>
      </c>
      <c r="L16" s="35" t="s">
        <v>45</v>
      </c>
      <c r="M16" s="35" t="s">
        <v>45</v>
      </c>
      <c r="N16" s="35" t="s">
        <v>45</v>
      </c>
    </row>
    <row r="17" spans="1:14" x14ac:dyDescent="0.25">
      <c r="A17" s="43">
        <v>6</v>
      </c>
      <c r="B17" s="45" t="s">
        <v>101</v>
      </c>
      <c r="C17" s="35">
        <v>264</v>
      </c>
      <c r="D17" s="45" t="s">
        <v>120</v>
      </c>
      <c r="E17" s="45" t="s">
        <v>101</v>
      </c>
      <c r="F17" s="35">
        <v>2.6</v>
      </c>
      <c r="G17" s="35">
        <v>30</v>
      </c>
      <c r="H17" s="35" t="s">
        <v>45</v>
      </c>
      <c r="I17" s="35">
        <v>57</v>
      </c>
      <c r="J17" s="35">
        <v>57</v>
      </c>
      <c r="K17" s="39" t="s">
        <v>71</v>
      </c>
      <c r="L17" s="35" t="s">
        <v>45</v>
      </c>
      <c r="M17" s="35" t="s">
        <v>45</v>
      </c>
      <c r="N17" s="35" t="s">
        <v>45</v>
      </c>
    </row>
    <row r="18" spans="1:14" x14ac:dyDescent="0.25">
      <c r="A18" s="43">
        <v>6</v>
      </c>
      <c r="B18" s="45" t="s">
        <v>105</v>
      </c>
      <c r="C18" s="35">
        <v>48</v>
      </c>
      <c r="D18" s="35" t="s">
        <v>144</v>
      </c>
      <c r="E18" s="45" t="s">
        <v>123</v>
      </c>
      <c r="F18" s="35" t="s">
        <v>45</v>
      </c>
      <c r="G18" s="35" t="s">
        <v>45</v>
      </c>
      <c r="H18" s="35" t="s">
        <v>45</v>
      </c>
      <c r="I18" s="43">
        <v>48</v>
      </c>
      <c r="J18" s="43">
        <v>14</v>
      </c>
      <c r="K18" s="39" t="s">
        <v>89</v>
      </c>
      <c r="L18" s="35">
        <v>14</v>
      </c>
      <c r="M18" s="40">
        <f>(J18-L18)/L18</f>
        <v>0</v>
      </c>
      <c r="N18" s="35" t="s">
        <v>45</v>
      </c>
    </row>
    <row r="19" spans="1:14" x14ac:dyDescent="0.25">
      <c r="A19" s="43">
        <v>6</v>
      </c>
      <c r="B19" s="45" t="s">
        <v>51</v>
      </c>
      <c r="C19" s="35">
        <v>264</v>
      </c>
      <c r="D19" s="45" t="s">
        <v>120</v>
      </c>
      <c r="E19" s="45" t="s">
        <v>115</v>
      </c>
      <c r="F19" s="35" t="s">
        <v>125</v>
      </c>
      <c r="G19" s="35">
        <v>10</v>
      </c>
      <c r="H19" s="35">
        <v>25</v>
      </c>
      <c r="I19" s="35">
        <v>264</v>
      </c>
      <c r="J19" s="35">
        <v>264</v>
      </c>
      <c r="K19" s="39" t="s">
        <v>71</v>
      </c>
      <c r="L19" s="35" t="s">
        <v>45</v>
      </c>
      <c r="M19" s="35" t="s">
        <v>45</v>
      </c>
      <c r="N19" s="35" t="s">
        <v>45</v>
      </c>
    </row>
    <row r="20" spans="1:14" x14ac:dyDescent="0.25">
      <c r="A20" s="43">
        <v>6</v>
      </c>
      <c r="B20" s="45" t="s">
        <v>44</v>
      </c>
      <c r="C20" s="35">
        <v>264</v>
      </c>
      <c r="D20" s="45" t="s">
        <v>120</v>
      </c>
      <c r="E20" s="45" t="s">
        <v>116</v>
      </c>
      <c r="F20" s="35" t="s">
        <v>125</v>
      </c>
      <c r="G20" s="35">
        <v>10</v>
      </c>
      <c r="H20" s="35" t="s">
        <v>45</v>
      </c>
      <c r="I20" s="35">
        <v>264</v>
      </c>
      <c r="J20" s="35">
        <v>264</v>
      </c>
      <c r="K20" s="39" t="s">
        <v>71</v>
      </c>
      <c r="L20" s="35" t="s">
        <v>45</v>
      </c>
      <c r="M20" s="35" t="s">
        <v>45</v>
      </c>
      <c r="N20" s="35" t="s">
        <v>45</v>
      </c>
    </row>
    <row r="21" spans="1:14" x14ac:dyDescent="0.25">
      <c r="A21" s="43">
        <v>6</v>
      </c>
      <c r="B21" s="45" t="s">
        <v>51</v>
      </c>
      <c r="C21" s="35">
        <v>768</v>
      </c>
      <c r="D21" s="45" t="s">
        <v>120</v>
      </c>
      <c r="E21" s="45" t="s">
        <v>42</v>
      </c>
      <c r="F21" s="35" t="s">
        <v>125</v>
      </c>
      <c r="G21" s="35">
        <v>10</v>
      </c>
      <c r="H21" s="35">
        <v>15</v>
      </c>
      <c r="I21" s="35">
        <v>768</v>
      </c>
      <c r="J21" s="35">
        <v>768</v>
      </c>
      <c r="K21" s="39" t="s">
        <v>71</v>
      </c>
      <c r="L21" s="35" t="s">
        <v>45</v>
      </c>
      <c r="M21" s="35" t="s">
        <v>45</v>
      </c>
      <c r="N21" s="35" t="s">
        <v>45</v>
      </c>
    </row>
    <row r="22" spans="1:14" x14ac:dyDescent="0.25">
      <c r="A22" s="43">
        <v>6</v>
      </c>
      <c r="B22" s="45" t="s">
        <v>44</v>
      </c>
      <c r="C22" s="35">
        <v>768</v>
      </c>
      <c r="D22" s="45" t="s">
        <v>120</v>
      </c>
      <c r="E22" s="45" t="s">
        <v>75</v>
      </c>
      <c r="F22" s="35" t="s">
        <v>125</v>
      </c>
      <c r="G22" s="35">
        <v>10</v>
      </c>
      <c r="H22" s="35" t="s">
        <v>45</v>
      </c>
      <c r="I22" s="35">
        <v>768</v>
      </c>
      <c r="J22" s="35">
        <v>768</v>
      </c>
      <c r="K22" s="39" t="s">
        <v>71</v>
      </c>
      <c r="L22" s="35" t="s">
        <v>45</v>
      </c>
      <c r="M22" s="35" t="s">
        <v>45</v>
      </c>
      <c r="N22" s="35" t="s">
        <v>45</v>
      </c>
    </row>
    <row r="23" spans="1:14" x14ac:dyDescent="0.25">
      <c r="A23" s="43">
        <v>6</v>
      </c>
      <c r="B23" s="45" t="s">
        <v>141</v>
      </c>
      <c r="C23" s="35">
        <v>264</v>
      </c>
      <c r="D23" s="45" t="s">
        <v>120</v>
      </c>
      <c r="E23" s="45" t="s">
        <v>63</v>
      </c>
      <c r="F23" s="35" t="s">
        <v>145</v>
      </c>
      <c r="G23" s="35">
        <v>12</v>
      </c>
      <c r="H23" s="35" t="s">
        <v>45</v>
      </c>
      <c r="I23" s="35">
        <v>264</v>
      </c>
      <c r="J23" s="35">
        <v>264</v>
      </c>
      <c r="K23" s="39" t="s">
        <v>71</v>
      </c>
      <c r="L23" s="35" t="s">
        <v>45</v>
      </c>
      <c r="M23" s="35" t="s">
        <v>45</v>
      </c>
      <c r="N23" s="35" t="s">
        <v>45</v>
      </c>
    </row>
    <row r="1048563" spans="2:2" x14ac:dyDescent="0.25">
      <c r="B1048563" s="45" t="s">
        <v>101</v>
      </c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4:S48"/>
  <sheetViews>
    <sheetView view="pageLayout" topLeftCell="A4" zoomScale="85" zoomScaleNormal="100" zoomScalePageLayoutView="85" workbookViewId="0">
      <selection activeCell="O45" sqref="O45"/>
    </sheetView>
  </sheetViews>
  <sheetFormatPr defaultRowHeight="15" x14ac:dyDescent="0.25"/>
  <cols>
    <col min="1" max="1" width="5" customWidth="1"/>
    <col min="2" max="2" width="5.140625" customWidth="1"/>
    <col min="3" max="3" width="5" customWidth="1"/>
    <col min="4" max="4" width="9.140625" customWidth="1"/>
    <col min="5" max="5" width="5.85546875" customWidth="1"/>
    <col min="6" max="6" width="5.42578125" customWidth="1"/>
    <col min="7" max="7" width="5.5703125" customWidth="1"/>
    <col min="8" max="8" width="5.14062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1.85546875" customWidth="1"/>
    <col min="14" max="14" width="5.7109375" customWidth="1"/>
    <col min="15" max="15" width="5.5703125" customWidth="1"/>
    <col min="16" max="16" width="5.28515625" customWidth="1"/>
    <col min="17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48" t="s">
        <v>0</v>
      </c>
      <c r="B6" s="49"/>
      <c r="C6" s="12"/>
      <c r="D6" s="13"/>
      <c r="E6" s="13" t="s">
        <v>14</v>
      </c>
      <c r="F6" s="14"/>
      <c r="G6" s="13"/>
      <c r="H6" s="13" t="s">
        <v>13</v>
      </c>
      <c r="I6" s="13"/>
      <c r="J6" s="14"/>
      <c r="K6" s="12"/>
      <c r="L6" s="13"/>
      <c r="M6" s="7" t="s">
        <v>1</v>
      </c>
      <c r="N6" s="13"/>
      <c r="O6" s="13"/>
      <c r="P6" s="13"/>
      <c r="Q6" s="32"/>
      <c r="R6" s="32"/>
      <c r="S6" s="18" t="s">
        <v>15</v>
      </c>
    </row>
    <row r="7" spans="1:19" ht="49.15" customHeight="1" x14ac:dyDescent="0.25">
      <c r="A7" s="31" t="s">
        <v>2</v>
      </c>
      <c r="B7" s="31" t="s">
        <v>3</v>
      </c>
      <c r="C7" s="56" t="s">
        <v>4</v>
      </c>
      <c r="D7" s="16" t="s">
        <v>5</v>
      </c>
      <c r="E7" s="15" t="s">
        <v>6</v>
      </c>
      <c r="F7" s="15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57" t="s">
        <v>3</v>
      </c>
      <c r="Q7" s="17" t="s">
        <v>32</v>
      </c>
      <c r="R7" s="17" t="s">
        <v>33</v>
      </c>
      <c r="S7" s="2" t="s">
        <v>16</v>
      </c>
    </row>
    <row r="8" spans="1:19" ht="15.75" x14ac:dyDescent="0.25">
      <c r="A8" s="10"/>
      <c r="B8" s="6"/>
      <c r="C8" s="10"/>
      <c r="D8" s="58" t="s">
        <v>151</v>
      </c>
      <c r="E8" s="8"/>
      <c r="F8" s="9"/>
      <c r="G8" s="11"/>
      <c r="H8" s="29"/>
      <c r="I8" s="30"/>
      <c r="J8" s="30"/>
      <c r="K8" s="37" t="s">
        <v>34</v>
      </c>
      <c r="L8" s="33" t="s">
        <v>79</v>
      </c>
      <c r="M8" s="64" t="s">
        <v>146</v>
      </c>
      <c r="N8" s="61">
        <v>1</v>
      </c>
      <c r="O8" s="61">
        <v>1</v>
      </c>
      <c r="P8" s="61">
        <f>O8*4</f>
        <v>4</v>
      </c>
      <c r="Q8" s="61">
        <v>197</v>
      </c>
      <c r="R8" s="65" t="s">
        <v>89</v>
      </c>
      <c r="S8" s="35" t="s">
        <v>45</v>
      </c>
    </row>
    <row r="9" spans="1:19" ht="14.25" customHeight="1" x14ac:dyDescent="0.25">
      <c r="A9" s="4"/>
      <c r="B9" s="9"/>
      <c r="C9" s="8"/>
      <c r="D9" s="59"/>
      <c r="E9" s="8"/>
      <c r="F9" s="9"/>
      <c r="G9" s="11"/>
      <c r="H9" s="29"/>
      <c r="I9" s="30"/>
      <c r="J9" s="30"/>
      <c r="K9" s="37" t="s">
        <v>35</v>
      </c>
      <c r="L9" s="33" t="s">
        <v>80</v>
      </c>
      <c r="M9" s="61" t="s">
        <v>147</v>
      </c>
      <c r="N9" s="61">
        <v>4</v>
      </c>
      <c r="O9" s="61">
        <v>4</v>
      </c>
      <c r="P9" s="61">
        <f t="shared" ref="P9:Q15" si="0">O9*4</f>
        <v>16</v>
      </c>
      <c r="Q9" s="61">
        <v>33</v>
      </c>
      <c r="R9" s="65" t="s">
        <v>89</v>
      </c>
      <c r="S9" s="35" t="s">
        <v>45</v>
      </c>
    </row>
    <row r="10" spans="1:19" ht="14.25" customHeight="1" x14ac:dyDescent="0.25">
      <c r="A10" s="9"/>
      <c r="B10" s="9"/>
      <c r="C10" s="9"/>
      <c r="D10" s="59"/>
      <c r="E10" s="9"/>
      <c r="F10" s="9"/>
      <c r="G10" s="11"/>
      <c r="H10" s="29"/>
      <c r="I10" s="30"/>
      <c r="J10" s="30"/>
      <c r="K10" s="37" t="s">
        <v>36</v>
      </c>
      <c r="L10" s="33" t="s">
        <v>81</v>
      </c>
      <c r="M10" s="61" t="s">
        <v>148</v>
      </c>
      <c r="N10" s="61">
        <v>5</v>
      </c>
      <c r="O10" s="61">
        <v>5</v>
      </c>
      <c r="P10" s="61">
        <f t="shared" si="0"/>
        <v>20</v>
      </c>
      <c r="Q10" s="61">
        <v>81</v>
      </c>
      <c r="R10" s="65" t="s">
        <v>89</v>
      </c>
      <c r="S10" s="35" t="s">
        <v>45</v>
      </c>
    </row>
    <row r="11" spans="1:19" ht="14.25" customHeight="1" x14ac:dyDescent="0.25">
      <c r="A11" s="4"/>
      <c r="B11" s="9"/>
      <c r="C11" s="8"/>
      <c r="D11" s="59"/>
      <c r="E11" s="8"/>
      <c r="F11" s="9"/>
      <c r="G11" s="11"/>
      <c r="H11" s="29"/>
      <c r="I11" s="30"/>
      <c r="J11" s="30"/>
      <c r="K11" s="37" t="s">
        <v>37</v>
      </c>
      <c r="L11" s="33" t="s">
        <v>82</v>
      </c>
      <c r="M11" s="61" t="s">
        <v>149</v>
      </c>
      <c r="N11" s="61">
        <v>2</v>
      </c>
      <c r="O11" s="61">
        <v>2</v>
      </c>
      <c r="P11" s="61">
        <f t="shared" si="0"/>
        <v>8</v>
      </c>
      <c r="Q11" s="61">
        <v>192</v>
      </c>
      <c r="R11" s="65" t="s">
        <v>89</v>
      </c>
      <c r="S11" s="35" t="s">
        <v>45</v>
      </c>
    </row>
    <row r="12" spans="1:19" ht="14.25" customHeight="1" x14ac:dyDescent="0.25">
      <c r="A12" s="4"/>
      <c r="B12" s="9"/>
      <c r="C12" s="8"/>
      <c r="D12" s="59"/>
      <c r="E12" s="8"/>
      <c r="F12" s="9"/>
      <c r="G12" s="11"/>
      <c r="H12" s="29"/>
      <c r="I12" s="30"/>
      <c r="J12" s="30"/>
      <c r="K12" s="37" t="s">
        <v>38</v>
      </c>
      <c r="L12" s="33" t="s">
        <v>83</v>
      </c>
      <c r="M12" s="61" t="s">
        <v>150</v>
      </c>
      <c r="N12" s="61">
        <v>1</v>
      </c>
      <c r="O12" s="61">
        <v>1</v>
      </c>
      <c r="P12" s="61">
        <f t="shared" si="0"/>
        <v>4</v>
      </c>
      <c r="Q12" s="61">
        <v>130</v>
      </c>
      <c r="R12" s="65" t="s">
        <v>89</v>
      </c>
      <c r="S12" s="35" t="s">
        <v>45</v>
      </c>
    </row>
    <row r="13" spans="1:19" ht="14.25" customHeight="1" x14ac:dyDescent="0.25">
      <c r="A13" s="4"/>
      <c r="B13" s="9"/>
      <c r="C13" s="8"/>
      <c r="D13" s="59"/>
      <c r="E13" s="8"/>
      <c r="F13" s="9"/>
      <c r="G13" s="11"/>
      <c r="H13" s="29"/>
      <c r="I13" s="30"/>
      <c r="J13" s="30"/>
      <c r="K13" s="37" t="s">
        <v>39</v>
      </c>
      <c r="L13" s="33" t="s">
        <v>84</v>
      </c>
      <c r="M13" s="61" t="s">
        <v>87</v>
      </c>
      <c r="N13" s="61">
        <v>2</v>
      </c>
      <c r="O13" s="61">
        <v>2</v>
      </c>
      <c r="P13" s="61">
        <f t="shared" si="0"/>
        <v>8</v>
      </c>
      <c r="Q13" s="61">
        <v>4</v>
      </c>
      <c r="R13" s="65" t="s">
        <v>89</v>
      </c>
      <c r="S13" s="35" t="s">
        <v>45</v>
      </c>
    </row>
    <row r="14" spans="1:19" ht="14.25" customHeight="1" x14ac:dyDescent="0.25">
      <c r="A14" s="4"/>
      <c r="B14" s="9"/>
      <c r="C14" s="8"/>
      <c r="D14" s="59"/>
      <c r="E14" s="8"/>
      <c r="F14" s="9"/>
      <c r="G14" s="11"/>
      <c r="H14" s="29"/>
      <c r="I14" s="30"/>
      <c r="J14" s="30"/>
      <c r="K14" s="37" t="s">
        <v>40</v>
      </c>
      <c r="L14" s="33" t="s">
        <v>85</v>
      </c>
      <c r="M14" s="61" t="s">
        <v>154</v>
      </c>
      <c r="N14" s="61">
        <v>4</v>
      </c>
      <c r="O14" s="61">
        <v>4</v>
      </c>
      <c r="P14" s="61">
        <f t="shared" si="0"/>
        <v>16</v>
      </c>
      <c r="Q14" s="61">
        <v>23</v>
      </c>
      <c r="R14" s="65" t="s">
        <v>89</v>
      </c>
      <c r="S14" s="35" t="s">
        <v>45</v>
      </c>
    </row>
    <row r="15" spans="1:19" ht="14.25" customHeight="1" x14ac:dyDescent="0.25">
      <c r="A15" s="4"/>
      <c r="B15" s="9"/>
      <c r="C15" s="8"/>
      <c r="D15" s="59"/>
      <c r="E15" s="8"/>
      <c r="F15" s="9"/>
      <c r="G15" s="11"/>
      <c r="H15" s="29"/>
      <c r="I15" s="30"/>
      <c r="J15" s="30"/>
      <c r="K15" s="37" t="s">
        <v>41</v>
      </c>
      <c r="L15" s="33" t="s">
        <v>51</v>
      </c>
      <c r="M15" s="61" t="s">
        <v>88</v>
      </c>
      <c r="N15" s="61">
        <v>27</v>
      </c>
      <c r="O15" s="61">
        <v>27</v>
      </c>
      <c r="P15" s="61">
        <f t="shared" si="0"/>
        <v>108</v>
      </c>
      <c r="Q15" s="61">
        <v>108</v>
      </c>
      <c r="R15" s="65" t="s">
        <v>71</v>
      </c>
      <c r="S15" s="35" t="s">
        <v>45</v>
      </c>
    </row>
    <row r="16" spans="1:19" ht="14.25" customHeight="1" x14ac:dyDescent="0.25">
      <c r="A16" s="4"/>
      <c r="B16" s="9"/>
      <c r="C16" s="8"/>
      <c r="D16" s="60"/>
      <c r="E16" s="8"/>
      <c r="F16" s="9"/>
      <c r="G16" s="11"/>
      <c r="H16" s="29"/>
      <c r="I16" s="30"/>
      <c r="J16" s="30"/>
      <c r="K16" s="37" t="s">
        <v>43</v>
      </c>
      <c r="L16" s="33" t="s">
        <v>86</v>
      </c>
      <c r="M16" s="63" t="s">
        <v>66</v>
      </c>
      <c r="N16" s="61">
        <v>27</v>
      </c>
      <c r="O16" s="61">
        <v>27</v>
      </c>
      <c r="P16" s="61">
        <f>O16*4</f>
        <v>108</v>
      </c>
      <c r="Q16" s="61">
        <v>108</v>
      </c>
      <c r="R16" s="65" t="s">
        <v>71</v>
      </c>
      <c r="S16" s="35" t="s">
        <v>45</v>
      </c>
    </row>
    <row r="17" spans="9:10" x14ac:dyDescent="0.25">
      <c r="I17" s="5"/>
      <c r="J17" s="5"/>
    </row>
    <row r="37" spans="1:19" ht="19.5" x14ac:dyDescent="0.25">
      <c r="A37" s="48" t="s">
        <v>0</v>
      </c>
      <c r="B37" s="49"/>
      <c r="C37" s="12"/>
      <c r="D37" s="13"/>
      <c r="E37" s="13" t="s">
        <v>14</v>
      </c>
      <c r="F37" s="14"/>
      <c r="G37" s="13"/>
      <c r="H37" s="13" t="s">
        <v>13</v>
      </c>
      <c r="I37" s="13"/>
      <c r="J37" s="14"/>
      <c r="K37" s="12"/>
      <c r="L37" s="13"/>
      <c r="M37" s="7" t="s">
        <v>1</v>
      </c>
      <c r="N37" s="13"/>
      <c r="O37" s="13"/>
      <c r="P37" s="13"/>
      <c r="Q37" s="32"/>
      <c r="R37" s="32"/>
      <c r="S37" s="18" t="s">
        <v>15</v>
      </c>
    </row>
    <row r="38" spans="1:19" ht="60" x14ac:dyDescent="0.25">
      <c r="A38" s="31" t="s">
        <v>2</v>
      </c>
      <c r="B38" s="31" t="s">
        <v>3</v>
      </c>
      <c r="C38" s="56" t="s">
        <v>4</v>
      </c>
      <c r="D38" s="16" t="s">
        <v>5</v>
      </c>
      <c r="E38" s="15" t="s">
        <v>6</v>
      </c>
      <c r="F38" s="15" t="s">
        <v>3</v>
      </c>
      <c r="G38" s="3" t="s">
        <v>10</v>
      </c>
      <c r="H38" s="3" t="s">
        <v>5</v>
      </c>
      <c r="I38" s="3" t="s">
        <v>12</v>
      </c>
      <c r="J38" s="3" t="s">
        <v>11</v>
      </c>
      <c r="K38" s="1" t="s">
        <v>7</v>
      </c>
      <c r="L38" s="2" t="s">
        <v>5</v>
      </c>
      <c r="M38" s="2" t="s">
        <v>9</v>
      </c>
      <c r="N38" s="3" t="s">
        <v>8</v>
      </c>
      <c r="O38" s="3" t="s">
        <v>6</v>
      </c>
      <c r="P38" s="17" t="s">
        <v>3</v>
      </c>
      <c r="Q38" s="17" t="s">
        <v>32</v>
      </c>
      <c r="R38" s="17" t="s">
        <v>33</v>
      </c>
      <c r="S38" s="2" t="s">
        <v>16</v>
      </c>
    </row>
    <row r="39" spans="1:19" ht="15.75" x14ac:dyDescent="0.25">
      <c r="A39" s="10"/>
      <c r="B39" s="6"/>
      <c r="C39" s="10"/>
      <c r="D39" s="58" t="s">
        <v>153</v>
      </c>
      <c r="E39" s="8"/>
      <c r="F39" s="9"/>
      <c r="G39" s="11"/>
      <c r="H39" s="29"/>
      <c r="I39" s="30"/>
      <c r="J39" s="30"/>
      <c r="K39" s="64" t="s">
        <v>34</v>
      </c>
      <c r="L39" s="33" t="s">
        <v>79</v>
      </c>
      <c r="M39" s="61" t="s">
        <v>146</v>
      </c>
      <c r="N39" s="61">
        <v>1</v>
      </c>
      <c r="O39" s="61">
        <v>1</v>
      </c>
      <c r="P39" s="61">
        <f>O39*4</f>
        <v>4</v>
      </c>
      <c r="Q39" s="61">
        <v>197</v>
      </c>
      <c r="R39" s="62" t="s">
        <v>89</v>
      </c>
      <c r="S39" s="35"/>
    </row>
    <row r="40" spans="1:19" ht="15.75" x14ac:dyDescent="0.25">
      <c r="A40" s="4"/>
      <c r="B40" s="9"/>
      <c r="C40" s="8"/>
      <c r="D40" s="59"/>
      <c r="E40" s="8"/>
      <c r="F40" s="9"/>
      <c r="G40" s="11"/>
      <c r="H40" s="29"/>
      <c r="I40" s="30"/>
      <c r="J40" s="30"/>
      <c r="K40" s="64" t="s">
        <v>35</v>
      </c>
      <c r="L40" s="33" t="s">
        <v>80</v>
      </c>
      <c r="M40" s="61" t="s">
        <v>147</v>
      </c>
      <c r="N40" s="61">
        <v>4</v>
      </c>
      <c r="O40" s="61">
        <v>4</v>
      </c>
      <c r="P40" s="61">
        <f t="shared" ref="P40:Q46" si="1">O40*4</f>
        <v>16</v>
      </c>
      <c r="Q40" s="61">
        <v>33</v>
      </c>
      <c r="R40" s="62" t="s">
        <v>89</v>
      </c>
      <c r="S40" s="35"/>
    </row>
    <row r="41" spans="1:19" ht="15.75" x14ac:dyDescent="0.25">
      <c r="A41" s="9"/>
      <c r="B41" s="9"/>
      <c r="C41" s="9"/>
      <c r="D41" s="59"/>
      <c r="E41" s="9"/>
      <c r="F41" s="9"/>
      <c r="G41" s="11"/>
      <c r="H41" s="29"/>
      <c r="I41" s="30"/>
      <c r="J41" s="30"/>
      <c r="K41" s="64" t="s">
        <v>36</v>
      </c>
      <c r="L41" s="33" t="s">
        <v>81</v>
      </c>
      <c r="M41" s="61" t="s">
        <v>148</v>
      </c>
      <c r="N41" s="61">
        <v>5</v>
      </c>
      <c r="O41" s="61">
        <v>5</v>
      </c>
      <c r="P41" s="61">
        <f t="shared" si="1"/>
        <v>20</v>
      </c>
      <c r="Q41" s="61">
        <v>81</v>
      </c>
      <c r="R41" s="62" t="s">
        <v>89</v>
      </c>
      <c r="S41" s="35"/>
    </row>
    <row r="42" spans="1:19" ht="15.75" x14ac:dyDescent="0.25">
      <c r="A42" s="4"/>
      <c r="B42" s="9"/>
      <c r="C42" s="8"/>
      <c r="D42" s="59"/>
      <c r="E42" s="8"/>
      <c r="F42" s="9"/>
      <c r="G42" s="11"/>
      <c r="H42" s="29"/>
      <c r="I42" s="30"/>
      <c r="J42" s="30"/>
      <c r="K42" s="64" t="s">
        <v>37</v>
      </c>
      <c r="L42" s="33" t="s">
        <v>82</v>
      </c>
      <c r="M42" s="61" t="s">
        <v>152</v>
      </c>
      <c r="N42" s="61">
        <v>2</v>
      </c>
      <c r="O42" s="61">
        <v>2</v>
      </c>
      <c r="P42" s="61">
        <f t="shared" si="1"/>
        <v>8</v>
      </c>
      <c r="Q42" s="61">
        <v>201</v>
      </c>
      <c r="R42" s="62" t="s">
        <v>89</v>
      </c>
      <c r="S42" s="35"/>
    </row>
    <row r="43" spans="1:19" ht="15.75" x14ac:dyDescent="0.25">
      <c r="A43" s="4"/>
      <c r="B43" s="9"/>
      <c r="C43" s="8"/>
      <c r="D43" s="59"/>
      <c r="E43" s="8"/>
      <c r="F43" s="9"/>
      <c r="G43" s="11"/>
      <c r="H43" s="29"/>
      <c r="I43" s="30"/>
      <c r="J43" s="30"/>
      <c r="K43" s="64" t="s">
        <v>38</v>
      </c>
      <c r="L43" s="33" t="s">
        <v>83</v>
      </c>
      <c r="M43" s="61" t="s">
        <v>150</v>
      </c>
      <c r="N43" s="61">
        <v>1</v>
      </c>
      <c r="O43" s="61">
        <v>1</v>
      </c>
      <c r="P43" s="61">
        <f t="shared" si="1"/>
        <v>4</v>
      </c>
      <c r="Q43" s="61">
        <v>130</v>
      </c>
      <c r="R43" s="62" t="s">
        <v>89</v>
      </c>
      <c r="S43" s="35"/>
    </row>
    <row r="44" spans="1:19" ht="15.75" x14ac:dyDescent="0.25">
      <c r="A44" s="4"/>
      <c r="B44" s="9"/>
      <c r="C44" s="8"/>
      <c r="D44" s="59"/>
      <c r="E44" s="8"/>
      <c r="F44" s="9"/>
      <c r="G44" s="11"/>
      <c r="H44" s="29"/>
      <c r="I44" s="30"/>
      <c r="J44" s="30"/>
      <c r="K44" s="64" t="s">
        <v>39</v>
      </c>
      <c r="L44" s="33" t="s">
        <v>84</v>
      </c>
      <c r="M44" s="61" t="s">
        <v>87</v>
      </c>
      <c r="N44" s="61">
        <v>2</v>
      </c>
      <c r="O44" s="61">
        <v>2</v>
      </c>
      <c r="P44" s="61">
        <f t="shared" si="1"/>
        <v>8</v>
      </c>
      <c r="Q44" s="61">
        <v>4</v>
      </c>
      <c r="R44" s="62" t="s">
        <v>89</v>
      </c>
      <c r="S44" s="35"/>
    </row>
    <row r="45" spans="1:19" ht="15.75" x14ac:dyDescent="0.25">
      <c r="A45" s="4"/>
      <c r="B45" s="9"/>
      <c r="C45" s="8"/>
      <c r="D45" s="59"/>
      <c r="E45" s="8"/>
      <c r="F45" s="9"/>
      <c r="G45" s="11"/>
      <c r="H45" s="29"/>
      <c r="I45" s="30"/>
      <c r="J45" s="30"/>
      <c r="K45" s="64" t="s">
        <v>40</v>
      </c>
      <c r="L45" s="33" t="s">
        <v>85</v>
      </c>
      <c r="M45" s="61" t="s">
        <v>154</v>
      </c>
      <c r="N45" s="61">
        <v>4</v>
      </c>
      <c r="O45" s="61">
        <v>4</v>
      </c>
      <c r="P45" s="61">
        <f t="shared" si="1"/>
        <v>16</v>
      </c>
      <c r="Q45" s="61">
        <v>23</v>
      </c>
      <c r="R45" s="62" t="s">
        <v>89</v>
      </c>
      <c r="S45" s="35"/>
    </row>
    <row r="46" spans="1:19" ht="15.75" x14ac:dyDescent="0.25">
      <c r="A46" s="4"/>
      <c r="B46" s="9"/>
      <c r="C46" s="8"/>
      <c r="D46" s="59"/>
      <c r="E46" s="8"/>
      <c r="F46" s="9"/>
      <c r="G46" s="11"/>
      <c r="H46" s="29"/>
      <c r="I46" s="30"/>
      <c r="J46" s="30"/>
      <c r="K46" s="64" t="s">
        <v>41</v>
      </c>
      <c r="L46" s="33" t="s">
        <v>51</v>
      </c>
      <c r="M46" s="61" t="s">
        <v>88</v>
      </c>
      <c r="N46" s="61">
        <v>27</v>
      </c>
      <c r="O46" s="61">
        <v>27</v>
      </c>
      <c r="P46" s="61">
        <f t="shared" si="1"/>
        <v>108</v>
      </c>
      <c r="Q46" s="61">
        <v>108</v>
      </c>
      <c r="R46" s="62" t="s">
        <v>71</v>
      </c>
      <c r="S46" s="35"/>
    </row>
    <row r="47" spans="1:19" ht="15.75" x14ac:dyDescent="0.25">
      <c r="A47" s="4"/>
      <c r="B47" s="9"/>
      <c r="C47" s="8"/>
      <c r="D47" s="60"/>
      <c r="E47" s="8"/>
      <c r="F47" s="9"/>
      <c r="G47" s="11"/>
      <c r="H47" s="29"/>
      <c r="I47" s="30"/>
      <c r="J47" s="30"/>
      <c r="K47" s="64" t="s">
        <v>43</v>
      </c>
      <c r="L47" s="33" t="s">
        <v>86</v>
      </c>
      <c r="M47" s="63" t="s">
        <v>66</v>
      </c>
      <c r="N47" s="61">
        <v>27</v>
      </c>
      <c r="O47" s="61">
        <v>27</v>
      </c>
      <c r="P47" s="61">
        <f>O47*4</f>
        <v>108</v>
      </c>
      <c r="Q47" s="61">
        <v>108</v>
      </c>
      <c r="R47" s="62" t="s">
        <v>71</v>
      </c>
      <c r="S47" s="35"/>
    </row>
    <row r="48" spans="1:19" x14ac:dyDescent="0.25">
      <c r="I48" s="5"/>
      <c r="J48" s="5"/>
    </row>
  </sheetData>
  <mergeCells count="4">
    <mergeCell ref="A6:B6"/>
    <mergeCell ref="A37:B37"/>
    <mergeCell ref="D8:D16"/>
    <mergeCell ref="D39:D4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5:N13"/>
  <sheetViews>
    <sheetView view="pageLayout" zoomScale="145" zoomScaleNormal="100" zoomScalePageLayoutView="145" workbookViewId="0">
      <selection activeCell="G6" sqref="G6"/>
    </sheetView>
  </sheetViews>
  <sheetFormatPr defaultColWidth="9.140625" defaultRowHeight="15" x14ac:dyDescent="0.25"/>
  <cols>
    <col min="1" max="1" width="3.7109375" style="24" bestFit="1" customWidth="1"/>
    <col min="2" max="2" width="11.7109375" style="24" customWidth="1"/>
    <col min="3" max="3" width="3.7109375" style="24" customWidth="1"/>
    <col min="4" max="4" width="6.28515625" style="24" customWidth="1"/>
    <col min="5" max="5" width="8.28515625" style="24" customWidth="1"/>
    <col min="6" max="6" width="7.42578125" style="24" bestFit="1" customWidth="1"/>
    <col min="7" max="7" width="4.42578125" style="24" customWidth="1"/>
    <col min="8" max="8" width="4.7109375" style="24" customWidth="1"/>
    <col min="9" max="9" width="4.28515625" style="24" customWidth="1"/>
    <col min="10" max="10" width="6.28515625" style="24" customWidth="1"/>
    <col min="11" max="11" width="4.42578125" style="24" customWidth="1"/>
    <col min="12" max="12" width="6.28515625" style="24" customWidth="1"/>
    <col min="13" max="13" width="4.85546875" style="24" bestFit="1" customWidth="1"/>
    <col min="14" max="14" width="11" style="24" customWidth="1"/>
    <col min="15" max="16384" width="9.140625" style="24"/>
  </cols>
  <sheetData>
    <row r="5" spans="1:14" ht="15" customHeight="1" x14ac:dyDescent="0.25">
      <c r="A5" s="19"/>
      <c r="B5" s="19"/>
      <c r="C5" s="20"/>
      <c r="D5" s="19"/>
      <c r="E5" s="19"/>
      <c r="F5" s="21"/>
      <c r="G5" s="22" t="s">
        <v>17</v>
      </c>
      <c r="H5" s="23"/>
      <c r="I5" s="20"/>
      <c r="J5" s="20"/>
      <c r="K5" s="20"/>
      <c r="L5" s="20"/>
      <c r="M5" s="19"/>
      <c r="N5" s="19"/>
    </row>
    <row r="6" spans="1:14" ht="33.75" x14ac:dyDescent="0.25">
      <c r="A6" s="25" t="s">
        <v>18</v>
      </c>
      <c r="B6" s="25" t="s">
        <v>19</v>
      </c>
      <c r="C6" s="26" t="s">
        <v>20</v>
      </c>
      <c r="D6" s="25" t="s">
        <v>21</v>
      </c>
      <c r="E6" s="25" t="s">
        <v>22</v>
      </c>
      <c r="F6" s="27" t="s">
        <v>23</v>
      </c>
      <c r="G6" s="28" t="s">
        <v>24</v>
      </c>
      <c r="H6" s="28" t="s">
        <v>25</v>
      </c>
      <c r="I6" s="26" t="s">
        <v>26</v>
      </c>
      <c r="J6" s="26" t="s">
        <v>27</v>
      </c>
      <c r="K6" s="26" t="s">
        <v>28</v>
      </c>
      <c r="L6" s="26" t="s">
        <v>29</v>
      </c>
      <c r="M6" s="25" t="s">
        <v>30</v>
      </c>
      <c r="N6" s="25" t="s">
        <v>31</v>
      </c>
    </row>
    <row r="7" spans="1:14" x14ac:dyDescent="0.25">
      <c r="A7" s="35">
        <v>1</v>
      </c>
      <c r="B7" s="44" t="s">
        <v>81</v>
      </c>
      <c r="C7" s="35">
        <v>40</v>
      </c>
      <c r="D7" s="35" t="s">
        <v>126</v>
      </c>
      <c r="E7" s="35" t="s">
        <v>127</v>
      </c>
      <c r="F7" s="35">
        <v>2.5</v>
      </c>
      <c r="G7" s="35">
        <v>1250</v>
      </c>
      <c r="H7" s="35">
        <v>4020</v>
      </c>
      <c r="I7" s="35">
        <v>2</v>
      </c>
      <c r="J7" s="39">
        <f>I7*H7*G7*F7*7.85/1000000</f>
        <v>197.23124999999999</v>
      </c>
      <c r="K7" s="39" t="s">
        <v>89</v>
      </c>
      <c r="L7" s="39">
        <v>162</v>
      </c>
      <c r="M7" s="40">
        <f>(J7-L7)/L7</f>
        <v>0.21747685185185178</v>
      </c>
      <c r="N7" s="35" t="s">
        <v>45</v>
      </c>
    </row>
    <row r="8" spans="1:14" x14ac:dyDescent="0.25">
      <c r="A8" s="35">
        <v>2</v>
      </c>
      <c r="B8" s="45" t="s">
        <v>128</v>
      </c>
      <c r="C8" s="35">
        <v>24</v>
      </c>
      <c r="D8" s="35" t="s">
        <v>126</v>
      </c>
      <c r="E8" s="35" t="s">
        <v>127</v>
      </c>
      <c r="F8" s="35">
        <v>3</v>
      </c>
      <c r="G8" s="35">
        <v>1250</v>
      </c>
      <c r="H8" s="35">
        <v>5050</v>
      </c>
      <c r="I8" s="35">
        <v>3</v>
      </c>
      <c r="J8" s="39">
        <f>I8*H8*G8*F8*7.85/1000000</f>
        <v>445.97812499999998</v>
      </c>
      <c r="K8" s="39" t="s">
        <v>89</v>
      </c>
      <c r="L8" s="35">
        <v>402</v>
      </c>
      <c r="M8" s="40">
        <f>(J8-L8)/L8</f>
        <v>0.10939832089552233</v>
      </c>
      <c r="N8" s="35" t="s">
        <v>45</v>
      </c>
    </row>
    <row r="9" spans="1:14" x14ac:dyDescent="0.25">
      <c r="A9" s="43">
        <v>3</v>
      </c>
      <c r="B9" s="44" t="s">
        <v>80</v>
      </c>
      <c r="C9" s="35">
        <v>32</v>
      </c>
      <c r="D9" s="35" t="s">
        <v>126</v>
      </c>
      <c r="E9" s="35" t="s">
        <v>127</v>
      </c>
      <c r="F9" s="35">
        <v>4</v>
      </c>
      <c r="G9" s="35">
        <v>1250</v>
      </c>
      <c r="H9" s="35">
        <v>2750</v>
      </c>
      <c r="I9" s="35">
        <v>1</v>
      </c>
      <c r="J9" s="39">
        <f>I9*H9*G9*F9*7.85/1000000</f>
        <v>107.9375</v>
      </c>
      <c r="K9" s="39" t="s">
        <v>89</v>
      </c>
      <c r="L9" s="35">
        <v>66</v>
      </c>
      <c r="M9" s="40">
        <f>(J9-L9)/L9</f>
        <v>0.63541666666666663</v>
      </c>
      <c r="N9" s="35" t="s">
        <v>45</v>
      </c>
    </row>
    <row r="10" spans="1:14" x14ac:dyDescent="0.25">
      <c r="A10" s="35">
        <v>4</v>
      </c>
      <c r="B10" s="46" t="s">
        <v>82</v>
      </c>
      <c r="C10" s="41">
        <v>16</v>
      </c>
      <c r="D10" s="35" t="s">
        <v>126</v>
      </c>
      <c r="E10" s="35" t="s">
        <v>127</v>
      </c>
      <c r="F10" s="35">
        <v>10</v>
      </c>
      <c r="G10" s="35">
        <v>1500</v>
      </c>
      <c r="H10" s="35">
        <v>4150</v>
      </c>
      <c r="I10" s="35">
        <v>1</v>
      </c>
      <c r="J10" s="39">
        <f>I10*H10*G10*F10*7.85/1000000</f>
        <v>488.66250000000002</v>
      </c>
      <c r="K10" s="39" t="s">
        <v>89</v>
      </c>
      <c r="L10" s="35">
        <v>390</v>
      </c>
      <c r="M10" s="40">
        <f>(J10-L10)/L10</f>
        <v>0.25298076923076929</v>
      </c>
      <c r="N10" s="35" t="s">
        <v>45</v>
      </c>
    </row>
    <row r="11" spans="1:14" x14ac:dyDescent="0.25">
      <c r="A11" s="35">
        <v>5</v>
      </c>
      <c r="B11" s="46" t="s">
        <v>155</v>
      </c>
      <c r="C11" s="41">
        <v>40</v>
      </c>
      <c r="D11" s="35" t="s">
        <v>126</v>
      </c>
      <c r="E11" s="35" t="s">
        <v>127</v>
      </c>
      <c r="F11" s="35">
        <v>10</v>
      </c>
      <c r="G11" s="35">
        <v>1500</v>
      </c>
      <c r="H11" s="35">
        <v>3050</v>
      </c>
      <c r="I11" s="35">
        <v>1</v>
      </c>
      <c r="J11" s="39">
        <f>I11*H11*G11*F11*7.85/1000000</f>
        <v>359.13749999999999</v>
      </c>
      <c r="K11" s="39" t="s">
        <v>89</v>
      </c>
      <c r="L11" s="35">
        <v>316</v>
      </c>
      <c r="M11" s="40">
        <f>(J11-L11)/L11</f>
        <v>0.13651107594936704</v>
      </c>
      <c r="N11" s="35"/>
    </row>
    <row r="12" spans="1:14" x14ac:dyDescent="0.25">
      <c r="A12" s="35">
        <v>6</v>
      </c>
      <c r="B12" s="45" t="s">
        <v>51</v>
      </c>
      <c r="C12" s="35">
        <v>216</v>
      </c>
      <c r="D12" s="45" t="s">
        <v>120</v>
      </c>
      <c r="E12" s="45" t="s">
        <v>42</v>
      </c>
      <c r="F12" s="35" t="s">
        <v>125</v>
      </c>
      <c r="G12" s="35">
        <v>16</v>
      </c>
      <c r="H12" s="35">
        <v>40</v>
      </c>
      <c r="I12" s="35">
        <v>216</v>
      </c>
      <c r="J12" s="39">
        <v>216</v>
      </c>
      <c r="K12" s="39" t="s">
        <v>71</v>
      </c>
      <c r="L12" s="35" t="s">
        <v>45</v>
      </c>
      <c r="M12" s="35" t="s">
        <v>45</v>
      </c>
      <c r="N12" s="35" t="s">
        <v>45</v>
      </c>
    </row>
    <row r="13" spans="1:14" x14ac:dyDescent="0.25">
      <c r="A13" s="43">
        <v>7</v>
      </c>
      <c r="B13" s="45" t="s">
        <v>44</v>
      </c>
      <c r="C13" s="35">
        <v>216</v>
      </c>
      <c r="D13" s="45" t="s">
        <v>120</v>
      </c>
      <c r="E13" s="45" t="s">
        <v>86</v>
      </c>
      <c r="F13" s="35" t="s">
        <v>125</v>
      </c>
      <c r="G13" s="35">
        <v>16</v>
      </c>
      <c r="H13" s="35" t="s">
        <v>45</v>
      </c>
      <c r="I13" s="43">
        <v>216</v>
      </c>
      <c r="J13" s="43">
        <v>216</v>
      </c>
      <c r="K13" s="39" t="s">
        <v>71</v>
      </c>
      <c r="L13" s="35" t="s">
        <v>45</v>
      </c>
      <c r="M13" s="35" t="s">
        <v>45</v>
      </c>
      <c r="N13" s="35" t="s">
        <v>45</v>
      </c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4:S13"/>
  <sheetViews>
    <sheetView view="pageLayout" zoomScale="130" zoomScaleNormal="100" zoomScalePageLayoutView="130" workbookViewId="0">
      <selection activeCell="G7" sqref="G7"/>
    </sheetView>
  </sheetViews>
  <sheetFormatPr defaultRowHeight="15" x14ac:dyDescent="0.25"/>
  <cols>
    <col min="1" max="1" width="5" customWidth="1"/>
    <col min="2" max="2" width="5.140625" customWidth="1"/>
    <col min="3" max="3" width="4.5703125" customWidth="1"/>
    <col min="4" max="4" width="9.140625" customWidth="1"/>
    <col min="5" max="5" width="5.85546875" customWidth="1"/>
    <col min="6" max="6" width="5.42578125" customWidth="1"/>
    <col min="7" max="7" width="5.5703125" customWidth="1"/>
    <col min="8" max="8" width="5.14062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0.42578125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48" t="s">
        <v>0</v>
      </c>
      <c r="B6" s="49"/>
      <c r="C6" s="12"/>
      <c r="D6" s="13"/>
      <c r="E6" s="13" t="s">
        <v>14</v>
      </c>
      <c r="F6" s="14"/>
      <c r="G6" s="13"/>
      <c r="H6" s="13" t="s">
        <v>13</v>
      </c>
      <c r="I6" s="13"/>
      <c r="J6" s="14"/>
      <c r="K6" s="12"/>
      <c r="L6" s="13"/>
      <c r="M6" s="7" t="s">
        <v>1</v>
      </c>
      <c r="N6" s="13"/>
      <c r="O6" s="13"/>
      <c r="P6" s="13"/>
      <c r="Q6" s="32"/>
      <c r="R6" s="32"/>
      <c r="S6" s="18" t="s">
        <v>15</v>
      </c>
    </row>
    <row r="7" spans="1:19" ht="49.15" customHeight="1" x14ac:dyDescent="0.25">
      <c r="A7" s="31" t="s">
        <v>2</v>
      </c>
      <c r="B7" s="31" t="s">
        <v>3</v>
      </c>
      <c r="C7" s="56" t="s">
        <v>4</v>
      </c>
      <c r="D7" s="16" t="s">
        <v>5</v>
      </c>
      <c r="E7" s="15" t="s">
        <v>6</v>
      </c>
      <c r="F7" s="15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1" t="s">
        <v>8</v>
      </c>
      <c r="O7" s="31" t="s">
        <v>6</v>
      </c>
      <c r="P7" s="57" t="s">
        <v>3</v>
      </c>
      <c r="Q7" s="17" t="s">
        <v>32</v>
      </c>
      <c r="R7" s="17" t="s">
        <v>33</v>
      </c>
      <c r="S7" s="2" t="s">
        <v>16</v>
      </c>
    </row>
    <row r="8" spans="1:19" ht="14.25" customHeight="1" x14ac:dyDescent="0.25">
      <c r="A8" s="10"/>
      <c r="B8" s="6"/>
      <c r="C8" s="10"/>
      <c r="D8" s="66" t="s">
        <v>78</v>
      </c>
      <c r="E8" s="8"/>
      <c r="F8" s="9"/>
      <c r="G8" s="11"/>
      <c r="H8" s="29"/>
      <c r="I8" s="30"/>
      <c r="J8" s="30"/>
      <c r="K8" s="37" t="s">
        <v>34</v>
      </c>
      <c r="L8" s="33" t="s">
        <v>72</v>
      </c>
      <c r="M8" s="37" t="s">
        <v>76</v>
      </c>
      <c r="N8" s="34">
        <v>2</v>
      </c>
      <c r="O8" s="34">
        <v>2</v>
      </c>
      <c r="P8" s="34">
        <v>2</v>
      </c>
      <c r="Q8" s="34">
        <v>2</v>
      </c>
      <c r="R8" s="35" t="s">
        <v>71</v>
      </c>
      <c r="S8" s="35"/>
    </row>
    <row r="9" spans="1:19" ht="14.25" customHeight="1" x14ac:dyDescent="0.25">
      <c r="A9" s="4"/>
      <c r="B9" s="9"/>
      <c r="C9" s="8"/>
      <c r="D9" s="67"/>
      <c r="E9" s="8"/>
      <c r="F9" s="9"/>
      <c r="G9" s="11"/>
      <c r="H9" s="29"/>
      <c r="I9" s="30"/>
      <c r="J9" s="30"/>
      <c r="K9" s="37" t="s">
        <v>35</v>
      </c>
      <c r="L9" s="33" t="s">
        <v>73</v>
      </c>
      <c r="M9" s="34" t="s">
        <v>45</v>
      </c>
      <c r="N9" s="34">
        <v>2</v>
      </c>
      <c r="O9" s="34">
        <v>2</v>
      </c>
      <c r="P9" s="34">
        <v>2</v>
      </c>
      <c r="Q9" s="34">
        <v>2</v>
      </c>
      <c r="R9" s="35" t="s">
        <v>71</v>
      </c>
      <c r="S9" s="35"/>
    </row>
    <row r="10" spans="1:19" ht="14.25" customHeight="1" x14ac:dyDescent="0.25">
      <c r="A10" s="9"/>
      <c r="B10" s="9"/>
      <c r="C10" s="9"/>
      <c r="D10" s="67"/>
      <c r="E10" s="9"/>
      <c r="F10" s="9"/>
      <c r="G10" s="11"/>
      <c r="H10" s="29"/>
      <c r="I10" s="30"/>
      <c r="J10" s="30"/>
      <c r="K10" s="37" t="s">
        <v>36</v>
      </c>
      <c r="L10" s="33" t="s">
        <v>74</v>
      </c>
      <c r="M10" s="34" t="s">
        <v>45</v>
      </c>
      <c r="N10" s="34">
        <v>2</v>
      </c>
      <c r="O10" s="34">
        <v>2</v>
      </c>
      <c r="P10" s="34">
        <v>2</v>
      </c>
      <c r="Q10" s="34">
        <v>2</v>
      </c>
      <c r="R10" s="35" t="s">
        <v>71</v>
      </c>
      <c r="S10" s="35"/>
    </row>
    <row r="11" spans="1:19" ht="14.25" customHeight="1" x14ac:dyDescent="0.25">
      <c r="A11" s="4"/>
      <c r="B11" s="9"/>
      <c r="C11" s="8"/>
      <c r="D11" s="67"/>
      <c r="E11" s="8"/>
      <c r="F11" s="9"/>
      <c r="G11" s="11"/>
      <c r="H11" s="29"/>
      <c r="I11" s="30"/>
      <c r="J11" s="30"/>
      <c r="K11" s="37" t="s">
        <v>37</v>
      </c>
      <c r="L11" s="33" t="s">
        <v>42</v>
      </c>
      <c r="M11" s="34" t="s">
        <v>77</v>
      </c>
      <c r="N11" s="34">
        <v>2</v>
      </c>
      <c r="O11" s="34">
        <v>2</v>
      </c>
      <c r="P11" s="34">
        <v>2</v>
      </c>
      <c r="Q11" s="34">
        <v>2</v>
      </c>
      <c r="R11" s="35" t="s">
        <v>71</v>
      </c>
      <c r="S11" s="35"/>
    </row>
    <row r="12" spans="1:19" ht="14.25" customHeight="1" x14ac:dyDescent="0.25">
      <c r="A12" s="4"/>
      <c r="B12" s="9"/>
      <c r="C12" s="8"/>
      <c r="D12" s="68"/>
      <c r="E12" s="8"/>
      <c r="F12" s="9"/>
      <c r="G12" s="11"/>
      <c r="H12" s="29"/>
      <c r="I12" s="30"/>
      <c r="J12" s="30"/>
      <c r="K12" s="37" t="s">
        <v>38</v>
      </c>
      <c r="L12" s="33" t="s">
        <v>75</v>
      </c>
      <c r="M12" s="34" t="s">
        <v>192</v>
      </c>
      <c r="N12" s="34">
        <v>2</v>
      </c>
      <c r="O12" s="34">
        <v>2</v>
      </c>
      <c r="P12" s="34">
        <v>2</v>
      </c>
      <c r="Q12" s="34">
        <v>2</v>
      </c>
      <c r="R12" s="35" t="s">
        <v>71</v>
      </c>
      <c r="S12" s="35"/>
    </row>
    <row r="13" spans="1:19" x14ac:dyDescent="0.25">
      <c r="I13" s="5"/>
      <c r="J13" s="5"/>
    </row>
  </sheetData>
  <mergeCells count="2">
    <mergeCell ref="A6:B6"/>
    <mergeCell ref="D8:D1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5:N11"/>
  <sheetViews>
    <sheetView view="pageLayout" topLeftCell="A10" zoomScale="160" zoomScaleNormal="100" zoomScalePageLayoutView="160" workbookViewId="0">
      <selection activeCell="N18" sqref="N18"/>
    </sheetView>
  </sheetViews>
  <sheetFormatPr defaultColWidth="9.140625" defaultRowHeight="15" x14ac:dyDescent="0.25"/>
  <cols>
    <col min="1" max="1" width="3.7109375" style="24" bestFit="1" customWidth="1"/>
    <col min="2" max="2" width="11.7109375" style="24" customWidth="1"/>
    <col min="3" max="3" width="3.7109375" style="24" customWidth="1"/>
    <col min="4" max="4" width="5.7109375" style="24" customWidth="1"/>
    <col min="5" max="5" width="8.28515625" style="24" customWidth="1"/>
    <col min="6" max="6" width="7.42578125" style="24" bestFit="1" customWidth="1"/>
    <col min="7" max="7" width="4.42578125" style="24" customWidth="1"/>
    <col min="8" max="8" width="4.7109375" style="24" customWidth="1"/>
    <col min="9" max="9" width="4.28515625" style="24" customWidth="1"/>
    <col min="10" max="10" width="6.28515625" style="24" customWidth="1"/>
    <col min="11" max="11" width="4.42578125" style="24" customWidth="1"/>
    <col min="12" max="12" width="6.28515625" style="24" customWidth="1"/>
    <col min="13" max="13" width="4.85546875" style="24" bestFit="1" customWidth="1"/>
    <col min="14" max="14" width="11" style="24" customWidth="1"/>
    <col min="15" max="16384" width="9.140625" style="24"/>
  </cols>
  <sheetData>
    <row r="5" spans="1:14" ht="15" customHeight="1" x14ac:dyDescent="0.25">
      <c r="A5" s="19"/>
      <c r="B5" s="19"/>
      <c r="C5" s="20"/>
      <c r="D5" s="19"/>
      <c r="E5" s="19"/>
      <c r="F5" s="21"/>
      <c r="G5" s="22" t="s">
        <v>17</v>
      </c>
      <c r="H5" s="23"/>
      <c r="I5" s="20"/>
      <c r="J5" s="20"/>
      <c r="K5" s="20"/>
      <c r="L5" s="20"/>
      <c r="M5" s="19"/>
      <c r="N5" s="19"/>
    </row>
    <row r="6" spans="1:14" ht="33.75" x14ac:dyDescent="0.25">
      <c r="A6" s="25" t="s">
        <v>18</v>
      </c>
      <c r="B6" s="25" t="s">
        <v>19</v>
      </c>
      <c r="C6" s="26" t="s">
        <v>20</v>
      </c>
      <c r="D6" s="25" t="s">
        <v>21</v>
      </c>
      <c r="E6" s="25" t="s">
        <v>22</v>
      </c>
      <c r="F6" s="27" t="s">
        <v>23</v>
      </c>
      <c r="G6" s="28" t="s">
        <v>24</v>
      </c>
      <c r="H6" s="28" t="s">
        <v>25</v>
      </c>
      <c r="I6" s="26" t="s">
        <v>26</v>
      </c>
      <c r="J6" s="26" t="s">
        <v>27</v>
      </c>
      <c r="K6" s="26" t="s">
        <v>28</v>
      </c>
      <c r="L6" s="26" t="s">
        <v>29</v>
      </c>
      <c r="M6" s="25" t="s">
        <v>30</v>
      </c>
      <c r="N6" s="25" t="s">
        <v>31</v>
      </c>
    </row>
    <row r="7" spans="1:14" x14ac:dyDescent="0.25">
      <c r="A7" s="35">
        <v>1</v>
      </c>
      <c r="B7" s="44" t="s">
        <v>72</v>
      </c>
      <c r="C7" s="35">
        <v>2</v>
      </c>
      <c r="D7" s="35" t="s">
        <v>129</v>
      </c>
      <c r="E7" s="46" t="s">
        <v>64</v>
      </c>
      <c r="F7" s="35" t="s">
        <v>132</v>
      </c>
      <c r="G7" s="35" t="s">
        <v>133</v>
      </c>
      <c r="H7" s="35">
        <v>1700</v>
      </c>
      <c r="I7" s="35">
        <v>1</v>
      </c>
      <c r="J7" s="39">
        <v>1</v>
      </c>
      <c r="K7" s="39" t="s">
        <v>71</v>
      </c>
      <c r="L7" s="39" t="s">
        <v>45</v>
      </c>
      <c r="M7" s="40" t="s">
        <v>45</v>
      </c>
      <c r="N7" s="35" t="s">
        <v>45</v>
      </c>
    </row>
    <row r="8" spans="1:14" x14ac:dyDescent="0.25">
      <c r="A8" s="35">
        <v>2</v>
      </c>
      <c r="B8" s="45" t="s">
        <v>73</v>
      </c>
      <c r="C8" s="35">
        <v>2</v>
      </c>
      <c r="D8" s="42" t="s">
        <v>130</v>
      </c>
      <c r="E8" s="46" t="s">
        <v>124</v>
      </c>
      <c r="F8" s="40" t="s">
        <v>45</v>
      </c>
      <c r="G8" s="40" t="s">
        <v>45</v>
      </c>
      <c r="H8" s="40" t="s">
        <v>45</v>
      </c>
      <c r="I8" s="35">
        <v>2</v>
      </c>
      <c r="J8" s="39">
        <v>2</v>
      </c>
      <c r="K8" s="39" t="s">
        <v>71</v>
      </c>
      <c r="L8" s="40" t="s">
        <v>45</v>
      </c>
      <c r="M8" s="40" t="s">
        <v>45</v>
      </c>
      <c r="N8" s="40" t="s">
        <v>45</v>
      </c>
    </row>
    <row r="9" spans="1:14" x14ac:dyDescent="0.25">
      <c r="A9" s="43">
        <v>3</v>
      </c>
      <c r="B9" s="44" t="s">
        <v>74</v>
      </c>
      <c r="C9" s="35">
        <v>2</v>
      </c>
      <c r="D9" s="46" t="s">
        <v>131</v>
      </c>
      <c r="E9" s="46" t="s">
        <v>124</v>
      </c>
      <c r="F9" s="40" t="s">
        <v>45</v>
      </c>
      <c r="G9" s="40" t="s">
        <v>45</v>
      </c>
      <c r="H9" s="40" t="s">
        <v>45</v>
      </c>
      <c r="I9" s="35">
        <v>2</v>
      </c>
      <c r="J9" s="39">
        <v>2</v>
      </c>
      <c r="K9" s="39" t="s">
        <v>71</v>
      </c>
      <c r="L9" s="40" t="s">
        <v>45</v>
      </c>
      <c r="M9" s="40" t="s">
        <v>45</v>
      </c>
      <c r="N9" s="40" t="s">
        <v>45</v>
      </c>
    </row>
    <row r="10" spans="1:14" x14ac:dyDescent="0.25">
      <c r="A10" s="35">
        <v>4</v>
      </c>
      <c r="B10" s="46" t="s">
        <v>51</v>
      </c>
      <c r="C10" s="41">
        <v>2</v>
      </c>
      <c r="D10" s="46" t="s">
        <v>120</v>
      </c>
      <c r="E10" s="46" t="s">
        <v>42</v>
      </c>
      <c r="F10" s="35" t="s">
        <v>125</v>
      </c>
      <c r="G10" s="35">
        <v>12</v>
      </c>
      <c r="H10" s="35">
        <v>140</v>
      </c>
      <c r="I10" s="35">
        <v>2</v>
      </c>
      <c r="J10" s="39">
        <v>2</v>
      </c>
      <c r="K10" s="39" t="s">
        <v>71</v>
      </c>
      <c r="L10" s="40" t="s">
        <v>45</v>
      </c>
      <c r="M10" s="40" t="s">
        <v>45</v>
      </c>
      <c r="N10" s="40" t="s">
        <v>45</v>
      </c>
    </row>
    <row r="11" spans="1:14" x14ac:dyDescent="0.25">
      <c r="A11" s="35">
        <v>5</v>
      </c>
      <c r="B11" s="45" t="s">
        <v>44</v>
      </c>
      <c r="C11" s="35">
        <v>2</v>
      </c>
      <c r="D11" s="46" t="s">
        <v>120</v>
      </c>
      <c r="E11" s="46" t="s">
        <v>75</v>
      </c>
      <c r="F11" s="35" t="s">
        <v>125</v>
      </c>
      <c r="G11" s="35">
        <v>12</v>
      </c>
      <c r="H11" s="35"/>
      <c r="I11" s="35">
        <v>2</v>
      </c>
      <c r="J11" s="39">
        <v>2</v>
      </c>
      <c r="K11" s="39" t="s">
        <v>71</v>
      </c>
      <c r="L11" s="40" t="s">
        <v>45</v>
      </c>
      <c r="M11" s="40" t="s">
        <v>45</v>
      </c>
      <c r="N11" s="40" t="s">
        <v>45</v>
      </c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4:S14"/>
  <sheetViews>
    <sheetView view="pageLayout" topLeftCell="A4" zoomScale="130" zoomScaleNormal="100" zoomScalePageLayoutView="130" workbookViewId="0">
      <selection activeCell="J10" sqref="J10:J11"/>
    </sheetView>
  </sheetViews>
  <sheetFormatPr defaultRowHeight="15" x14ac:dyDescent="0.25"/>
  <cols>
    <col min="1" max="1" width="5" customWidth="1"/>
    <col min="2" max="2" width="5.140625" customWidth="1"/>
    <col min="3" max="3" width="4.5703125" customWidth="1"/>
    <col min="4" max="4" width="9.140625" customWidth="1"/>
    <col min="5" max="5" width="5.85546875" customWidth="1"/>
    <col min="6" max="6" width="5.42578125" customWidth="1"/>
    <col min="7" max="7" width="5.5703125" customWidth="1"/>
    <col min="8" max="8" width="5.14062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0.42578125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48" t="s">
        <v>0</v>
      </c>
      <c r="B6" s="49"/>
      <c r="C6" s="12"/>
      <c r="D6" s="13"/>
      <c r="E6" s="13" t="s">
        <v>14</v>
      </c>
      <c r="F6" s="14"/>
      <c r="G6" s="13"/>
      <c r="H6" s="13" t="s">
        <v>13</v>
      </c>
      <c r="I6" s="13"/>
      <c r="J6" s="14"/>
      <c r="K6" s="12"/>
      <c r="L6" s="13"/>
      <c r="M6" s="7" t="s">
        <v>1</v>
      </c>
      <c r="N6" s="13"/>
      <c r="O6" s="13"/>
      <c r="P6" s="13"/>
      <c r="Q6" s="32"/>
      <c r="R6" s="32"/>
      <c r="S6" s="18" t="s">
        <v>15</v>
      </c>
    </row>
    <row r="7" spans="1:19" ht="49.15" customHeight="1" x14ac:dyDescent="0.25">
      <c r="A7" s="31" t="s">
        <v>2</v>
      </c>
      <c r="B7" s="31" t="s">
        <v>3</v>
      </c>
      <c r="C7" s="56" t="s">
        <v>4</v>
      </c>
      <c r="D7" s="16" t="s">
        <v>5</v>
      </c>
      <c r="E7" s="15" t="s">
        <v>6</v>
      </c>
      <c r="F7" s="15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1" t="s">
        <v>8</v>
      </c>
      <c r="O7" s="31" t="s">
        <v>6</v>
      </c>
      <c r="P7" s="57" t="s">
        <v>3</v>
      </c>
      <c r="Q7" s="17" t="s">
        <v>32</v>
      </c>
      <c r="R7" s="17" t="s">
        <v>33</v>
      </c>
      <c r="S7" s="2" t="s">
        <v>16</v>
      </c>
    </row>
    <row r="8" spans="1:19" ht="14.25" customHeight="1" x14ac:dyDescent="0.25">
      <c r="A8" s="10"/>
      <c r="B8" s="6"/>
      <c r="C8" s="10"/>
      <c r="D8" s="69" t="s">
        <v>55</v>
      </c>
      <c r="E8" s="8"/>
      <c r="F8" s="9"/>
      <c r="G8" s="54"/>
      <c r="H8" s="52" t="s">
        <v>164</v>
      </c>
      <c r="I8" s="50">
        <v>48</v>
      </c>
      <c r="J8" s="50">
        <v>48</v>
      </c>
      <c r="K8" s="37" t="s">
        <v>34</v>
      </c>
      <c r="L8" s="33" t="s">
        <v>69</v>
      </c>
      <c r="M8" s="47" t="s">
        <v>163</v>
      </c>
      <c r="N8" s="34">
        <v>48</v>
      </c>
      <c r="O8" s="34">
        <v>48</v>
      </c>
      <c r="P8" s="34">
        <v>48</v>
      </c>
      <c r="Q8" s="34">
        <v>48</v>
      </c>
      <c r="R8" s="35" t="s">
        <v>71</v>
      </c>
      <c r="S8" s="35"/>
    </row>
    <row r="9" spans="1:19" ht="14.25" customHeight="1" x14ac:dyDescent="0.25">
      <c r="A9" s="4"/>
      <c r="B9" s="9"/>
      <c r="C9" s="8"/>
      <c r="D9" s="70"/>
      <c r="E9" s="8"/>
      <c r="F9" s="9"/>
      <c r="G9" s="55"/>
      <c r="H9" s="53"/>
      <c r="I9" s="51"/>
      <c r="J9" s="51"/>
      <c r="K9" s="37" t="s">
        <v>35</v>
      </c>
      <c r="L9" s="33" t="s">
        <v>47</v>
      </c>
      <c r="M9" s="34" t="s">
        <v>45</v>
      </c>
      <c r="N9" s="34">
        <v>48</v>
      </c>
      <c r="O9" s="34">
        <v>48</v>
      </c>
      <c r="P9" s="34">
        <v>48</v>
      </c>
      <c r="Q9" s="34">
        <v>48</v>
      </c>
      <c r="R9" s="35" t="s">
        <v>71</v>
      </c>
      <c r="S9" s="35"/>
    </row>
    <row r="10" spans="1:19" ht="14.25" customHeight="1" x14ac:dyDescent="0.25">
      <c r="A10" s="9"/>
      <c r="B10" s="9"/>
      <c r="C10" s="9"/>
      <c r="D10" s="70"/>
      <c r="E10" s="9"/>
      <c r="F10" s="9"/>
      <c r="G10" s="11"/>
      <c r="H10" s="29"/>
      <c r="I10" s="30"/>
      <c r="J10" s="30"/>
      <c r="K10" s="37" t="s">
        <v>36</v>
      </c>
      <c r="L10" s="33" t="s">
        <v>49</v>
      </c>
      <c r="M10" s="34" t="s">
        <v>45</v>
      </c>
      <c r="N10" s="34">
        <v>2230</v>
      </c>
      <c r="O10" s="34">
        <v>2230</v>
      </c>
      <c r="P10" s="34">
        <v>2230</v>
      </c>
      <c r="Q10" s="34">
        <v>2230</v>
      </c>
      <c r="R10" s="35" t="s">
        <v>71</v>
      </c>
      <c r="S10" s="35"/>
    </row>
    <row r="11" spans="1:19" ht="14.25" customHeight="1" x14ac:dyDescent="0.25">
      <c r="A11" s="4"/>
      <c r="B11" s="9"/>
      <c r="C11" s="8"/>
      <c r="D11" s="70"/>
      <c r="E11" s="8"/>
      <c r="F11" s="9"/>
      <c r="G11" s="11"/>
      <c r="H11" s="29"/>
      <c r="I11" s="30"/>
      <c r="J11" s="30"/>
      <c r="K11" s="37" t="s">
        <v>37</v>
      </c>
      <c r="L11" s="33" t="s">
        <v>48</v>
      </c>
      <c r="M11" s="34" t="s">
        <v>45</v>
      </c>
      <c r="N11" s="34">
        <v>2230</v>
      </c>
      <c r="O11" s="34">
        <v>2230</v>
      </c>
      <c r="P11" s="34">
        <v>2230</v>
      </c>
      <c r="Q11" s="34">
        <v>2230</v>
      </c>
      <c r="R11" s="35" t="s">
        <v>71</v>
      </c>
      <c r="S11" s="35"/>
    </row>
    <row r="12" spans="1:19" ht="14.25" customHeight="1" x14ac:dyDescent="0.25">
      <c r="A12" s="4"/>
      <c r="B12" s="9"/>
      <c r="C12" s="8"/>
      <c r="D12" s="70"/>
      <c r="E12" s="8"/>
      <c r="F12" s="9"/>
      <c r="G12" s="11"/>
      <c r="H12" s="29"/>
      <c r="I12" s="30"/>
      <c r="J12" s="30"/>
      <c r="K12" s="37" t="s">
        <v>38</v>
      </c>
      <c r="L12" s="33" t="s">
        <v>70</v>
      </c>
      <c r="M12" s="34" t="s">
        <v>45</v>
      </c>
      <c r="N12" s="34">
        <v>2230</v>
      </c>
      <c r="O12" s="34">
        <v>2230</v>
      </c>
      <c r="P12" s="34">
        <v>2230</v>
      </c>
      <c r="Q12" s="34">
        <v>2230</v>
      </c>
      <c r="R12" s="35" t="s">
        <v>71</v>
      </c>
      <c r="S12" s="35"/>
    </row>
    <row r="13" spans="1:19" ht="14.25" customHeight="1" x14ac:dyDescent="0.25">
      <c r="A13" s="4"/>
      <c r="B13" s="9"/>
      <c r="C13" s="8"/>
      <c r="D13" s="71"/>
      <c r="E13" s="8"/>
      <c r="F13" s="9"/>
      <c r="G13" s="11"/>
      <c r="H13" s="29"/>
      <c r="I13" s="30"/>
      <c r="J13" s="30"/>
      <c r="K13" s="37" t="s">
        <v>39</v>
      </c>
      <c r="L13" s="33" t="s">
        <v>50</v>
      </c>
      <c r="M13" s="36" t="s">
        <v>45</v>
      </c>
      <c r="N13" s="34">
        <v>2230</v>
      </c>
      <c r="O13" s="34">
        <v>2230</v>
      </c>
      <c r="P13" s="34">
        <v>2230</v>
      </c>
      <c r="Q13" s="34">
        <v>2230</v>
      </c>
      <c r="R13" s="35" t="s">
        <v>71</v>
      </c>
      <c r="S13" s="35"/>
    </row>
    <row r="14" spans="1:19" x14ac:dyDescent="0.25">
      <c r="I14" s="5"/>
      <c r="J14" s="5"/>
    </row>
  </sheetData>
  <mergeCells count="6">
    <mergeCell ref="A6:B6"/>
    <mergeCell ref="J8:J9"/>
    <mergeCell ref="I8:I9"/>
    <mergeCell ref="H8:H9"/>
    <mergeCell ref="G8:G9"/>
    <mergeCell ref="D8:D13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Air Baffle-BOM</vt:lpstr>
      <vt:lpstr>Air Baffle-MTO</vt:lpstr>
      <vt:lpstr>Damper-BOM</vt:lpstr>
      <vt:lpstr>Damper-MTO</vt:lpstr>
      <vt:lpstr>Fan Case-BOM</vt:lpstr>
      <vt:lpstr>Fan Case-MTO</vt:lpstr>
      <vt:lpstr>Over Flow-BOM</vt:lpstr>
      <vt:lpstr>OverFlow-MTO</vt:lpstr>
      <vt:lpstr>Nozzle Bank-BOM</vt:lpstr>
      <vt:lpstr>Nozzle Bank-MTO</vt:lpstr>
      <vt:lpstr>Eliminator-BOM</vt:lpstr>
      <vt:lpstr>Elimintor-MTO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2019-03-01T08:44:12Z</dcterms:modified>
</cp:coreProperties>
</file>