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Koalium\koalium.ir\db\"/>
    </mc:Choice>
  </mc:AlternateContent>
  <xr:revisionPtr revIDLastSave="0" documentId="13_ncr:1_{C6B9DAC1-CC23-4D06-9020-DC73A90A3245}" xr6:coauthVersionLast="47" xr6:coauthVersionMax="47" xr10:uidLastSave="{00000000-0000-0000-0000-000000000000}"/>
  <bookViews>
    <workbookView xWindow="2280" yWindow="3330" windowWidth="26520" windowHeight="11385" tabRatio="602" activeTab="6" xr2:uid="{8BC00570-2942-4B60-AF30-FC4C7B8AC10D}"/>
  </bookViews>
  <sheets>
    <sheet name="testeds" sheetId="27" r:id="rId1"/>
    <sheet name="results" sheetId="32" r:id="rId2"/>
    <sheet name="size" sheetId="12" r:id="rId3"/>
    <sheet name="inserts" sheetId="19" r:id="rId4"/>
    <sheet name="material" sheetId="5" r:id="rId5"/>
    <sheet name="consummat" sheetId="21" r:id="rId6"/>
    <sheet name="overraw" sheetId="13" r:id="rId7"/>
    <sheet name="work" sheetId="6" r:id="rId8"/>
    <sheet name="mto" sheetId="7" r:id="rId9"/>
    <sheet name="vacuumbreaker" sheetId="8" state="hidden" r:id="rId10"/>
    <sheet name="breathervalve" sheetId="9" state="hidden" r:id="rId11"/>
    <sheet name="flame arrester" sheetId="10" state="hidden" r:id="rId12"/>
    <sheet name="flar_mto" sheetId="30" r:id="rId13"/>
    <sheet name="explosiondoor" sheetId="14" r:id="rId14"/>
    <sheet name="contact" sheetId="15" state="hidden" r:id="rId15"/>
    <sheet name="project" sheetId="16" state="hidden" r:id="rId16"/>
    <sheet name="element" sheetId="17" r:id="rId17"/>
    <sheet name="bv_mto" sheetId="31" r:id="rId18"/>
    <sheet name="desc" sheetId="18" state="hidden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27" l="1"/>
  <c r="S11" i="27"/>
  <c r="S15" i="27"/>
  <c r="T4" i="27"/>
  <c r="S4" i="27" s="1"/>
  <c r="T5" i="27"/>
  <c r="S5" i="27" s="1"/>
  <c r="T6" i="27"/>
  <c r="S6" i="27" s="1"/>
  <c r="T7" i="27"/>
  <c r="T8" i="27"/>
  <c r="S8" i="27" s="1"/>
  <c r="T9" i="27"/>
  <c r="S9" i="27" s="1"/>
  <c r="T10" i="27"/>
  <c r="S10" i="27" s="1"/>
  <c r="T11" i="27"/>
  <c r="T12" i="27"/>
  <c r="S12" i="27" s="1"/>
  <c r="T13" i="27"/>
  <c r="S13" i="27" s="1"/>
  <c r="T14" i="27"/>
  <c r="S14" i="27" s="1"/>
  <c r="T15" i="27"/>
  <c r="T16" i="27"/>
  <c r="S16" i="27" s="1"/>
  <c r="U4" i="27"/>
  <c r="U5" i="27"/>
  <c r="U6" i="27"/>
  <c r="U7" i="27"/>
  <c r="U8" i="27"/>
  <c r="U9" i="27"/>
  <c r="U10" i="27"/>
  <c r="U11" i="27"/>
  <c r="U12" i="27"/>
  <c r="U13" i="27"/>
  <c r="U14" i="27"/>
  <c r="U15" i="27"/>
  <c r="U16" i="27"/>
  <c r="V4" i="27"/>
  <c r="V5" i="27"/>
  <c r="V6" i="27"/>
  <c r="V7" i="27"/>
  <c r="V8" i="27"/>
  <c r="V9" i="27"/>
  <c r="V10" i="27"/>
  <c r="V11" i="27"/>
  <c r="V12" i="27"/>
  <c r="V13" i="27"/>
  <c r="V14" i="27"/>
  <c r="V15" i="27"/>
  <c r="V16" i="27"/>
  <c r="T2" i="27"/>
  <c r="S2" i="27" s="1"/>
  <c r="U2" i="27"/>
  <c r="V2" i="27"/>
  <c r="T3" i="27"/>
  <c r="S3" i="27" s="1"/>
  <c r="U3" i="27"/>
  <c r="V3" i="27"/>
  <c r="M28" i="12"/>
  <c r="M29" i="12"/>
  <c r="M30" i="12"/>
  <c r="M21" i="12"/>
  <c r="M22" i="12"/>
  <c r="M23" i="12"/>
  <c r="M24" i="12"/>
  <c r="M25" i="12"/>
  <c r="M26" i="12"/>
  <c r="M27" i="12"/>
  <c r="H59" i="12"/>
  <c r="I59" i="12"/>
  <c r="H60" i="12"/>
  <c r="I60" i="12"/>
  <c r="H54" i="12"/>
  <c r="H55" i="12"/>
  <c r="H56" i="12"/>
  <c r="H57" i="12"/>
  <c r="H58" i="12"/>
  <c r="H53" i="12"/>
  <c r="I53" i="12"/>
  <c r="I54" i="12"/>
  <c r="I55" i="12"/>
  <c r="I56" i="12"/>
  <c r="I57" i="12"/>
  <c r="I58" i="12"/>
  <c r="I42" i="12"/>
  <c r="I43" i="12"/>
  <c r="I44" i="12"/>
  <c r="I45" i="12"/>
  <c r="I46" i="12"/>
  <c r="I47" i="12"/>
  <c r="I48" i="12"/>
  <c r="I49" i="12"/>
  <c r="I50" i="12"/>
  <c r="I51" i="12"/>
  <c r="I52" i="12"/>
  <c r="I36" i="12"/>
  <c r="I37" i="12"/>
  <c r="I38" i="12"/>
  <c r="I39" i="12"/>
  <c r="I40" i="12"/>
  <c r="I41" i="12"/>
  <c r="I34" i="12"/>
  <c r="I35" i="12"/>
  <c r="I33" i="12"/>
  <c r="I32" i="12"/>
  <c r="I31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" i="12"/>
  <c r="M3" i="12"/>
  <c r="T148" i="27"/>
  <c r="U148" i="27"/>
  <c r="V148" i="27"/>
  <c r="W148" i="27"/>
  <c r="X148" i="27"/>
  <c r="T216" i="27"/>
  <c r="U216" i="27"/>
  <c r="V216" i="27"/>
  <c r="W216" i="27"/>
  <c r="X216" i="27"/>
  <c r="T218" i="27"/>
  <c r="U218" i="27"/>
  <c r="V218" i="27"/>
  <c r="W218" i="27"/>
  <c r="X218" i="27"/>
  <c r="T99" i="27"/>
  <c r="U99" i="27"/>
  <c r="V99" i="27"/>
  <c r="W99" i="27"/>
  <c r="X99" i="27"/>
  <c r="T103" i="27"/>
  <c r="U103" i="27"/>
  <c r="V103" i="27"/>
  <c r="W103" i="27"/>
  <c r="X103" i="27"/>
  <c r="T63" i="27"/>
  <c r="U63" i="27"/>
  <c r="V63" i="27"/>
  <c r="W63" i="27"/>
  <c r="X63" i="27"/>
  <c r="T64" i="27"/>
  <c r="U64" i="27"/>
  <c r="V64" i="27"/>
  <c r="W64" i="27"/>
  <c r="X64" i="27"/>
  <c r="T69" i="27"/>
  <c r="U69" i="27"/>
  <c r="V69" i="27"/>
  <c r="W69" i="27"/>
  <c r="X69" i="27"/>
  <c r="T62" i="27"/>
  <c r="U62" i="27"/>
  <c r="V62" i="27"/>
  <c r="W62" i="27"/>
  <c r="X62" i="27"/>
  <c r="T60" i="27"/>
  <c r="U60" i="27"/>
  <c r="V60" i="27"/>
  <c r="W60" i="27"/>
  <c r="X60" i="27"/>
  <c r="T191" i="27"/>
  <c r="U191" i="27"/>
  <c r="V191" i="27"/>
  <c r="W191" i="27"/>
  <c r="X191" i="27"/>
  <c r="T168" i="27"/>
  <c r="U168" i="27"/>
  <c r="V168" i="27"/>
  <c r="W168" i="27"/>
  <c r="X168" i="27"/>
  <c r="T178" i="27"/>
  <c r="U178" i="27"/>
  <c r="V178" i="27"/>
  <c r="W178" i="27"/>
  <c r="X178" i="27"/>
  <c r="T71" i="27"/>
  <c r="U71" i="27"/>
  <c r="V71" i="27"/>
  <c r="W71" i="27"/>
  <c r="X71" i="27"/>
  <c r="T77" i="27"/>
  <c r="U77" i="27"/>
  <c r="V77" i="27"/>
  <c r="W77" i="27"/>
  <c r="X77" i="27"/>
  <c r="T44" i="27"/>
  <c r="U44" i="27"/>
  <c r="V44" i="27"/>
  <c r="W44" i="27"/>
  <c r="X44" i="27"/>
  <c r="T43" i="27"/>
  <c r="U43" i="27"/>
  <c r="V43" i="27"/>
  <c r="W43" i="27"/>
  <c r="X43" i="27"/>
  <c r="T221" i="27"/>
  <c r="U221" i="27"/>
  <c r="V221" i="27"/>
  <c r="W221" i="27"/>
  <c r="X221" i="27"/>
  <c r="T219" i="27"/>
  <c r="U219" i="27"/>
  <c r="V219" i="27"/>
  <c r="W219" i="27"/>
  <c r="X219" i="27"/>
  <c r="T223" i="27"/>
  <c r="U223" i="27"/>
  <c r="V223" i="27"/>
  <c r="W223" i="27"/>
  <c r="X223" i="27"/>
  <c r="T220" i="27"/>
  <c r="U220" i="27"/>
  <c r="V220" i="27"/>
  <c r="W220" i="27"/>
  <c r="X220" i="27"/>
  <c r="T192" i="27"/>
  <c r="U192" i="27"/>
  <c r="V192" i="27"/>
  <c r="W192" i="27"/>
  <c r="X192" i="27"/>
  <c r="T199" i="27"/>
  <c r="U199" i="27"/>
  <c r="V199" i="27"/>
  <c r="W199" i="27"/>
  <c r="X199" i="27"/>
  <c r="T204" i="27"/>
  <c r="U204" i="27"/>
  <c r="V204" i="27"/>
  <c r="W204" i="27"/>
  <c r="X204" i="27"/>
  <c r="T161" i="27"/>
  <c r="U161" i="27"/>
  <c r="V161" i="27"/>
  <c r="W161" i="27"/>
  <c r="X161" i="27"/>
  <c r="T167" i="27"/>
  <c r="U167" i="27"/>
  <c r="V167" i="27"/>
  <c r="W167" i="27"/>
  <c r="X167" i="27"/>
  <c r="T174" i="27"/>
  <c r="U174" i="27"/>
  <c r="V174" i="27"/>
  <c r="W174" i="27"/>
  <c r="X174" i="27"/>
  <c r="T171" i="27"/>
  <c r="U171" i="27"/>
  <c r="V171" i="27"/>
  <c r="W171" i="27"/>
  <c r="X171" i="27"/>
  <c r="T169" i="27"/>
  <c r="U169" i="27"/>
  <c r="V169" i="27"/>
  <c r="W169" i="27"/>
  <c r="X169" i="27"/>
  <c r="T90" i="27"/>
  <c r="U90" i="27"/>
  <c r="V90" i="27"/>
  <c r="W90" i="27"/>
  <c r="X90" i="27"/>
  <c r="T36" i="27"/>
  <c r="U36" i="27"/>
  <c r="V36" i="27"/>
  <c r="W36" i="27"/>
  <c r="X36" i="27"/>
  <c r="T39" i="27"/>
  <c r="U39" i="27"/>
  <c r="V39" i="27"/>
  <c r="W39" i="27"/>
  <c r="X39" i="27"/>
  <c r="T66" i="27"/>
  <c r="U66" i="27"/>
  <c r="V66" i="27"/>
  <c r="W66" i="27"/>
  <c r="X66" i="27"/>
  <c r="T98" i="27"/>
  <c r="U98" i="27"/>
  <c r="V98" i="27"/>
  <c r="W98" i="27"/>
  <c r="X98" i="27"/>
  <c r="T45" i="27"/>
  <c r="U45" i="27"/>
  <c r="V45" i="27"/>
  <c r="W45" i="27"/>
  <c r="X45" i="27"/>
  <c r="T61" i="27"/>
  <c r="U61" i="27"/>
  <c r="V61" i="27"/>
  <c r="W61" i="27"/>
  <c r="X61" i="27"/>
  <c r="T67" i="27"/>
  <c r="U67" i="27"/>
  <c r="V67" i="27"/>
  <c r="W67" i="27"/>
  <c r="X67" i="27"/>
  <c r="T85" i="27"/>
  <c r="U85" i="27"/>
  <c r="V85" i="27"/>
  <c r="W85" i="27"/>
  <c r="X85" i="27"/>
  <c r="T48" i="27"/>
  <c r="U48" i="27"/>
  <c r="V48" i="27"/>
  <c r="W48" i="27"/>
  <c r="X48" i="27"/>
  <c r="T40" i="27"/>
  <c r="U40" i="27"/>
  <c r="V40" i="27"/>
  <c r="W40" i="27"/>
  <c r="X40" i="27"/>
  <c r="T50" i="27"/>
  <c r="U50" i="27"/>
  <c r="V50" i="27"/>
  <c r="W50" i="27"/>
  <c r="X50" i="27"/>
  <c r="T135" i="27"/>
  <c r="U135" i="27"/>
  <c r="V135" i="27"/>
  <c r="W135" i="27"/>
  <c r="X135" i="27"/>
  <c r="T164" i="27"/>
  <c r="U164" i="27"/>
  <c r="V164" i="27"/>
  <c r="W164" i="27"/>
  <c r="X164" i="27"/>
  <c r="T182" i="27"/>
  <c r="U182" i="27"/>
  <c r="V182" i="27"/>
  <c r="W182" i="27"/>
  <c r="X182" i="27"/>
  <c r="T209" i="27"/>
  <c r="U209" i="27"/>
  <c r="V209" i="27"/>
  <c r="W209" i="27"/>
  <c r="X209" i="27"/>
  <c r="T186" i="27"/>
  <c r="U186" i="27"/>
  <c r="V186" i="27"/>
  <c r="W186" i="27"/>
  <c r="X186" i="27"/>
  <c r="T179" i="27"/>
  <c r="U179" i="27"/>
  <c r="V179" i="27"/>
  <c r="W179" i="27"/>
  <c r="X179" i="27"/>
  <c r="T189" i="27"/>
  <c r="U189" i="27"/>
  <c r="V189" i="27"/>
  <c r="W189" i="27"/>
  <c r="X189" i="27"/>
  <c r="T23" i="27"/>
  <c r="U23" i="27"/>
  <c r="V23" i="27"/>
  <c r="W23" i="27"/>
  <c r="X23" i="27"/>
  <c r="T156" i="27"/>
  <c r="U156" i="27"/>
  <c r="V156" i="27"/>
  <c r="W156" i="27"/>
  <c r="X156" i="27"/>
  <c r="T172" i="27"/>
  <c r="U172" i="27"/>
  <c r="V172" i="27"/>
  <c r="W172" i="27"/>
  <c r="X172" i="27"/>
  <c r="T154" i="27"/>
  <c r="U154" i="27"/>
  <c r="V154" i="27"/>
  <c r="W154" i="27"/>
  <c r="X154" i="27"/>
  <c r="T177" i="27"/>
  <c r="U177" i="27"/>
  <c r="V177" i="27"/>
  <c r="W177" i="27"/>
  <c r="X177" i="27"/>
  <c r="T180" i="27"/>
  <c r="U180" i="27"/>
  <c r="V180" i="27"/>
  <c r="W180" i="27"/>
  <c r="X180" i="27"/>
  <c r="T32" i="27"/>
  <c r="U32" i="27"/>
  <c r="V32" i="27"/>
  <c r="W32" i="27"/>
  <c r="X32" i="27"/>
  <c r="T140" i="27"/>
  <c r="U140" i="27"/>
  <c r="V140" i="27"/>
  <c r="W140" i="27"/>
  <c r="X140" i="27"/>
  <c r="T173" i="27"/>
  <c r="U173" i="27"/>
  <c r="V173" i="27"/>
  <c r="W173" i="27"/>
  <c r="X173" i="27"/>
  <c r="T162" i="27"/>
  <c r="U162" i="27"/>
  <c r="V162" i="27"/>
  <c r="W162" i="27"/>
  <c r="X162" i="27"/>
  <c r="T165" i="27"/>
  <c r="U165" i="27"/>
  <c r="V165" i="27"/>
  <c r="W165" i="27"/>
  <c r="X165" i="27"/>
  <c r="T108" i="27"/>
  <c r="U108" i="27"/>
  <c r="V108" i="27"/>
  <c r="W108" i="27"/>
  <c r="X108" i="27"/>
  <c r="T109" i="27"/>
  <c r="U109" i="27"/>
  <c r="V109" i="27"/>
  <c r="W109" i="27"/>
  <c r="X109" i="27"/>
  <c r="T110" i="27"/>
  <c r="U110" i="27"/>
  <c r="V110" i="27"/>
  <c r="W110" i="27"/>
  <c r="X110" i="27"/>
  <c r="T124" i="27"/>
  <c r="U124" i="27"/>
  <c r="V124" i="27"/>
  <c r="W124" i="27"/>
  <c r="X124" i="27"/>
  <c r="T91" i="27"/>
  <c r="U91" i="27"/>
  <c r="V91" i="27"/>
  <c r="W91" i="27"/>
  <c r="X91" i="27"/>
  <c r="T47" i="27"/>
  <c r="U47" i="27"/>
  <c r="V47" i="27"/>
  <c r="W47" i="27"/>
  <c r="X47" i="27"/>
  <c r="T150" i="27"/>
  <c r="U150" i="27"/>
  <c r="V150" i="27"/>
  <c r="W150" i="27"/>
  <c r="X150" i="27"/>
  <c r="T96" i="27"/>
  <c r="U96" i="27"/>
  <c r="V96" i="27"/>
  <c r="W96" i="27"/>
  <c r="X96" i="27"/>
  <c r="T41" i="27"/>
  <c r="U41" i="27"/>
  <c r="V41" i="27"/>
  <c r="W41" i="27"/>
  <c r="X41" i="27"/>
  <c r="T81" i="27"/>
  <c r="U81" i="27"/>
  <c r="V81" i="27"/>
  <c r="W81" i="27"/>
  <c r="X81" i="27"/>
  <c r="T224" i="27"/>
  <c r="U224" i="27"/>
  <c r="V224" i="27"/>
  <c r="W224" i="27"/>
  <c r="X224" i="27"/>
  <c r="T217" i="27"/>
  <c r="U217" i="27"/>
  <c r="V217" i="27"/>
  <c r="W217" i="27"/>
  <c r="X217" i="27"/>
  <c r="T190" i="27"/>
  <c r="U190" i="27"/>
  <c r="V190" i="27"/>
  <c r="W190" i="27"/>
  <c r="X190" i="27"/>
  <c r="T203" i="27"/>
  <c r="U203" i="27"/>
  <c r="V203" i="27"/>
  <c r="W203" i="27"/>
  <c r="X203" i="27"/>
  <c r="T215" i="27"/>
  <c r="U215" i="27"/>
  <c r="V215" i="27"/>
  <c r="W215" i="27"/>
  <c r="X215" i="27"/>
  <c r="T213" i="27"/>
  <c r="U213" i="27"/>
  <c r="V213" i="27"/>
  <c r="W213" i="27"/>
  <c r="X213" i="27"/>
  <c r="T201" i="27"/>
  <c r="U201" i="27"/>
  <c r="V201" i="27"/>
  <c r="W201" i="27"/>
  <c r="X201" i="27"/>
  <c r="T194" i="27"/>
  <c r="U194" i="27"/>
  <c r="V194" i="27"/>
  <c r="W194" i="27"/>
  <c r="X194" i="27"/>
  <c r="T195" i="27"/>
  <c r="U195" i="27"/>
  <c r="V195" i="27"/>
  <c r="W195" i="27"/>
  <c r="X195" i="27"/>
  <c r="T152" i="27"/>
  <c r="U152" i="27"/>
  <c r="V152" i="27"/>
  <c r="W152" i="27"/>
  <c r="X152" i="27"/>
  <c r="T149" i="27"/>
  <c r="U149" i="27"/>
  <c r="V149" i="27"/>
  <c r="W149" i="27"/>
  <c r="X149" i="27"/>
  <c r="T147" i="27"/>
  <c r="U147" i="27"/>
  <c r="V147" i="27"/>
  <c r="W147" i="27"/>
  <c r="X147" i="27"/>
  <c r="T59" i="27"/>
  <c r="U59" i="27"/>
  <c r="V59" i="27"/>
  <c r="W59" i="27"/>
  <c r="X59" i="27"/>
  <c r="T82" i="27"/>
  <c r="U82" i="27"/>
  <c r="V82" i="27"/>
  <c r="W82" i="27"/>
  <c r="X82" i="27"/>
  <c r="T27" i="27"/>
  <c r="U27" i="27"/>
  <c r="V27" i="27"/>
  <c r="W27" i="27"/>
  <c r="X27" i="27"/>
  <c r="T52" i="27"/>
  <c r="U52" i="27"/>
  <c r="V52" i="27"/>
  <c r="W52" i="27"/>
  <c r="X52" i="27"/>
  <c r="T53" i="27"/>
  <c r="U53" i="27"/>
  <c r="V53" i="27"/>
  <c r="W53" i="27"/>
  <c r="X53" i="27"/>
  <c r="T80" i="27"/>
  <c r="U80" i="27"/>
  <c r="V80" i="27"/>
  <c r="W80" i="27"/>
  <c r="X80" i="27"/>
  <c r="T143" i="27"/>
  <c r="U143" i="27"/>
  <c r="V143" i="27"/>
  <c r="W143" i="27"/>
  <c r="X143" i="27"/>
  <c r="T136" i="27"/>
  <c r="U136" i="27"/>
  <c r="V136" i="27"/>
  <c r="W136" i="27"/>
  <c r="X136" i="27"/>
  <c r="T142" i="27"/>
  <c r="U142" i="27"/>
  <c r="V142" i="27"/>
  <c r="W142" i="27"/>
  <c r="X142" i="27"/>
  <c r="T33" i="27"/>
  <c r="U33" i="27"/>
  <c r="V33" i="27"/>
  <c r="W33" i="27"/>
  <c r="X33" i="27"/>
  <c r="T38" i="27"/>
  <c r="U38" i="27"/>
  <c r="V38" i="27"/>
  <c r="W38" i="27"/>
  <c r="X38" i="27"/>
  <c r="T21" i="27"/>
  <c r="U21" i="27"/>
  <c r="V21" i="27"/>
  <c r="W21" i="27"/>
  <c r="X21" i="27"/>
  <c r="T37" i="27"/>
  <c r="U37" i="27"/>
  <c r="V37" i="27"/>
  <c r="W37" i="27"/>
  <c r="X37" i="27"/>
  <c r="T68" i="27"/>
  <c r="U68" i="27"/>
  <c r="V68" i="27"/>
  <c r="W68" i="27"/>
  <c r="X68" i="27"/>
  <c r="T29" i="27"/>
  <c r="U29" i="27"/>
  <c r="V29" i="27"/>
  <c r="W29" i="27"/>
  <c r="X29" i="27"/>
  <c r="T88" i="27"/>
  <c r="U88" i="27"/>
  <c r="V88" i="27"/>
  <c r="W88" i="27"/>
  <c r="X88" i="27"/>
  <c r="T74" i="27"/>
  <c r="U74" i="27"/>
  <c r="V74" i="27"/>
  <c r="W74" i="27"/>
  <c r="X74" i="27"/>
  <c r="T83" i="27"/>
  <c r="U83" i="27"/>
  <c r="V83" i="27"/>
  <c r="W83" i="27"/>
  <c r="X83" i="27"/>
  <c r="T84" i="27"/>
  <c r="U84" i="27"/>
  <c r="V84" i="27"/>
  <c r="W84" i="27"/>
  <c r="X84" i="27"/>
  <c r="T176" i="27"/>
  <c r="U176" i="27"/>
  <c r="V176" i="27"/>
  <c r="W176" i="27"/>
  <c r="X176" i="27"/>
  <c r="T42" i="27"/>
  <c r="U42" i="27"/>
  <c r="V42" i="27"/>
  <c r="W42" i="27"/>
  <c r="X42" i="27"/>
  <c r="T35" i="27"/>
  <c r="U35" i="27"/>
  <c r="V35" i="27"/>
  <c r="W35" i="27"/>
  <c r="X35" i="27"/>
  <c r="T34" i="27"/>
  <c r="U34" i="27"/>
  <c r="V34" i="27"/>
  <c r="W34" i="27"/>
  <c r="X34" i="27"/>
  <c r="T28" i="27"/>
  <c r="U28" i="27"/>
  <c r="V28" i="27"/>
  <c r="W28" i="27"/>
  <c r="X28" i="27"/>
  <c r="T97" i="27"/>
  <c r="U97" i="27"/>
  <c r="V97" i="27"/>
  <c r="W97" i="27"/>
  <c r="X97" i="27"/>
  <c r="T131" i="27"/>
  <c r="U131" i="27"/>
  <c r="V131" i="27"/>
  <c r="W131" i="27"/>
  <c r="X131" i="27"/>
  <c r="T114" i="27"/>
  <c r="U114" i="27"/>
  <c r="V114" i="27"/>
  <c r="W114" i="27"/>
  <c r="X114" i="27"/>
  <c r="T93" i="27"/>
  <c r="U93" i="27"/>
  <c r="V93" i="27"/>
  <c r="W93" i="27"/>
  <c r="X93" i="27"/>
  <c r="T133" i="27"/>
  <c r="U133" i="27"/>
  <c r="V133" i="27"/>
  <c r="W133" i="27"/>
  <c r="X133" i="27"/>
  <c r="T121" i="27"/>
  <c r="U121" i="27"/>
  <c r="V121" i="27"/>
  <c r="W121" i="27"/>
  <c r="X121" i="27"/>
  <c r="T122" i="27"/>
  <c r="U122" i="27"/>
  <c r="V122" i="27"/>
  <c r="W122" i="27"/>
  <c r="X122" i="27"/>
  <c r="T123" i="27"/>
  <c r="U123" i="27"/>
  <c r="V123" i="27"/>
  <c r="W123" i="27"/>
  <c r="X123" i="27"/>
  <c r="T128" i="27"/>
  <c r="U128" i="27"/>
  <c r="V128" i="27"/>
  <c r="W128" i="27"/>
  <c r="X128" i="27"/>
  <c r="T113" i="27"/>
  <c r="U113" i="27"/>
  <c r="V113" i="27"/>
  <c r="W113" i="27"/>
  <c r="X113" i="27"/>
  <c r="T132" i="27"/>
  <c r="U132" i="27"/>
  <c r="V132" i="27"/>
  <c r="W132" i="27"/>
  <c r="X132" i="27"/>
  <c r="T105" i="27"/>
  <c r="U105" i="27"/>
  <c r="V105" i="27"/>
  <c r="W105" i="27"/>
  <c r="X105" i="27"/>
  <c r="T101" i="27"/>
  <c r="U101" i="27"/>
  <c r="V101" i="27"/>
  <c r="W101" i="27"/>
  <c r="X101" i="27"/>
  <c r="T130" i="27"/>
  <c r="U130" i="27"/>
  <c r="V130" i="27"/>
  <c r="W130" i="27"/>
  <c r="X130" i="27"/>
  <c r="T111" i="27"/>
  <c r="U111" i="27"/>
  <c r="V111" i="27"/>
  <c r="W111" i="27"/>
  <c r="X111" i="27"/>
  <c r="T118" i="27"/>
  <c r="U118" i="27"/>
  <c r="V118" i="27"/>
  <c r="W118" i="27"/>
  <c r="X118" i="27"/>
  <c r="T116" i="27"/>
  <c r="U116" i="27"/>
  <c r="V116" i="27"/>
  <c r="W116" i="27"/>
  <c r="X116" i="27"/>
  <c r="T107" i="27"/>
  <c r="U107" i="27"/>
  <c r="V107" i="27"/>
  <c r="W107" i="27"/>
  <c r="X107" i="27"/>
  <c r="T115" i="27"/>
  <c r="U115" i="27"/>
  <c r="V115" i="27"/>
  <c r="W115" i="27"/>
  <c r="X115" i="27"/>
  <c r="T126" i="27"/>
  <c r="U126" i="27"/>
  <c r="V126" i="27"/>
  <c r="W126" i="27"/>
  <c r="X126" i="27"/>
  <c r="T120" i="27"/>
  <c r="U120" i="27"/>
  <c r="V120" i="27"/>
  <c r="W120" i="27"/>
  <c r="X120" i="27"/>
  <c r="T145" i="27"/>
  <c r="U145" i="27"/>
  <c r="V145" i="27"/>
  <c r="W145" i="27"/>
  <c r="X145" i="27"/>
  <c r="T104" i="27"/>
  <c r="U104" i="27"/>
  <c r="V104" i="27"/>
  <c r="W104" i="27"/>
  <c r="X104" i="27"/>
  <c r="T102" i="27"/>
  <c r="U102" i="27"/>
  <c r="V102" i="27"/>
  <c r="W102" i="27"/>
  <c r="X102" i="27"/>
  <c r="T125" i="27"/>
  <c r="U125" i="27"/>
  <c r="V125" i="27"/>
  <c r="W125" i="27"/>
  <c r="X125" i="27"/>
  <c r="T127" i="27"/>
  <c r="U127" i="27"/>
  <c r="V127" i="27"/>
  <c r="W127" i="27"/>
  <c r="X127" i="27"/>
  <c r="T129" i="27"/>
  <c r="U129" i="27"/>
  <c r="V129" i="27"/>
  <c r="W129" i="27"/>
  <c r="X129" i="27"/>
  <c r="T95" i="27"/>
  <c r="U95" i="27"/>
  <c r="V95" i="27"/>
  <c r="W95" i="27"/>
  <c r="X95" i="27"/>
  <c r="T106" i="27"/>
  <c r="U106" i="27"/>
  <c r="V106" i="27"/>
  <c r="W106" i="27"/>
  <c r="X106" i="27"/>
  <c r="T119" i="27"/>
  <c r="U119" i="27"/>
  <c r="V119" i="27"/>
  <c r="W119" i="27"/>
  <c r="X119" i="27"/>
  <c r="T24" i="27"/>
  <c r="U24" i="27"/>
  <c r="V24" i="27"/>
  <c r="W24" i="27"/>
  <c r="X24" i="27"/>
  <c r="T19" i="27"/>
  <c r="U19" i="27"/>
  <c r="V19" i="27"/>
  <c r="W19" i="27"/>
  <c r="X19" i="27"/>
  <c r="T20" i="27"/>
  <c r="U20" i="27"/>
  <c r="V20" i="27"/>
  <c r="W20" i="27"/>
  <c r="X20" i="27"/>
  <c r="T17" i="27"/>
  <c r="U17" i="27"/>
  <c r="V17" i="27"/>
  <c r="W17" i="27"/>
  <c r="X17" i="27"/>
  <c r="T18" i="27"/>
  <c r="U18" i="27"/>
  <c r="V18" i="27"/>
  <c r="W18" i="27"/>
  <c r="X18" i="27"/>
  <c r="T22" i="27"/>
  <c r="U22" i="27"/>
  <c r="V22" i="27"/>
  <c r="W22" i="27"/>
  <c r="X22" i="27"/>
  <c r="T225" i="27"/>
  <c r="U225" i="27"/>
  <c r="V225" i="27"/>
  <c r="W225" i="27"/>
  <c r="X225" i="27"/>
  <c r="T112" i="27"/>
  <c r="U112" i="27"/>
  <c r="V112" i="27"/>
  <c r="W112" i="27"/>
  <c r="X112" i="27"/>
  <c r="T117" i="27"/>
  <c r="U117" i="27"/>
  <c r="V117" i="27"/>
  <c r="W117" i="27"/>
  <c r="X117" i="27"/>
  <c r="T160" i="27"/>
  <c r="U160" i="27"/>
  <c r="V160" i="27"/>
  <c r="W160" i="27"/>
  <c r="X160" i="27"/>
  <c r="T94" i="27"/>
  <c r="U94" i="27"/>
  <c r="V94" i="27"/>
  <c r="W94" i="27"/>
  <c r="X94" i="27"/>
  <c r="T92" i="27"/>
  <c r="U92" i="27"/>
  <c r="V92" i="27"/>
  <c r="W92" i="27"/>
  <c r="X92" i="27"/>
  <c r="T100" i="27"/>
  <c r="U100" i="27"/>
  <c r="V100" i="27"/>
  <c r="W100" i="27"/>
  <c r="X100" i="27"/>
  <c r="T158" i="27"/>
  <c r="U158" i="27"/>
  <c r="V158" i="27"/>
  <c r="W158" i="27"/>
  <c r="X158" i="27"/>
  <c r="T144" i="27"/>
  <c r="U144" i="27"/>
  <c r="V144" i="27"/>
  <c r="W144" i="27"/>
  <c r="X144" i="27"/>
  <c r="T159" i="27"/>
  <c r="U159" i="27"/>
  <c r="V159" i="27"/>
  <c r="W159" i="27"/>
  <c r="X159" i="27"/>
  <c r="T87" i="27"/>
  <c r="U87" i="27"/>
  <c r="V87" i="27"/>
  <c r="W87" i="27"/>
  <c r="X87" i="27"/>
  <c r="T155" i="27"/>
  <c r="U155" i="27"/>
  <c r="V155" i="27"/>
  <c r="W155" i="27"/>
  <c r="X155" i="27"/>
  <c r="T134" i="27"/>
  <c r="U134" i="27"/>
  <c r="V134" i="27"/>
  <c r="W134" i="27"/>
  <c r="X134" i="27"/>
  <c r="T146" i="27"/>
  <c r="U146" i="27"/>
  <c r="V146" i="27"/>
  <c r="W146" i="27"/>
  <c r="X146" i="27"/>
  <c r="T141" i="27"/>
  <c r="U141" i="27"/>
  <c r="V141" i="27"/>
  <c r="W141" i="27"/>
  <c r="X141" i="27"/>
  <c r="T137" i="27"/>
  <c r="U137" i="27"/>
  <c r="V137" i="27"/>
  <c r="W137" i="27"/>
  <c r="X137" i="27"/>
  <c r="T138" i="27"/>
  <c r="U138" i="27"/>
  <c r="V138" i="27"/>
  <c r="W138" i="27"/>
  <c r="X138" i="27"/>
  <c r="T72" i="27"/>
  <c r="U72" i="27"/>
  <c r="V72" i="27"/>
  <c r="W72" i="27"/>
  <c r="X72" i="27"/>
  <c r="T46" i="27"/>
  <c r="U46" i="27"/>
  <c r="V46" i="27"/>
  <c r="W46" i="27"/>
  <c r="X46" i="27"/>
  <c r="T139" i="27"/>
  <c r="U139" i="27"/>
  <c r="V139" i="27"/>
  <c r="W139" i="27"/>
  <c r="X139" i="27"/>
  <c r="T175" i="27"/>
  <c r="U175" i="27"/>
  <c r="V175" i="27"/>
  <c r="W175" i="27"/>
  <c r="X175" i="27"/>
  <c r="T170" i="27"/>
  <c r="U170" i="27"/>
  <c r="V170" i="27"/>
  <c r="W170" i="27"/>
  <c r="X170" i="27"/>
  <c r="T166" i="27"/>
  <c r="U166" i="27"/>
  <c r="V166" i="27"/>
  <c r="W166" i="27"/>
  <c r="X166" i="27"/>
  <c r="T163" i="27"/>
  <c r="U163" i="27"/>
  <c r="V163" i="27"/>
  <c r="W163" i="27"/>
  <c r="X163" i="27"/>
  <c r="T187" i="27"/>
  <c r="U187" i="27"/>
  <c r="V187" i="27"/>
  <c r="W187" i="27"/>
  <c r="X187" i="27"/>
  <c r="T181" i="27"/>
  <c r="U181" i="27"/>
  <c r="V181" i="27"/>
  <c r="W181" i="27"/>
  <c r="X181" i="27"/>
  <c r="T157" i="27"/>
  <c r="U157" i="27"/>
  <c r="V157" i="27"/>
  <c r="W157" i="27"/>
  <c r="X157" i="27"/>
  <c r="T196" i="27"/>
  <c r="U196" i="27"/>
  <c r="V196" i="27"/>
  <c r="W196" i="27"/>
  <c r="X196" i="27"/>
  <c r="T208" i="27"/>
  <c r="U208" i="27"/>
  <c r="V208" i="27"/>
  <c r="W208" i="27"/>
  <c r="X208" i="27"/>
  <c r="T211" i="27"/>
  <c r="U211" i="27"/>
  <c r="V211" i="27"/>
  <c r="W211" i="27"/>
  <c r="X211" i="27"/>
  <c r="T210" i="27"/>
  <c r="U210" i="27"/>
  <c r="V210" i="27"/>
  <c r="W210" i="27"/>
  <c r="X210" i="27"/>
  <c r="T188" i="27"/>
  <c r="U188" i="27"/>
  <c r="V188" i="27"/>
  <c r="W188" i="27"/>
  <c r="X188" i="27"/>
  <c r="T184" i="27"/>
  <c r="U184" i="27"/>
  <c r="V184" i="27"/>
  <c r="W184" i="27"/>
  <c r="X184" i="27"/>
  <c r="T185" i="27"/>
  <c r="U185" i="27"/>
  <c r="V185" i="27"/>
  <c r="W185" i="27"/>
  <c r="X185" i="27"/>
  <c r="T214" i="27"/>
  <c r="U214" i="27"/>
  <c r="V214" i="27"/>
  <c r="W214" i="27"/>
  <c r="X214" i="27"/>
  <c r="T206" i="27"/>
  <c r="U206" i="27"/>
  <c r="V206" i="27"/>
  <c r="W206" i="27"/>
  <c r="X206" i="27"/>
  <c r="T212" i="27"/>
  <c r="U212" i="27"/>
  <c r="V212" i="27"/>
  <c r="W212" i="27"/>
  <c r="X212" i="27"/>
  <c r="T197" i="27"/>
  <c r="U197" i="27"/>
  <c r="V197" i="27"/>
  <c r="W197" i="27"/>
  <c r="X197" i="27"/>
  <c r="T198" i="27"/>
  <c r="U198" i="27"/>
  <c r="V198" i="27"/>
  <c r="W198" i="27"/>
  <c r="X198" i="27"/>
  <c r="T200" i="27"/>
  <c r="U200" i="27"/>
  <c r="V200" i="27"/>
  <c r="W200" i="27"/>
  <c r="X200" i="27"/>
  <c r="T193" i="27"/>
  <c r="U193" i="27"/>
  <c r="V193" i="27"/>
  <c r="W193" i="27"/>
  <c r="X193" i="27"/>
  <c r="T222" i="27"/>
  <c r="U222" i="27"/>
  <c r="V222" i="27"/>
  <c r="W222" i="27"/>
  <c r="X222" i="27"/>
  <c r="T207" i="27"/>
  <c r="U207" i="27"/>
  <c r="V207" i="27"/>
  <c r="W207" i="27"/>
  <c r="X207" i="27"/>
  <c r="T205" i="27"/>
  <c r="U205" i="27"/>
  <c r="V205" i="27"/>
  <c r="W205" i="27"/>
  <c r="X205" i="27"/>
  <c r="T202" i="27"/>
  <c r="U202" i="27"/>
  <c r="V202" i="27"/>
  <c r="W202" i="27"/>
  <c r="X202" i="27"/>
  <c r="T183" i="27"/>
  <c r="U183" i="27"/>
  <c r="V183" i="27"/>
  <c r="W183" i="27"/>
  <c r="X183" i="27"/>
  <c r="T26" i="27"/>
  <c r="U26" i="27"/>
  <c r="V26" i="27"/>
  <c r="W26" i="27"/>
  <c r="X26" i="27"/>
  <c r="T25" i="27"/>
  <c r="U25" i="27"/>
  <c r="V25" i="27"/>
  <c r="W25" i="27"/>
  <c r="X25" i="27"/>
  <c r="T30" i="27"/>
  <c r="U30" i="27"/>
  <c r="V30" i="27"/>
  <c r="W30" i="27"/>
  <c r="X30" i="27"/>
  <c r="T31" i="27"/>
  <c r="U31" i="27"/>
  <c r="V31" i="27"/>
  <c r="W31" i="27"/>
  <c r="X31" i="27"/>
  <c r="T76" i="27"/>
  <c r="U76" i="27"/>
  <c r="V76" i="27"/>
  <c r="W76" i="27"/>
  <c r="X76" i="27"/>
  <c r="T75" i="27"/>
  <c r="U75" i="27"/>
  <c r="V75" i="27"/>
  <c r="W75" i="27"/>
  <c r="X75" i="27"/>
  <c r="T73" i="27"/>
  <c r="U73" i="27"/>
  <c r="V73" i="27"/>
  <c r="W73" i="27"/>
  <c r="X73" i="27"/>
  <c r="T70" i="27"/>
  <c r="U70" i="27"/>
  <c r="V70" i="27"/>
  <c r="W70" i="27"/>
  <c r="X70" i="27"/>
  <c r="T65" i="27"/>
  <c r="U65" i="27"/>
  <c r="V65" i="27"/>
  <c r="W65" i="27"/>
  <c r="X65" i="27"/>
  <c r="T51" i="27"/>
  <c r="U51" i="27"/>
  <c r="V51" i="27"/>
  <c r="W51" i="27"/>
  <c r="X51" i="27"/>
  <c r="T86" i="27"/>
  <c r="U86" i="27"/>
  <c r="V86" i="27"/>
  <c r="W86" i="27"/>
  <c r="X86" i="27"/>
  <c r="T89" i="27"/>
  <c r="U89" i="27"/>
  <c r="V89" i="27"/>
  <c r="W89" i="27"/>
  <c r="X89" i="27"/>
  <c r="T79" i="27"/>
  <c r="U79" i="27"/>
  <c r="V79" i="27"/>
  <c r="W79" i="27"/>
  <c r="X79" i="27"/>
  <c r="T78" i="27"/>
  <c r="U78" i="27"/>
  <c r="V78" i="27"/>
  <c r="W78" i="27"/>
  <c r="X78" i="27"/>
  <c r="T258" i="27"/>
  <c r="U258" i="27"/>
  <c r="V258" i="27"/>
  <c r="W258" i="27"/>
  <c r="X258" i="27"/>
  <c r="T267" i="27"/>
  <c r="U267" i="27"/>
  <c r="V267" i="27"/>
  <c r="W267" i="27"/>
  <c r="X267" i="27"/>
  <c r="T277" i="27"/>
  <c r="U277" i="27"/>
  <c r="V277" i="27"/>
  <c r="W277" i="27"/>
  <c r="X277" i="27"/>
  <c r="T279" i="27"/>
  <c r="U279" i="27"/>
  <c r="V279" i="27"/>
  <c r="W279" i="27"/>
  <c r="X279" i="27"/>
  <c r="T233" i="27"/>
  <c r="U233" i="27"/>
  <c r="V233" i="27"/>
  <c r="W233" i="27"/>
  <c r="X233" i="27"/>
  <c r="T232" i="27"/>
  <c r="U232" i="27"/>
  <c r="V232" i="27"/>
  <c r="W232" i="27"/>
  <c r="X232" i="27"/>
  <c r="T234" i="27"/>
  <c r="U234" i="27"/>
  <c r="V234" i="27"/>
  <c r="W234" i="27"/>
  <c r="X234" i="27"/>
  <c r="T235" i="27"/>
  <c r="U235" i="27"/>
  <c r="V235" i="27"/>
  <c r="W235" i="27"/>
  <c r="X235" i="27"/>
  <c r="T345" i="27"/>
  <c r="U345" i="27"/>
  <c r="V345" i="27"/>
  <c r="W345" i="27"/>
  <c r="X345" i="27"/>
  <c r="T455" i="27"/>
  <c r="U455" i="27"/>
  <c r="V455" i="27"/>
  <c r="W455" i="27"/>
  <c r="X455" i="27"/>
  <c r="T344" i="27"/>
  <c r="U344" i="27"/>
  <c r="V344" i="27"/>
  <c r="W344" i="27"/>
  <c r="X344" i="27"/>
  <c r="T236" i="27"/>
  <c r="U236" i="27"/>
  <c r="V236" i="27"/>
  <c r="W236" i="27"/>
  <c r="X236" i="27"/>
  <c r="T337" i="27"/>
  <c r="U337" i="27"/>
  <c r="V337" i="27"/>
  <c r="W337" i="27"/>
  <c r="X337" i="27"/>
  <c r="T288" i="27"/>
  <c r="U288" i="27"/>
  <c r="V288" i="27"/>
  <c r="W288" i="27"/>
  <c r="X288" i="27"/>
  <c r="T229" i="27"/>
  <c r="U229" i="27"/>
  <c r="V229" i="27"/>
  <c r="W229" i="27"/>
  <c r="X229" i="27"/>
  <c r="T228" i="27"/>
  <c r="U228" i="27"/>
  <c r="V228" i="27"/>
  <c r="W228" i="27"/>
  <c r="X228" i="27"/>
  <c r="T230" i="27"/>
  <c r="U230" i="27"/>
  <c r="V230" i="27"/>
  <c r="W230" i="27"/>
  <c r="X230" i="27"/>
  <c r="T231" i="27"/>
  <c r="U231" i="27"/>
  <c r="V231" i="27"/>
  <c r="W231" i="27"/>
  <c r="X231" i="27"/>
  <c r="T296" i="27"/>
  <c r="U296" i="27"/>
  <c r="V296" i="27"/>
  <c r="W296" i="27"/>
  <c r="X296" i="27"/>
  <c r="T311" i="27"/>
  <c r="U311" i="27"/>
  <c r="V311" i="27"/>
  <c r="W311" i="27"/>
  <c r="X311" i="27"/>
  <c r="T462" i="27"/>
  <c r="U462" i="27"/>
  <c r="V462" i="27"/>
  <c r="W462" i="27"/>
  <c r="X462" i="27"/>
  <c r="T465" i="27"/>
  <c r="U465" i="27"/>
  <c r="V465" i="27"/>
  <c r="W465" i="27"/>
  <c r="X465" i="27"/>
  <c r="T479" i="27"/>
  <c r="U479" i="27"/>
  <c r="V479" i="27"/>
  <c r="W479" i="27"/>
  <c r="X479" i="27"/>
  <c r="T482" i="27"/>
  <c r="U482" i="27"/>
  <c r="V482" i="27"/>
  <c r="W482" i="27"/>
  <c r="X482" i="27"/>
  <c r="T278" i="27"/>
  <c r="U278" i="27"/>
  <c r="V278" i="27"/>
  <c r="W278" i="27"/>
  <c r="X278" i="27"/>
  <c r="T276" i="27"/>
  <c r="U276" i="27"/>
  <c r="V276" i="27"/>
  <c r="W276" i="27"/>
  <c r="X276" i="27"/>
  <c r="T283" i="27"/>
  <c r="U283" i="27"/>
  <c r="V283" i="27"/>
  <c r="W283" i="27"/>
  <c r="X283" i="27"/>
  <c r="T354" i="27"/>
  <c r="U354" i="27"/>
  <c r="V354" i="27"/>
  <c r="W354" i="27"/>
  <c r="X354" i="27"/>
  <c r="T360" i="27"/>
  <c r="U360" i="27"/>
  <c r="V360" i="27"/>
  <c r="W360" i="27"/>
  <c r="X360" i="27"/>
  <c r="T497" i="27"/>
  <c r="U497" i="27"/>
  <c r="V497" i="27"/>
  <c r="W497" i="27"/>
  <c r="X497" i="27"/>
  <c r="T496" i="27"/>
  <c r="U496" i="27"/>
  <c r="V496" i="27"/>
  <c r="W496" i="27"/>
  <c r="X496" i="27"/>
  <c r="T499" i="27"/>
  <c r="U499" i="27"/>
  <c r="V499" i="27"/>
  <c r="W499" i="27"/>
  <c r="X499" i="27"/>
  <c r="T498" i="27"/>
  <c r="U498" i="27"/>
  <c r="V498" i="27"/>
  <c r="W498" i="27"/>
  <c r="X498" i="27"/>
  <c r="T315" i="27"/>
  <c r="U315" i="27"/>
  <c r="V315" i="27"/>
  <c r="W315" i="27"/>
  <c r="X315" i="27"/>
  <c r="T313" i="27"/>
  <c r="U313" i="27"/>
  <c r="V313" i="27"/>
  <c r="W313" i="27"/>
  <c r="X313" i="27"/>
  <c r="T292" i="27"/>
  <c r="U292" i="27"/>
  <c r="V292" i="27"/>
  <c r="W292" i="27"/>
  <c r="X292" i="27"/>
  <c r="T308" i="27"/>
  <c r="U308" i="27"/>
  <c r="V308" i="27"/>
  <c r="W308" i="27"/>
  <c r="X308" i="27"/>
  <c r="T252" i="27"/>
  <c r="U252" i="27"/>
  <c r="V252" i="27"/>
  <c r="W252" i="27"/>
  <c r="X252" i="27"/>
  <c r="T260" i="27"/>
  <c r="U260" i="27"/>
  <c r="V260" i="27"/>
  <c r="W260" i="27"/>
  <c r="X260" i="27"/>
  <c r="T265" i="27"/>
  <c r="U265" i="27"/>
  <c r="V265" i="27"/>
  <c r="W265" i="27"/>
  <c r="X265" i="27"/>
  <c r="T261" i="27"/>
  <c r="U261" i="27"/>
  <c r="V261" i="27"/>
  <c r="W261" i="27"/>
  <c r="X261" i="27"/>
  <c r="T251" i="27"/>
  <c r="U251" i="27"/>
  <c r="V251" i="27"/>
  <c r="W251" i="27"/>
  <c r="X251" i="27"/>
  <c r="T287" i="27"/>
  <c r="U287" i="27"/>
  <c r="V287" i="27"/>
  <c r="W287" i="27"/>
  <c r="X287" i="27"/>
  <c r="T266" i="27"/>
  <c r="U266" i="27"/>
  <c r="V266" i="27"/>
  <c r="W266" i="27"/>
  <c r="X266" i="27"/>
  <c r="T263" i="27"/>
  <c r="U263" i="27"/>
  <c r="V263" i="27"/>
  <c r="W263" i="27"/>
  <c r="X263" i="27"/>
  <c r="T255" i="27"/>
  <c r="U255" i="27"/>
  <c r="V255" i="27"/>
  <c r="W255" i="27"/>
  <c r="X255" i="27"/>
  <c r="T244" i="27"/>
  <c r="U244" i="27"/>
  <c r="V244" i="27"/>
  <c r="W244" i="27"/>
  <c r="X244" i="27"/>
  <c r="T262" i="27"/>
  <c r="U262" i="27"/>
  <c r="V262" i="27"/>
  <c r="W262" i="27"/>
  <c r="X262" i="27"/>
  <c r="T449" i="27"/>
  <c r="U449" i="27"/>
  <c r="V449" i="27"/>
  <c r="W449" i="27"/>
  <c r="X449" i="27"/>
  <c r="T454" i="27"/>
  <c r="U454" i="27"/>
  <c r="V454" i="27"/>
  <c r="W454" i="27"/>
  <c r="X454" i="27"/>
  <c r="T405" i="27"/>
  <c r="U405" i="27"/>
  <c r="V405" i="27"/>
  <c r="W405" i="27"/>
  <c r="X405" i="27"/>
  <c r="T385" i="27"/>
  <c r="U385" i="27"/>
  <c r="V385" i="27"/>
  <c r="W385" i="27"/>
  <c r="X385" i="27"/>
  <c r="T434" i="27"/>
  <c r="U434" i="27"/>
  <c r="V434" i="27"/>
  <c r="W434" i="27"/>
  <c r="X434" i="27"/>
  <c r="T467" i="27"/>
  <c r="U467" i="27"/>
  <c r="V467" i="27"/>
  <c r="W467" i="27"/>
  <c r="X467" i="27"/>
  <c r="T442" i="27"/>
  <c r="U442" i="27"/>
  <c r="V442" i="27"/>
  <c r="W442" i="27"/>
  <c r="X442" i="27"/>
  <c r="T425" i="27"/>
  <c r="U425" i="27"/>
  <c r="V425" i="27"/>
  <c r="W425" i="27"/>
  <c r="X425" i="27"/>
  <c r="T406" i="27"/>
  <c r="U406" i="27"/>
  <c r="V406" i="27"/>
  <c r="W406" i="27"/>
  <c r="X406" i="27"/>
  <c r="T399" i="27"/>
  <c r="U399" i="27"/>
  <c r="V399" i="27"/>
  <c r="W399" i="27"/>
  <c r="X399" i="27"/>
  <c r="T426" i="27"/>
  <c r="U426" i="27"/>
  <c r="V426" i="27"/>
  <c r="W426" i="27"/>
  <c r="X426" i="27"/>
  <c r="T501" i="27"/>
  <c r="U501" i="27"/>
  <c r="V501" i="27"/>
  <c r="W501" i="27"/>
  <c r="X501" i="27"/>
  <c r="T500" i="27"/>
  <c r="U500" i="27"/>
  <c r="V500" i="27"/>
  <c r="W500" i="27"/>
  <c r="X500" i="27"/>
  <c r="T249" i="27"/>
  <c r="U249" i="27"/>
  <c r="V249" i="27"/>
  <c r="W249" i="27"/>
  <c r="X249" i="27"/>
  <c r="T245" i="27"/>
  <c r="U245" i="27"/>
  <c r="V245" i="27"/>
  <c r="W245" i="27"/>
  <c r="X245" i="27"/>
  <c r="T477" i="27"/>
  <c r="U477" i="27"/>
  <c r="V477" i="27"/>
  <c r="W477" i="27"/>
  <c r="X477" i="27"/>
  <c r="T486" i="27"/>
  <c r="U486" i="27"/>
  <c r="V486" i="27"/>
  <c r="W486" i="27"/>
  <c r="X486" i="27"/>
  <c r="T488" i="27"/>
  <c r="U488" i="27"/>
  <c r="V488" i="27"/>
  <c r="W488" i="27"/>
  <c r="X488" i="27"/>
  <c r="T463" i="27"/>
  <c r="U463" i="27"/>
  <c r="V463" i="27"/>
  <c r="W463" i="27"/>
  <c r="X463" i="27"/>
  <c r="T273" i="27"/>
  <c r="U273" i="27"/>
  <c r="V273" i="27"/>
  <c r="W273" i="27"/>
  <c r="X273" i="27"/>
  <c r="T268" i="27"/>
  <c r="U268" i="27"/>
  <c r="V268" i="27"/>
  <c r="W268" i="27"/>
  <c r="X268" i="27"/>
  <c r="T271" i="27"/>
  <c r="U271" i="27"/>
  <c r="V271" i="27"/>
  <c r="W271" i="27"/>
  <c r="X271" i="27"/>
  <c r="T391" i="27"/>
  <c r="U391" i="27"/>
  <c r="V391" i="27"/>
  <c r="W391" i="27"/>
  <c r="X391" i="27"/>
  <c r="T429" i="27"/>
  <c r="U429" i="27"/>
  <c r="V429" i="27"/>
  <c r="W429" i="27"/>
  <c r="X429" i="27"/>
  <c r="T259" i="27"/>
  <c r="U259" i="27"/>
  <c r="V259" i="27"/>
  <c r="W259" i="27"/>
  <c r="X259" i="27"/>
  <c r="T250" i="27"/>
  <c r="U250" i="27"/>
  <c r="V250" i="27"/>
  <c r="W250" i="27"/>
  <c r="X250" i="27"/>
  <c r="T248" i="27"/>
  <c r="U248" i="27"/>
  <c r="V248" i="27"/>
  <c r="W248" i="27"/>
  <c r="X248" i="27"/>
  <c r="T320" i="27"/>
  <c r="U320" i="27"/>
  <c r="V320" i="27"/>
  <c r="W320" i="27"/>
  <c r="X320" i="27"/>
  <c r="T307" i="27"/>
  <c r="U307" i="27"/>
  <c r="V307" i="27"/>
  <c r="W307" i="27"/>
  <c r="X307" i="27"/>
  <c r="T300" i="27"/>
  <c r="U300" i="27"/>
  <c r="V300" i="27"/>
  <c r="W300" i="27"/>
  <c r="X300" i="27"/>
  <c r="T331" i="27"/>
  <c r="U331" i="27"/>
  <c r="V331" i="27"/>
  <c r="W331" i="27"/>
  <c r="X331" i="27"/>
  <c r="T284" i="27"/>
  <c r="U284" i="27"/>
  <c r="V284" i="27"/>
  <c r="W284" i="27"/>
  <c r="X284" i="27"/>
  <c r="T312" i="27"/>
  <c r="U312" i="27"/>
  <c r="V312" i="27"/>
  <c r="W312" i="27"/>
  <c r="X312" i="27"/>
  <c r="T495" i="27"/>
  <c r="U495" i="27"/>
  <c r="V495" i="27"/>
  <c r="W495" i="27"/>
  <c r="X495" i="27"/>
  <c r="T494" i="27"/>
  <c r="U494" i="27"/>
  <c r="V494" i="27"/>
  <c r="W494" i="27"/>
  <c r="X494" i="27"/>
  <c r="T483" i="27"/>
  <c r="U483" i="27"/>
  <c r="V483" i="27"/>
  <c r="W483" i="27"/>
  <c r="X483" i="27"/>
  <c r="T484" i="27"/>
  <c r="U484" i="27"/>
  <c r="V484" i="27"/>
  <c r="W484" i="27"/>
  <c r="X484" i="27"/>
  <c r="T487" i="27"/>
  <c r="U487" i="27"/>
  <c r="V487" i="27"/>
  <c r="W487" i="27"/>
  <c r="X487" i="27"/>
  <c r="T481" i="27"/>
  <c r="U481" i="27"/>
  <c r="V481" i="27"/>
  <c r="W481" i="27"/>
  <c r="X481" i="27"/>
  <c r="T431" i="27"/>
  <c r="U431" i="27"/>
  <c r="V431" i="27"/>
  <c r="W431" i="27"/>
  <c r="X431" i="27"/>
  <c r="T450" i="27"/>
  <c r="U450" i="27"/>
  <c r="V450" i="27"/>
  <c r="W450" i="27"/>
  <c r="X450" i="27"/>
  <c r="T472" i="27"/>
  <c r="U472" i="27"/>
  <c r="V472" i="27"/>
  <c r="W472" i="27"/>
  <c r="X472" i="27"/>
  <c r="T415" i="27"/>
  <c r="U415" i="27"/>
  <c r="V415" i="27"/>
  <c r="W415" i="27"/>
  <c r="X415" i="27"/>
  <c r="T226" i="27"/>
  <c r="U226" i="27"/>
  <c r="V226" i="27"/>
  <c r="W226" i="27"/>
  <c r="X226" i="27"/>
  <c r="T227" i="27"/>
  <c r="U227" i="27"/>
  <c r="V227" i="27"/>
  <c r="W227" i="27"/>
  <c r="X227" i="27"/>
  <c r="T247" i="27"/>
  <c r="U247" i="27"/>
  <c r="V247" i="27"/>
  <c r="W247" i="27"/>
  <c r="X247" i="27"/>
  <c r="T274" i="27"/>
  <c r="U274" i="27"/>
  <c r="V274" i="27"/>
  <c r="W274" i="27"/>
  <c r="X274" i="27"/>
  <c r="T257" i="27"/>
  <c r="U257" i="27"/>
  <c r="V257" i="27"/>
  <c r="W257" i="27"/>
  <c r="X257" i="27"/>
  <c r="T253" i="27"/>
  <c r="U253" i="27"/>
  <c r="V253" i="27"/>
  <c r="W253" i="27"/>
  <c r="X253" i="27"/>
  <c r="T254" i="27"/>
  <c r="U254" i="27"/>
  <c r="V254" i="27"/>
  <c r="W254" i="27"/>
  <c r="X254" i="27"/>
  <c r="T492" i="27"/>
  <c r="U492" i="27"/>
  <c r="V492" i="27"/>
  <c r="W492" i="27"/>
  <c r="X492" i="27"/>
  <c r="T418" i="27"/>
  <c r="U418" i="27"/>
  <c r="V418" i="27"/>
  <c r="W418" i="27"/>
  <c r="X418" i="27"/>
  <c r="T264" i="27"/>
  <c r="U264" i="27"/>
  <c r="V264" i="27"/>
  <c r="W264" i="27"/>
  <c r="X264" i="27"/>
  <c r="T475" i="27"/>
  <c r="U475" i="27"/>
  <c r="V475" i="27"/>
  <c r="W475" i="27"/>
  <c r="X475" i="27"/>
  <c r="T469" i="27"/>
  <c r="U469" i="27"/>
  <c r="V469" i="27"/>
  <c r="W469" i="27"/>
  <c r="X469" i="27"/>
  <c r="T420" i="27"/>
  <c r="U420" i="27"/>
  <c r="V420" i="27"/>
  <c r="W420" i="27"/>
  <c r="X420" i="27"/>
  <c r="T432" i="27"/>
  <c r="U432" i="27"/>
  <c r="V432" i="27"/>
  <c r="W432" i="27"/>
  <c r="X432" i="27"/>
  <c r="T410" i="27"/>
  <c r="U410" i="27"/>
  <c r="V410" i="27"/>
  <c r="W410" i="27"/>
  <c r="X410" i="27"/>
  <c r="T423" i="27"/>
  <c r="U423" i="27"/>
  <c r="V423" i="27"/>
  <c r="W423" i="27"/>
  <c r="X423" i="27"/>
  <c r="T397" i="27"/>
  <c r="U397" i="27"/>
  <c r="V397" i="27"/>
  <c r="W397" i="27"/>
  <c r="X397" i="27"/>
  <c r="T413" i="27"/>
  <c r="U413" i="27"/>
  <c r="V413" i="27"/>
  <c r="W413" i="27"/>
  <c r="X413" i="27"/>
  <c r="T395" i="27"/>
  <c r="U395" i="27"/>
  <c r="V395" i="27"/>
  <c r="W395" i="27"/>
  <c r="X395" i="27"/>
  <c r="T430" i="27"/>
  <c r="U430" i="27"/>
  <c r="V430" i="27"/>
  <c r="W430" i="27"/>
  <c r="X430" i="27"/>
  <c r="T459" i="27"/>
  <c r="U459" i="27"/>
  <c r="V459" i="27"/>
  <c r="W459" i="27"/>
  <c r="X459" i="27"/>
  <c r="T379" i="27"/>
  <c r="U379" i="27"/>
  <c r="V379" i="27"/>
  <c r="W379" i="27"/>
  <c r="X379" i="27"/>
  <c r="T461" i="27"/>
  <c r="U461" i="27"/>
  <c r="V461" i="27"/>
  <c r="W461" i="27"/>
  <c r="X461" i="27"/>
  <c r="T446" i="27"/>
  <c r="U446" i="27"/>
  <c r="V446" i="27"/>
  <c r="W446" i="27"/>
  <c r="X446" i="27"/>
  <c r="T398" i="27"/>
  <c r="U398" i="27"/>
  <c r="V398" i="27"/>
  <c r="W398" i="27"/>
  <c r="X398" i="27"/>
  <c r="T417" i="27"/>
  <c r="U417" i="27"/>
  <c r="V417" i="27"/>
  <c r="W417" i="27"/>
  <c r="X417" i="27"/>
  <c r="T317" i="27"/>
  <c r="U317" i="27"/>
  <c r="V317" i="27"/>
  <c r="W317" i="27"/>
  <c r="X317" i="27"/>
  <c r="T411" i="27"/>
  <c r="U411" i="27"/>
  <c r="V411" i="27"/>
  <c r="W411" i="27"/>
  <c r="X411" i="27"/>
  <c r="T435" i="27"/>
  <c r="U435" i="27"/>
  <c r="V435" i="27"/>
  <c r="W435" i="27"/>
  <c r="X435" i="27"/>
  <c r="T387" i="27"/>
  <c r="U387" i="27"/>
  <c r="V387" i="27"/>
  <c r="W387" i="27"/>
  <c r="X387" i="27"/>
  <c r="T439" i="27"/>
  <c r="U439" i="27"/>
  <c r="V439" i="27"/>
  <c r="W439" i="27"/>
  <c r="X439" i="27"/>
  <c r="T464" i="27"/>
  <c r="U464" i="27"/>
  <c r="V464" i="27"/>
  <c r="W464" i="27"/>
  <c r="X464" i="27"/>
  <c r="T396" i="27"/>
  <c r="U396" i="27"/>
  <c r="V396" i="27"/>
  <c r="W396" i="27"/>
  <c r="X396" i="27"/>
  <c r="T440" i="27"/>
  <c r="U440" i="27"/>
  <c r="V440" i="27"/>
  <c r="W440" i="27"/>
  <c r="X440" i="27"/>
  <c r="T444" i="27"/>
  <c r="U444" i="27"/>
  <c r="V444" i="27"/>
  <c r="W444" i="27"/>
  <c r="X444" i="27"/>
  <c r="T237" i="27"/>
  <c r="U237" i="27"/>
  <c r="V237" i="27"/>
  <c r="W237" i="27"/>
  <c r="X237" i="27"/>
  <c r="T246" i="27"/>
  <c r="U246" i="27"/>
  <c r="V246" i="27"/>
  <c r="W246" i="27"/>
  <c r="X246" i="27"/>
  <c r="T242" i="27"/>
  <c r="U242" i="27"/>
  <c r="V242" i="27"/>
  <c r="W242" i="27"/>
  <c r="X242" i="27"/>
  <c r="T239" i="27"/>
  <c r="U239" i="27"/>
  <c r="V239" i="27"/>
  <c r="W239" i="27"/>
  <c r="X239" i="27"/>
  <c r="T243" i="27"/>
  <c r="U243" i="27"/>
  <c r="V243" i="27"/>
  <c r="W243" i="27"/>
  <c r="X243" i="27"/>
  <c r="T238" i="27"/>
  <c r="U238" i="27"/>
  <c r="V238" i="27"/>
  <c r="W238" i="27"/>
  <c r="X238" i="27"/>
  <c r="T241" i="27"/>
  <c r="U241" i="27"/>
  <c r="V241" i="27"/>
  <c r="W241" i="27"/>
  <c r="X241" i="27"/>
  <c r="T240" i="27"/>
  <c r="U240" i="27"/>
  <c r="V240" i="27"/>
  <c r="W240" i="27"/>
  <c r="X240" i="27"/>
  <c r="T437" i="27"/>
  <c r="U437" i="27"/>
  <c r="V437" i="27"/>
  <c r="W437" i="27"/>
  <c r="X437" i="27"/>
  <c r="T447" i="27"/>
  <c r="U447" i="27"/>
  <c r="V447" i="27"/>
  <c r="W447" i="27"/>
  <c r="X447" i="27"/>
  <c r="T441" i="27"/>
  <c r="U441" i="27"/>
  <c r="V441" i="27"/>
  <c r="W441" i="27"/>
  <c r="X441" i="27"/>
  <c r="T433" i="27"/>
  <c r="U433" i="27"/>
  <c r="V433" i="27"/>
  <c r="W433" i="27"/>
  <c r="X433" i="27"/>
  <c r="T275" i="27"/>
  <c r="U275" i="27"/>
  <c r="V275" i="27"/>
  <c r="W275" i="27"/>
  <c r="X275" i="27"/>
  <c r="T297" i="27"/>
  <c r="U297" i="27"/>
  <c r="V297" i="27"/>
  <c r="W297" i="27"/>
  <c r="X297" i="27"/>
  <c r="T301" i="27"/>
  <c r="U301" i="27"/>
  <c r="V301" i="27"/>
  <c r="W301" i="27"/>
  <c r="X301" i="27"/>
  <c r="T321" i="27"/>
  <c r="U321" i="27"/>
  <c r="V321" i="27"/>
  <c r="W321" i="27"/>
  <c r="X321" i="27"/>
  <c r="T303" i="27"/>
  <c r="U303" i="27"/>
  <c r="V303" i="27"/>
  <c r="W303" i="27"/>
  <c r="X303" i="27"/>
  <c r="T298" i="27"/>
  <c r="U298" i="27"/>
  <c r="V298" i="27"/>
  <c r="W298" i="27"/>
  <c r="X298" i="27"/>
  <c r="T291" i="27"/>
  <c r="U291" i="27"/>
  <c r="V291" i="27"/>
  <c r="W291" i="27"/>
  <c r="X291" i="27"/>
  <c r="T290" i="27"/>
  <c r="U290" i="27"/>
  <c r="V290" i="27"/>
  <c r="W290" i="27"/>
  <c r="X290" i="27"/>
  <c r="T294" i="27"/>
  <c r="U294" i="27"/>
  <c r="V294" i="27"/>
  <c r="W294" i="27"/>
  <c r="X294" i="27"/>
  <c r="T293" i="27"/>
  <c r="U293" i="27"/>
  <c r="V293" i="27"/>
  <c r="W293" i="27"/>
  <c r="X293" i="27"/>
  <c r="T295" i="27"/>
  <c r="U295" i="27"/>
  <c r="V295" i="27"/>
  <c r="W295" i="27"/>
  <c r="X295" i="27"/>
  <c r="T419" i="27"/>
  <c r="U419" i="27"/>
  <c r="V419" i="27"/>
  <c r="W419" i="27"/>
  <c r="X419" i="27"/>
  <c r="T378" i="27"/>
  <c r="U378" i="27"/>
  <c r="V378" i="27"/>
  <c r="W378" i="27"/>
  <c r="X378" i="27"/>
  <c r="T451" i="27"/>
  <c r="U451" i="27"/>
  <c r="V451" i="27"/>
  <c r="W451" i="27"/>
  <c r="X451" i="27"/>
  <c r="T445" i="27"/>
  <c r="U445" i="27"/>
  <c r="V445" i="27"/>
  <c r="W445" i="27"/>
  <c r="X445" i="27"/>
  <c r="T457" i="27"/>
  <c r="U457" i="27"/>
  <c r="V457" i="27"/>
  <c r="W457" i="27"/>
  <c r="X457" i="27"/>
  <c r="T371" i="27"/>
  <c r="U371" i="27"/>
  <c r="V371" i="27"/>
  <c r="W371" i="27"/>
  <c r="X371" i="27"/>
  <c r="T424" i="27"/>
  <c r="U424" i="27"/>
  <c r="V424" i="27"/>
  <c r="W424" i="27"/>
  <c r="X424" i="27"/>
  <c r="T452" i="27"/>
  <c r="U452" i="27"/>
  <c r="V452" i="27"/>
  <c r="W452" i="27"/>
  <c r="X452" i="27"/>
  <c r="T448" i="27"/>
  <c r="U448" i="27"/>
  <c r="V448" i="27"/>
  <c r="W448" i="27"/>
  <c r="X448" i="27"/>
  <c r="T466" i="27"/>
  <c r="U466" i="27"/>
  <c r="V466" i="27"/>
  <c r="W466" i="27"/>
  <c r="X466" i="27"/>
  <c r="T436" i="27"/>
  <c r="U436" i="27"/>
  <c r="V436" i="27"/>
  <c r="W436" i="27"/>
  <c r="X436" i="27"/>
  <c r="T453" i="27"/>
  <c r="U453" i="27"/>
  <c r="V453" i="27"/>
  <c r="W453" i="27"/>
  <c r="X453" i="27"/>
  <c r="T460" i="27"/>
  <c r="U460" i="27"/>
  <c r="V460" i="27"/>
  <c r="W460" i="27"/>
  <c r="X460" i="27"/>
  <c r="T468" i="27"/>
  <c r="U468" i="27"/>
  <c r="V468" i="27"/>
  <c r="W468" i="27"/>
  <c r="X468" i="27"/>
  <c r="T272" i="27"/>
  <c r="U272" i="27"/>
  <c r="V272" i="27"/>
  <c r="W272" i="27"/>
  <c r="X272" i="27"/>
  <c r="T302" i="27"/>
  <c r="U302" i="27"/>
  <c r="V302" i="27"/>
  <c r="W302" i="27"/>
  <c r="X302" i="27"/>
  <c r="T471" i="27"/>
  <c r="U471" i="27"/>
  <c r="V471" i="27"/>
  <c r="W471" i="27"/>
  <c r="X471" i="27"/>
  <c r="T400" i="27"/>
  <c r="U400" i="27"/>
  <c r="V400" i="27"/>
  <c r="W400" i="27"/>
  <c r="X400" i="27"/>
  <c r="T388" i="27"/>
  <c r="U388" i="27"/>
  <c r="V388" i="27"/>
  <c r="W388" i="27"/>
  <c r="X388" i="27"/>
  <c r="T491" i="27"/>
  <c r="U491" i="27"/>
  <c r="V491" i="27"/>
  <c r="W491" i="27"/>
  <c r="X491" i="27"/>
  <c r="T389" i="27"/>
  <c r="U389" i="27"/>
  <c r="V389" i="27"/>
  <c r="W389" i="27"/>
  <c r="X389" i="27"/>
  <c r="T458" i="27"/>
  <c r="U458" i="27"/>
  <c r="V458" i="27"/>
  <c r="W458" i="27"/>
  <c r="X458" i="27"/>
  <c r="T473" i="27"/>
  <c r="U473" i="27"/>
  <c r="V473" i="27"/>
  <c r="W473" i="27"/>
  <c r="X473" i="27"/>
  <c r="T474" i="27"/>
  <c r="U474" i="27"/>
  <c r="V474" i="27"/>
  <c r="W474" i="27"/>
  <c r="X474" i="27"/>
  <c r="T478" i="27"/>
  <c r="U478" i="27"/>
  <c r="V478" i="27"/>
  <c r="W478" i="27"/>
  <c r="X478" i="27"/>
  <c r="T470" i="27"/>
  <c r="U470" i="27"/>
  <c r="V470" i="27"/>
  <c r="W470" i="27"/>
  <c r="X470" i="27"/>
  <c r="T476" i="27"/>
  <c r="U476" i="27"/>
  <c r="V476" i="27"/>
  <c r="W476" i="27"/>
  <c r="X476" i="27"/>
  <c r="T375" i="27"/>
  <c r="U375" i="27"/>
  <c r="V375" i="27"/>
  <c r="W375" i="27"/>
  <c r="X375" i="27"/>
  <c r="T365" i="27"/>
  <c r="U365" i="27"/>
  <c r="V365" i="27"/>
  <c r="W365" i="27"/>
  <c r="X365" i="27"/>
  <c r="T348" i="27"/>
  <c r="U348" i="27"/>
  <c r="V348" i="27"/>
  <c r="W348" i="27"/>
  <c r="X348" i="27"/>
  <c r="T366" i="27"/>
  <c r="U366" i="27"/>
  <c r="V366" i="27"/>
  <c r="W366" i="27"/>
  <c r="X366" i="27"/>
  <c r="T355" i="27"/>
  <c r="U355" i="27"/>
  <c r="V355" i="27"/>
  <c r="W355" i="27"/>
  <c r="X355" i="27"/>
  <c r="T269" i="27"/>
  <c r="U269" i="27"/>
  <c r="V269" i="27"/>
  <c r="W269" i="27"/>
  <c r="X269" i="27"/>
  <c r="T270" i="27"/>
  <c r="U270" i="27"/>
  <c r="V270" i="27"/>
  <c r="W270" i="27"/>
  <c r="X270" i="27"/>
  <c r="T489" i="27"/>
  <c r="U489" i="27"/>
  <c r="V489" i="27"/>
  <c r="W489" i="27"/>
  <c r="X489" i="27"/>
  <c r="T493" i="27"/>
  <c r="U493" i="27"/>
  <c r="V493" i="27"/>
  <c r="W493" i="27"/>
  <c r="X493" i="27"/>
  <c r="T490" i="27"/>
  <c r="U490" i="27"/>
  <c r="V490" i="27"/>
  <c r="W490" i="27"/>
  <c r="X490" i="27"/>
  <c r="T485" i="27"/>
  <c r="U485" i="27"/>
  <c r="V485" i="27"/>
  <c r="W485" i="27"/>
  <c r="X485" i="27"/>
  <c r="T362" i="27"/>
  <c r="U362" i="27"/>
  <c r="V362" i="27"/>
  <c r="W362" i="27"/>
  <c r="X362" i="27"/>
  <c r="T409" i="27"/>
  <c r="U409" i="27"/>
  <c r="V409" i="27"/>
  <c r="W409" i="27"/>
  <c r="X409" i="27"/>
  <c r="T286" i="27"/>
  <c r="U286" i="27"/>
  <c r="V286" i="27"/>
  <c r="W286" i="27"/>
  <c r="X286" i="27"/>
  <c r="T310" i="27"/>
  <c r="U310" i="27"/>
  <c r="V310" i="27"/>
  <c r="W310" i="27"/>
  <c r="X310" i="27"/>
  <c r="T256" i="27"/>
  <c r="U256" i="27"/>
  <c r="V256" i="27"/>
  <c r="W256" i="27"/>
  <c r="X256" i="27"/>
  <c r="T336" i="27"/>
  <c r="U336" i="27"/>
  <c r="V336" i="27"/>
  <c r="W336" i="27"/>
  <c r="X336" i="27"/>
  <c r="T280" i="27"/>
  <c r="U280" i="27"/>
  <c r="V280" i="27"/>
  <c r="W280" i="27"/>
  <c r="X280" i="27"/>
  <c r="T390" i="27"/>
  <c r="U390" i="27"/>
  <c r="V390" i="27"/>
  <c r="W390" i="27"/>
  <c r="X390" i="27"/>
  <c r="T329" i="27"/>
  <c r="U329" i="27"/>
  <c r="V329" i="27"/>
  <c r="W329" i="27"/>
  <c r="X329" i="27"/>
  <c r="T305" i="27"/>
  <c r="U305" i="27"/>
  <c r="V305" i="27"/>
  <c r="W305" i="27"/>
  <c r="X305" i="27"/>
  <c r="T402" i="27"/>
  <c r="U402" i="27"/>
  <c r="V402" i="27"/>
  <c r="W402" i="27"/>
  <c r="X402" i="27"/>
  <c r="T428" i="27"/>
  <c r="U428" i="27"/>
  <c r="V428" i="27"/>
  <c r="W428" i="27"/>
  <c r="X428" i="27"/>
  <c r="T421" i="27"/>
  <c r="U421" i="27"/>
  <c r="V421" i="27"/>
  <c r="W421" i="27"/>
  <c r="X421" i="27"/>
  <c r="T414" i="27"/>
  <c r="U414" i="27"/>
  <c r="V414" i="27"/>
  <c r="W414" i="27"/>
  <c r="X414" i="27"/>
  <c r="T443" i="27"/>
  <c r="U443" i="27"/>
  <c r="V443" i="27"/>
  <c r="W443" i="27"/>
  <c r="X443" i="27"/>
  <c r="T422" i="27"/>
  <c r="U422" i="27"/>
  <c r="V422" i="27"/>
  <c r="W422" i="27"/>
  <c r="X422" i="27"/>
  <c r="T363" i="27"/>
  <c r="U363" i="27"/>
  <c r="V363" i="27"/>
  <c r="W363" i="27"/>
  <c r="X363" i="27"/>
  <c r="T377" i="27"/>
  <c r="U377" i="27"/>
  <c r="V377" i="27"/>
  <c r="W377" i="27"/>
  <c r="X377" i="27"/>
  <c r="T403" i="27"/>
  <c r="U403" i="27"/>
  <c r="V403" i="27"/>
  <c r="W403" i="27"/>
  <c r="X403" i="27"/>
  <c r="T314" i="27"/>
  <c r="U314" i="27"/>
  <c r="V314" i="27"/>
  <c r="W314" i="27"/>
  <c r="X314" i="27"/>
  <c r="T281" i="27"/>
  <c r="U281" i="27"/>
  <c r="V281" i="27"/>
  <c r="W281" i="27"/>
  <c r="X281" i="27"/>
  <c r="T438" i="27"/>
  <c r="U438" i="27"/>
  <c r="V438" i="27"/>
  <c r="W438" i="27"/>
  <c r="X438" i="27"/>
  <c r="T427" i="27"/>
  <c r="U427" i="27"/>
  <c r="V427" i="27"/>
  <c r="W427" i="27"/>
  <c r="X427" i="27"/>
  <c r="T412" i="27"/>
  <c r="U412" i="27"/>
  <c r="V412" i="27"/>
  <c r="W412" i="27"/>
  <c r="X412" i="27"/>
  <c r="T372" i="27"/>
  <c r="U372" i="27"/>
  <c r="V372" i="27"/>
  <c r="W372" i="27"/>
  <c r="X372" i="27"/>
  <c r="T328" i="27"/>
  <c r="U328" i="27"/>
  <c r="V328" i="27"/>
  <c r="W328" i="27"/>
  <c r="X328" i="27"/>
  <c r="T393" i="27"/>
  <c r="U393" i="27"/>
  <c r="V393" i="27"/>
  <c r="W393" i="27"/>
  <c r="X393" i="27"/>
  <c r="T322" i="27"/>
  <c r="U322" i="27"/>
  <c r="V322" i="27"/>
  <c r="W322" i="27"/>
  <c r="X322" i="27"/>
  <c r="T304" i="27"/>
  <c r="U304" i="27"/>
  <c r="V304" i="27"/>
  <c r="W304" i="27"/>
  <c r="X304" i="27"/>
  <c r="T318" i="27"/>
  <c r="U318" i="27"/>
  <c r="V318" i="27"/>
  <c r="W318" i="27"/>
  <c r="X318" i="27"/>
  <c r="T330" i="27"/>
  <c r="U330" i="27"/>
  <c r="V330" i="27"/>
  <c r="W330" i="27"/>
  <c r="X330" i="27"/>
  <c r="T333" i="27"/>
  <c r="U333" i="27"/>
  <c r="V333" i="27"/>
  <c r="W333" i="27"/>
  <c r="X333" i="27"/>
  <c r="T324" i="27"/>
  <c r="U324" i="27"/>
  <c r="V324" i="27"/>
  <c r="W324" i="27"/>
  <c r="X324" i="27"/>
  <c r="T332" i="27"/>
  <c r="U332" i="27"/>
  <c r="V332" i="27"/>
  <c r="W332" i="27"/>
  <c r="X332" i="27"/>
  <c r="T368" i="27"/>
  <c r="U368" i="27"/>
  <c r="V368" i="27"/>
  <c r="W368" i="27"/>
  <c r="X368" i="27"/>
  <c r="T309" i="27"/>
  <c r="U309" i="27"/>
  <c r="V309" i="27"/>
  <c r="W309" i="27"/>
  <c r="X309" i="27"/>
  <c r="T319" i="27"/>
  <c r="U319" i="27"/>
  <c r="V319" i="27"/>
  <c r="W319" i="27"/>
  <c r="X319" i="27"/>
  <c r="T323" i="27"/>
  <c r="U323" i="27"/>
  <c r="V323" i="27"/>
  <c r="W323" i="27"/>
  <c r="X323" i="27"/>
  <c r="T334" i="27"/>
  <c r="U334" i="27"/>
  <c r="V334" i="27"/>
  <c r="W334" i="27"/>
  <c r="X334" i="27"/>
  <c r="T325" i="27"/>
  <c r="U325" i="27"/>
  <c r="V325" i="27"/>
  <c r="W325" i="27"/>
  <c r="X325" i="27"/>
  <c r="T326" i="27"/>
  <c r="U326" i="27"/>
  <c r="V326" i="27"/>
  <c r="W326" i="27"/>
  <c r="X326" i="27"/>
  <c r="T346" i="27"/>
  <c r="U346" i="27"/>
  <c r="V346" i="27"/>
  <c r="W346" i="27"/>
  <c r="X346" i="27"/>
  <c r="T404" i="27"/>
  <c r="U404" i="27"/>
  <c r="V404" i="27"/>
  <c r="W404" i="27"/>
  <c r="X404" i="27"/>
  <c r="T282" i="27"/>
  <c r="U282" i="27"/>
  <c r="V282" i="27"/>
  <c r="W282" i="27"/>
  <c r="X282" i="27"/>
  <c r="T386" i="27"/>
  <c r="U386" i="27"/>
  <c r="V386" i="27"/>
  <c r="W386" i="27"/>
  <c r="X386" i="27"/>
  <c r="T289" i="27"/>
  <c r="U289" i="27"/>
  <c r="V289" i="27"/>
  <c r="W289" i="27"/>
  <c r="X289" i="27"/>
  <c r="T306" i="27"/>
  <c r="U306" i="27"/>
  <c r="V306" i="27"/>
  <c r="W306" i="27"/>
  <c r="X306" i="27"/>
  <c r="T285" i="27"/>
  <c r="U285" i="27"/>
  <c r="V285" i="27"/>
  <c r="W285" i="27"/>
  <c r="X285" i="27"/>
  <c r="T408" i="27"/>
  <c r="U408" i="27"/>
  <c r="V408" i="27"/>
  <c r="W408" i="27"/>
  <c r="X408" i="27"/>
  <c r="T480" i="27"/>
  <c r="U480" i="27"/>
  <c r="V480" i="27"/>
  <c r="W480" i="27"/>
  <c r="X480" i="27"/>
  <c r="T380" i="27"/>
  <c r="U380" i="27"/>
  <c r="V380" i="27"/>
  <c r="W380" i="27"/>
  <c r="X380" i="27"/>
  <c r="T381" i="27"/>
  <c r="U381" i="27"/>
  <c r="V381" i="27"/>
  <c r="W381" i="27"/>
  <c r="X381" i="27"/>
  <c r="T373" i="27"/>
  <c r="U373" i="27"/>
  <c r="V373" i="27"/>
  <c r="W373" i="27"/>
  <c r="X373" i="27"/>
  <c r="T392" i="27"/>
  <c r="U392" i="27"/>
  <c r="V392" i="27"/>
  <c r="W392" i="27"/>
  <c r="X392" i="27"/>
  <c r="T401" i="27"/>
  <c r="U401" i="27"/>
  <c r="V401" i="27"/>
  <c r="W401" i="27"/>
  <c r="X401" i="27"/>
  <c r="T407" i="27"/>
  <c r="U407" i="27"/>
  <c r="V407" i="27"/>
  <c r="W407" i="27"/>
  <c r="X407" i="27"/>
  <c r="T394" i="27"/>
  <c r="U394" i="27"/>
  <c r="V394" i="27"/>
  <c r="W394" i="27"/>
  <c r="X394" i="27"/>
  <c r="T382" i="27"/>
  <c r="U382" i="27"/>
  <c r="V382" i="27"/>
  <c r="W382" i="27"/>
  <c r="X382" i="27"/>
  <c r="T384" i="27"/>
  <c r="U384" i="27"/>
  <c r="V384" i="27"/>
  <c r="W384" i="27"/>
  <c r="X384" i="27"/>
  <c r="T374" i="27"/>
  <c r="U374" i="27"/>
  <c r="V374" i="27"/>
  <c r="W374" i="27"/>
  <c r="X374" i="27"/>
  <c r="T383" i="27"/>
  <c r="U383" i="27"/>
  <c r="V383" i="27"/>
  <c r="W383" i="27"/>
  <c r="X383" i="27"/>
  <c r="T342" i="27"/>
  <c r="U342" i="27"/>
  <c r="V342" i="27"/>
  <c r="W342" i="27"/>
  <c r="X342" i="27"/>
  <c r="T335" i="27"/>
  <c r="U335" i="27"/>
  <c r="V335" i="27"/>
  <c r="W335" i="27"/>
  <c r="X335" i="27"/>
  <c r="T327" i="27"/>
  <c r="U327" i="27"/>
  <c r="V327" i="27"/>
  <c r="W327" i="27"/>
  <c r="X327" i="27"/>
  <c r="T367" i="27"/>
  <c r="U367" i="27"/>
  <c r="V367" i="27"/>
  <c r="W367" i="27"/>
  <c r="X367" i="27"/>
  <c r="T361" i="27"/>
  <c r="U361" i="27"/>
  <c r="V361" i="27"/>
  <c r="W361" i="27"/>
  <c r="X361" i="27"/>
  <c r="T369" i="27"/>
  <c r="U369" i="27"/>
  <c r="V369" i="27"/>
  <c r="W369" i="27"/>
  <c r="X369" i="27"/>
  <c r="T338" i="27"/>
  <c r="U338" i="27"/>
  <c r="V338" i="27"/>
  <c r="W338" i="27"/>
  <c r="X338" i="27"/>
  <c r="T359" i="27"/>
  <c r="U359" i="27"/>
  <c r="V359" i="27"/>
  <c r="W359" i="27"/>
  <c r="X359" i="27"/>
  <c r="T347" i="27"/>
  <c r="U347" i="27"/>
  <c r="V347" i="27"/>
  <c r="W347" i="27"/>
  <c r="X347" i="27"/>
  <c r="T356" i="27"/>
  <c r="U356" i="27"/>
  <c r="V356" i="27"/>
  <c r="W356" i="27"/>
  <c r="X356" i="27"/>
  <c r="T316" i="27"/>
  <c r="U316" i="27"/>
  <c r="V316" i="27"/>
  <c r="W316" i="27"/>
  <c r="X316" i="27"/>
  <c r="T299" i="27"/>
  <c r="U299" i="27"/>
  <c r="V299" i="27"/>
  <c r="W299" i="27"/>
  <c r="X299" i="27"/>
  <c r="T343" i="27"/>
  <c r="U343" i="27"/>
  <c r="V343" i="27"/>
  <c r="W343" i="27"/>
  <c r="X343" i="27"/>
  <c r="T350" i="27"/>
  <c r="U350" i="27"/>
  <c r="V350" i="27"/>
  <c r="W350" i="27"/>
  <c r="X350" i="27"/>
  <c r="T341" i="27"/>
  <c r="U341" i="27"/>
  <c r="V341" i="27"/>
  <c r="W341" i="27"/>
  <c r="X341" i="27"/>
  <c r="T349" i="27"/>
  <c r="U349" i="27"/>
  <c r="V349" i="27"/>
  <c r="W349" i="27"/>
  <c r="X349" i="27"/>
  <c r="T339" i="27"/>
  <c r="U339" i="27"/>
  <c r="V339" i="27"/>
  <c r="W339" i="27"/>
  <c r="X339" i="27"/>
  <c r="T357" i="27"/>
  <c r="U357" i="27"/>
  <c r="V357" i="27"/>
  <c r="W357" i="27"/>
  <c r="X357" i="27"/>
  <c r="T352" i="27"/>
  <c r="U352" i="27"/>
  <c r="V352" i="27"/>
  <c r="W352" i="27"/>
  <c r="X352" i="27"/>
  <c r="T456" i="27"/>
  <c r="U456" i="27"/>
  <c r="V456" i="27"/>
  <c r="W456" i="27"/>
  <c r="X456" i="27"/>
  <c r="T416" i="27"/>
  <c r="U416" i="27"/>
  <c r="V416" i="27"/>
  <c r="W416" i="27"/>
  <c r="X416" i="27"/>
  <c r="T340" i="27"/>
  <c r="U340" i="27"/>
  <c r="V340" i="27"/>
  <c r="W340" i="27"/>
  <c r="X340" i="27"/>
  <c r="T364" i="27"/>
  <c r="U364" i="27"/>
  <c r="V364" i="27"/>
  <c r="W364" i="27"/>
  <c r="X364" i="27"/>
  <c r="T358" i="27"/>
  <c r="U358" i="27"/>
  <c r="V358" i="27"/>
  <c r="W358" i="27"/>
  <c r="X358" i="27"/>
  <c r="T370" i="27"/>
  <c r="U370" i="27"/>
  <c r="V370" i="27"/>
  <c r="W370" i="27"/>
  <c r="X370" i="27"/>
  <c r="T351" i="27"/>
  <c r="U351" i="27"/>
  <c r="V351" i="27"/>
  <c r="W351" i="27"/>
  <c r="X351" i="27"/>
  <c r="T353" i="27"/>
  <c r="U353" i="27"/>
  <c r="V353" i="27"/>
  <c r="W353" i="27"/>
  <c r="X353" i="27"/>
  <c r="T376" i="27"/>
  <c r="U376" i="27"/>
  <c r="V376" i="27"/>
  <c r="W376" i="27"/>
  <c r="X376" i="27"/>
  <c r="T570" i="27"/>
  <c r="U570" i="27"/>
  <c r="V570" i="27"/>
  <c r="W570" i="27"/>
  <c r="X570" i="27"/>
  <c r="T572" i="27"/>
  <c r="U572" i="27"/>
  <c r="V572" i="27"/>
  <c r="W572" i="27"/>
  <c r="X572" i="27"/>
  <c r="T632" i="27"/>
  <c r="U632" i="27"/>
  <c r="V632" i="27"/>
  <c r="W632" i="27"/>
  <c r="X632" i="27"/>
  <c r="T603" i="27"/>
  <c r="U603" i="27"/>
  <c r="V603" i="27"/>
  <c r="W603" i="27"/>
  <c r="X603" i="27"/>
  <c r="T596" i="27"/>
  <c r="U596" i="27"/>
  <c r="V596" i="27"/>
  <c r="W596" i="27"/>
  <c r="X596" i="27"/>
  <c r="T580" i="27"/>
  <c r="U580" i="27"/>
  <c r="V580" i="27"/>
  <c r="W580" i="27"/>
  <c r="X580" i="27"/>
  <c r="T705" i="27"/>
  <c r="U705" i="27"/>
  <c r="V705" i="27"/>
  <c r="W705" i="27"/>
  <c r="X705" i="27"/>
  <c r="T677" i="27"/>
  <c r="U677" i="27"/>
  <c r="V677" i="27"/>
  <c r="W677" i="27"/>
  <c r="X677" i="27"/>
  <c r="T557" i="27"/>
  <c r="U557" i="27"/>
  <c r="V557" i="27"/>
  <c r="W557" i="27"/>
  <c r="X557" i="27"/>
  <c r="T566" i="27"/>
  <c r="U566" i="27"/>
  <c r="V566" i="27"/>
  <c r="W566" i="27"/>
  <c r="X566" i="27"/>
  <c r="T602" i="27"/>
  <c r="U602" i="27"/>
  <c r="V602" i="27"/>
  <c r="W602" i="27"/>
  <c r="X602" i="27"/>
  <c r="T607" i="27"/>
  <c r="U607" i="27"/>
  <c r="V607" i="27"/>
  <c r="W607" i="27"/>
  <c r="X607" i="27"/>
  <c r="T636" i="27"/>
  <c r="U636" i="27"/>
  <c r="V636" i="27"/>
  <c r="W636" i="27"/>
  <c r="X636" i="27"/>
  <c r="T658" i="27"/>
  <c r="U658" i="27"/>
  <c r="V658" i="27"/>
  <c r="W658" i="27"/>
  <c r="X658" i="27"/>
  <c r="T842" i="27"/>
  <c r="U842" i="27"/>
  <c r="V842" i="27"/>
  <c r="W842" i="27"/>
  <c r="X842" i="27"/>
  <c r="T844" i="27"/>
  <c r="U844" i="27"/>
  <c r="V844" i="27"/>
  <c r="W844" i="27"/>
  <c r="X844" i="27"/>
  <c r="T860" i="27"/>
  <c r="U860" i="27"/>
  <c r="V860" i="27"/>
  <c r="W860" i="27"/>
  <c r="X860" i="27"/>
  <c r="T816" i="27"/>
  <c r="U816" i="27"/>
  <c r="V816" i="27"/>
  <c r="W816" i="27"/>
  <c r="X816" i="27"/>
  <c r="T817" i="27"/>
  <c r="U817" i="27"/>
  <c r="V817" i="27"/>
  <c r="W817" i="27"/>
  <c r="X817" i="27"/>
  <c r="T815" i="27"/>
  <c r="U815" i="27"/>
  <c r="V815" i="27"/>
  <c r="W815" i="27"/>
  <c r="X815" i="27"/>
  <c r="T804" i="27"/>
  <c r="U804" i="27"/>
  <c r="V804" i="27"/>
  <c r="W804" i="27"/>
  <c r="X804" i="27"/>
  <c r="T805" i="27"/>
  <c r="U805" i="27"/>
  <c r="V805" i="27"/>
  <c r="W805" i="27"/>
  <c r="X805" i="27"/>
  <c r="T520" i="27"/>
  <c r="U520" i="27"/>
  <c r="V520" i="27"/>
  <c r="W520" i="27"/>
  <c r="X520" i="27"/>
  <c r="T547" i="27"/>
  <c r="U547" i="27"/>
  <c r="V547" i="27"/>
  <c r="W547" i="27"/>
  <c r="X547" i="27"/>
  <c r="T550" i="27"/>
  <c r="U550" i="27"/>
  <c r="V550" i="27"/>
  <c r="W550" i="27"/>
  <c r="X550" i="27"/>
  <c r="T544" i="27"/>
  <c r="U544" i="27"/>
  <c r="V544" i="27"/>
  <c r="W544" i="27"/>
  <c r="X544" i="27"/>
  <c r="T864" i="27"/>
  <c r="U864" i="27"/>
  <c r="V864" i="27"/>
  <c r="W864" i="27"/>
  <c r="X864" i="27"/>
  <c r="T868" i="27"/>
  <c r="U868" i="27"/>
  <c r="V868" i="27"/>
  <c r="W868" i="27"/>
  <c r="X868" i="27"/>
  <c r="T865" i="27"/>
  <c r="U865" i="27"/>
  <c r="V865" i="27"/>
  <c r="W865" i="27"/>
  <c r="X865" i="27"/>
  <c r="T867" i="27"/>
  <c r="U867" i="27"/>
  <c r="V867" i="27"/>
  <c r="W867" i="27"/>
  <c r="X867" i="27"/>
  <c r="T569" i="27"/>
  <c r="U569" i="27"/>
  <c r="V569" i="27"/>
  <c r="W569" i="27"/>
  <c r="X569" i="27"/>
  <c r="T589" i="27"/>
  <c r="U589" i="27"/>
  <c r="V589" i="27"/>
  <c r="W589" i="27"/>
  <c r="X589" i="27"/>
  <c r="T666" i="27"/>
  <c r="U666" i="27"/>
  <c r="V666" i="27"/>
  <c r="W666" i="27"/>
  <c r="X666" i="27"/>
  <c r="T608" i="27"/>
  <c r="U608" i="27"/>
  <c r="V608" i="27"/>
  <c r="W608" i="27"/>
  <c r="X608" i="27"/>
  <c r="T616" i="27"/>
  <c r="U616" i="27"/>
  <c r="V616" i="27"/>
  <c r="W616" i="27"/>
  <c r="X616" i="27"/>
  <c r="T610" i="27"/>
  <c r="U610" i="27"/>
  <c r="V610" i="27"/>
  <c r="W610" i="27"/>
  <c r="X610" i="27"/>
  <c r="T604" i="27"/>
  <c r="U604" i="27"/>
  <c r="V604" i="27"/>
  <c r="W604" i="27"/>
  <c r="X604" i="27"/>
  <c r="T606" i="27"/>
  <c r="U606" i="27"/>
  <c r="V606" i="27"/>
  <c r="W606" i="27"/>
  <c r="X606" i="27"/>
  <c r="T582" i="27"/>
  <c r="U582" i="27"/>
  <c r="V582" i="27"/>
  <c r="W582" i="27"/>
  <c r="X582" i="27"/>
  <c r="T590" i="27"/>
  <c r="U590" i="27"/>
  <c r="V590" i="27"/>
  <c r="W590" i="27"/>
  <c r="X590" i="27"/>
  <c r="T846" i="27"/>
  <c r="U846" i="27"/>
  <c r="V846" i="27"/>
  <c r="W846" i="27"/>
  <c r="X846" i="27"/>
  <c r="T739" i="27"/>
  <c r="U739" i="27"/>
  <c r="V739" i="27"/>
  <c r="W739" i="27"/>
  <c r="X739" i="27"/>
  <c r="T638" i="27"/>
  <c r="U638" i="27"/>
  <c r="V638" i="27"/>
  <c r="W638" i="27"/>
  <c r="X638" i="27"/>
  <c r="T776" i="27"/>
  <c r="U776" i="27"/>
  <c r="V776" i="27"/>
  <c r="W776" i="27"/>
  <c r="X776" i="27"/>
  <c r="T812" i="27"/>
  <c r="U812" i="27"/>
  <c r="V812" i="27"/>
  <c r="W812" i="27"/>
  <c r="X812" i="27"/>
  <c r="T832" i="27"/>
  <c r="U832" i="27"/>
  <c r="V832" i="27"/>
  <c r="W832" i="27"/>
  <c r="X832" i="27"/>
  <c r="T733" i="27"/>
  <c r="U733" i="27"/>
  <c r="V733" i="27"/>
  <c r="W733" i="27"/>
  <c r="X733" i="27"/>
  <c r="T782" i="27"/>
  <c r="U782" i="27"/>
  <c r="V782" i="27"/>
  <c r="W782" i="27"/>
  <c r="X782" i="27"/>
  <c r="T543" i="27"/>
  <c r="U543" i="27"/>
  <c r="V543" i="27"/>
  <c r="W543" i="27"/>
  <c r="X543" i="27"/>
  <c r="T581" i="27"/>
  <c r="U581" i="27"/>
  <c r="V581" i="27"/>
  <c r="W581" i="27"/>
  <c r="X581" i="27"/>
  <c r="T775" i="27"/>
  <c r="U775" i="27"/>
  <c r="V775" i="27"/>
  <c r="W775" i="27"/>
  <c r="X775" i="27"/>
  <c r="T808" i="27"/>
  <c r="U808" i="27"/>
  <c r="V808" i="27"/>
  <c r="W808" i="27"/>
  <c r="X808" i="27"/>
  <c r="T693" i="27"/>
  <c r="U693" i="27"/>
  <c r="V693" i="27"/>
  <c r="W693" i="27"/>
  <c r="X693" i="27"/>
  <c r="T770" i="27"/>
  <c r="U770" i="27"/>
  <c r="V770" i="27"/>
  <c r="W770" i="27"/>
  <c r="X770" i="27"/>
  <c r="T796" i="27"/>
  <c r="U796" i="27"/>
  <c r="V796" i="27"/>
  <c r="W796" i="27"/>
  <c r="X796" i="27"/>
  <c r="T794" i="27"/>
  <c r="U794" i="27"/>
  <c r="V794" i="27"/>
  <c r="W794" i="27"/>
  <c r="X794" i="27"/>
  <c r="T747" i="27"/>
  <c r="U747" i="27"/>
  <c r="V747" i="27"/>
  <c r="W747" i="27"/>
  <c r="X747" i="27"/>
  <c r="T757" i="27"/>
  <c r="U757" i="27"/>
  <c r="V757" i="27"/>
  <c r="W757" i="27"/>
  <c r="X757" i="27"/>
  <c r="T690" i="27"/>
  <c r="U690" i="27"/>
  <c r="V690" i="27"/>
  <c r="W690" i="27"/>
  <c r="X690" i="27"/>
  <c r="T687" i="27"/>
  <c r="U687" i="27"/>
  <c r="V687" i="27"/>
  <c r="W687" i="27"/>
  <c r="X687" i="27"/>
  <c r="T696" i="27"/>
  <c r="U696" i="27"/>
  <c r="V696" i="27"/>
  <c r="W696" i="27"/>
  <c r="X696" i="27"/>
  <c r="T601" i="27"/>
  <c r="U601" i="27"/>
  <c r="V601" i="27"/>
  <c r="W601" i="27"/>
  <c r="X601" i="27"/>
  <c r="T670" i="27"/>
  <c r="U670" i="27"/>
  <c r="V670" i="27"/>
  <c r="W670" i="27"/>
  <c r="X670" i="27"/>
  <c r="T671" i="27"/>
  <c r="U671" i="27"/>
  <c r="V671" i="27"/>
  <c r="W671" i="27"/>
  <c r="X671" i="27"/>
  <c r="T669" i="27"/>
  <c r="U669" i="27"/>
  <c r="V669" i="27"/>
  <c r="W669" i="27"/>
  <c r="X669" i="27"/>
  <c r="T647" i="27"/>
  <c r="U647" i="27"/>
  <c r="V647" i="27"/>
  <c r="W647" i="27"/>
  <c r="X647" i="27"/>
  <c r="T655" i="27"/>
  <c r="U655" i="27"/>
  <c r="V655" i="27"/>
  <c r="W655" i="27"/>
  <c r="X655" i="27"/>
  <c r="T642" i="27"/>
  <c r="U642" i="27"/>
  <c r="V642" i="27"/>
  <c r="W642" i="27"/>
  <c r="X642" i="27"/>
  <c r="T634" i="27"/>
  <c r="U634" i="27"/>
  <c r="V634" i="27"/>
  <c r="W634" i="27"/>
  <c r="X634" i="27"/>
  <c r="T648" i="27"/>
  <c r="U648" i="27"/>
  <c r="V648" i="27"/>
  <c r="W648" i="27"/>
  <c r="X648" i="27"/>
  <c r="T662" i="27"/>
  <c r="U662" i="27"/>
  <c r="V662" i="27"/>
  <c r="W662" i="27"/>
  <c r="X662" i="27"/>
  <c r="T740" i="27"/>
  <c r="U740" i="27"/>
  <c r="V740" i="27"/>
  <c r="W740" i="27"/>
  <c r="X740" i="27"/>
  <c r="T674" i="27"/>
  <c r="U674" i="27"/>
  <c r="V674" i="27"/>
  <c r="W674" i="27"/>
  <c r="X674" i="27"/>
  <c r="T651" i="27"/>
  <c r="U651" i="27"/>
  <c r="V651" i="27"/>
  <c r="W651" i="27"/>
  <c r="X651" i="27"/>
  <c r="T622" i="27"/>
  <c r="U622" i="27"/>
  <c r="V622" i="27"/>
  <c r="W622" i="27"/>
  <c r="X622" i="27"/>
  <c r="T637" i="27"/>
  <c r="U637" i="27"/>
  <c r="V637" i="27"/>
  <c r="W637" i="27"/>
  <c r="X637" i="27"/>
  <c r="T618" i="27"/>
  <c r="U618" i="27"/>
  <c r="V618" i="27"/>
  <c r="W618" i="27"/>
  <c r="X618" i="27"/>
  <c r="T743" i="27"/>
  <c r="U743" i="27"/>
  <c r="V743" i="27"/>
  <c r="W743" i="27"/>
  <c r="X743" i="27"/>
  <c r="T822" i="27"/>
  <c r="U822" i="27"/>
  <c r="V822" i="27"/>
  <c r="W822" i="27"/>
  <c r="X822" i="27"/>
  <c r="T751" i="27"/>
  <c r="U751" i="27"/>
  <c r="V751" i="27"/>
  <c r="W751" i="27"/>
  <c r="X751" i="27"/>
  <c r="T795" i="27"/>
  <c r="U795" i="27"/>
  <c r="V795" i="27"/>
  <c r="W795" i="27"/>
  <c r="X795" i="27"/>
  <c r="T758" i="27"/>
  <c r="U758" i="27"/>
  <c r="V758" i="27"/>
  <c r="W758" i="27"/>
  <c r="X758" i="27"/>
  <c r="T890" i="27"/>
  <c r="U890" i="27"/>
  <c r="V890" i="27"/>
  <c r="W890" i="27"/>
  <c r="X890" i="27"/>
  <c r="T631" i="27"/>
  <c r="U631" i="27"/>
  <c r="V631" i="27"/>
  <c r="W631" i="27"/>
  <c r="X631" i="27"/>
  <c r="T591" i="27"/>
  <c r="U591" i="27"/>
  <c r="V591" i="27"/>
  <c r="W591" i="27"/>
  <c r="X591" i="27"/>
  <c r="T624" i="27"/>
  <c r="U624" i="27"/>
  <c r="V624" i="27"/>
  <c r="W624" i="27"/>
  <c r="X624" i="27"/>
  <c r="T678" i="27"/>
  <c r="U678" i="27"/>
  <c r="V678" i="27"/>
  <c r="W678" i="27"/>
  <c r="X678" i="27"/>
  <c r="T626" i="27"/>
  <c r="U626" i="27"/>
  <c r="V626" i="27"/>
  <c r="W626" i="27"/>
  <c r="X626" i="27"/>
  <c r="T609" i="27"/>
  <c r="U609" i="27"/>
  <c r="V609" i="27"/>
  <c r="W609" i="27"/>
  <c r="X609" i="27"/>
  <c r="T639" i="27"/>
  <c r="U639" i="27"/>
  <c r="V639" i="27"/>
  <c r="W639" i="27"/>
  <c r="X639" i="27"/>
  <c r="T646" i="27"/>
  <c r="U646" i="27"/>
  <c r="V646" i="27"/>
  <c r="W646" i="27"/>
  <c r="X646" i="27"/>
  <c r="T586" i="27"/>
  <c r="U586" i="27"/>
  <c r="V586" i="27"/>
  <c r="W586" i="27"/>
  <c r="X586" i="27"/>
  <c r="T633" i="27"/>
  <c r="U633" i="27"/>
  <c r="V633" i="27"/>
  <c r="W633" i="27"/>
  <c r="X633" i="27"/>
  <c r="T625" i="27"/>
  <c r="U625" i="27"/>
  <c r="V625" i="27"/>
  <c r="W625" i="27"/>
  <c r="X625" i="27"/>
  <c r="T612" i="27"/>
  <c r="U612" i="27"/>
  <c r="V612" i="27"/>
  <c r="W612" i="27"/>
  <c r="X612" i="27"/>
  <c r="T869" i="27"/>
  <c r="U869" i="27"/>
  <c r="V869" i="27"/>
  <c r="W869" i="27"/>
  <c r="X869" i="27"/>
  <c r="T870" i="27"/>
  <c r="U870" i="27"/>
  <c r="V870" i="27"/>
  <c r="W870" i="27"/>
  <c r="X870" i="27"/>
  <c r="T866" i="27"/>
  <c r="U866" i="27"/>
  <c r="V866" i="27"/>
  <c r="W866" i="27"/>
  <c r="X866" i="27"/>
  <c r="T773" i="27"/>
  <c r="U773" i="27"/>
  <c r="V773" i="27"/>
  <c r="W773" i="27"/>
  <c r="X773" i="27"/>
  <c r="T797" i="27"/>
  <c r="U797" i="27"/>
  <c r="V797" i="27"/>
  <c r="W797" i="27"/>
  <c r="X797" i="27"/>
  <c r="T756" i="27"/>
  <c r="U756" i="27"/>
  <c r="V756" i="27"/>
  <c r="W756" i="27"/>
  <c r="X756" i="27"/>
  <c r="T778" i="27"/>
  <c r="U778" i="27"/>
  <c r="V778" i="27"/>
  <c r="W778" i="27"/>
  <c r="X778" i="27"/>
  <c r="T760" i="27"/>
  <c r="U760" i="27"/>
  <c r="V760" i="27"/>
  <c r="W760" i="27"/>
  <c r="X760" i="27"/>
  <c r="T763" i="27"/>
  <c r="U763" i="27"/>
  <c r="V763" i="27"/>
  <c r="W763" i="27"/>
  <c r="X763" i="27"/>
  <c r="T725" i="27"/>
  <c r="U725" i="27"/>
  <c r="V725" i="27"/>
  <c r="W725" i="27"/>
  <c r="X725" i="27"/>
  <c r="T761" i="27"/>
  <c r="U761" i="27"/>
  <c r="V761" i="27"/>
  <c r="W761" i="27"/>
  <c r="X761" i="27"/>
  <c r="T745" i="27"/>
  <c r="U745" i="27"/>
  <c r="V745" i="27"/>
  <c r="W745" i="27"/>
  <c r="X745" i="27"/>
  <c r="T746" i="27"/>
  <c r="U746" i="27"/>
  <c r="V746" i="27"/>
  <c r="W746" i="27"/>
  <c r="X746" i="27"/>
  <c r="T790" i="27"/>
  <c r="U790" i="27"/>
  <c r="V790" i="27"/>
  <c r="W790" i="27"/>
  <c r="X790" i="27"/>
  <c r="T736" i="27"/>
  <c r="U736" i="27"/>
  <c r="V736" i="27"/>
  <c r="W736" i="27"/>
  <c r="X736" i="27"/>
  <c r="T879" i="27"/>
  <c r="U879" i="27"/>
  <c r="V879" i="27"/>
  <c r="W879" i="27"/>
  <c r="X879" i="27"/>
  <c r="T519" i="27"/>
  <c r="U519" i="27"/>
  <c r="V519" i="27"/>
  <c r="W519" i="27"/>
  <c r="X519" i="27"/>
  <c r="T511" i="27"/>
  <c r="U511" i="27"/>
  <c r="V511" i="27"/>
  <c r="W511" i="27"/>
  <c r="X511" i="27"/>
  <c r="T503" i="27"/>
  <c r="U503" i="27"/>
  <c r="V503" i="27"/>
  <c r="W503" i="27"/>
  <c r="X503" i="27"/>
  <c r="T529" i="27"/>
  <c r="U529" i="27"/>
  <c r="V529" i="27"/>
  <c r="W529" i="27"/>
  <c r="X529" i="27"/>
  <c r="T521" i="27"/>
  <c r="U521" i="27"/>
  <c r="V521" i="27"/>
  <c r="W521" i="27"/>
  <c r="X521" i="27"/>
  <c r="T509" i="27"/>
  <c r="U509" i="27"/>
  <c r="V509" i="27"/>
  <c r="W509" i="27"/>
  <c r="X509" i="27"/>
  <c r="T517" i="27"/>
  <c r="U517" i="27"/>
  <c r="V517" i="27"/>
  <c r="W517" i="27"/>
  <c r="X517" i="27"/>
  <c r="T513" i="27"/>
  <c r="U513" i="27"/>
  <c r="V513" i="27"/>
  <c r="W513" i="27"/>
  <c r="X513" i="27"/>
  <c r="T510" i="27"/>
  <c r="U510" i="27"/>
  <c r="V510" i="27"/>
  <c r="W510" i="27"/>
  <c r="X510" i="27"/>
  <c r="T518" i="27"/>
  <c r="U518" i="27"/>
  <c r="V518" i="27"/>
  <c r="W518" i="27"/>
  <c r="X518" i="27"/>
  <c r="T514" i="27"/>
  <c r="U514" i="27"/>
  <c r="V514" i="27"/>
  <c r="W514" i="27"/>
  <c r="X514" i="27"/>
  <c r="T505" i="27"/>
  <c r="U505" i="27"/>
  <c r="V505" i="27"/>
  <c r="W505" i="27"/>
  <c r="X505" i="27"/>
  <c r="T512" i="27"/>
  <c r="U512" i="27"/>
  <c r="V512" i="27"/>
  <c r="W512" i="27"/>
  <c r="X512" i="27"/>
  <c r="T507" i="27"/>
  <c r="U507" i="27"/>
  <c r="V507" i="27"/>
  <c r="W507" i="27"/>
  <c r="X507" i="27"/>
  <c r="T506" i="27"/>
  <c r="U506" i="27"/>
  <c r="V506" i="27"/>
  <c r="W506" i="27"/>
  <c r="X506" i="27"/>
  <c r="T515" i="27"/>
  <c r="U515" i="27"/>
  <c r="V515" i="27"/>
  <c r="W515" i="27"/>
  <c r="X515" i="27"/>
  <c r="T504" i="27"/>
  <c r="U504" i="27"/>
  <c r="V504" i="27"/>
  <c r="W504" i="27"/>
  <c r="X504" i="27"/>
  <c r="T526" i="27"/>
  <c r="U526" i="27"/>
  <c r="V526" i="27"/>
  <c r="W526" i="27"/>
  <c r="X526" i="27"/>
  <c r="T524" i="27"/>
  <c r="U524" i="27"/>
  <c r="V524" i="27"/>
  <c r="W524" i="27"/>
  <c r="X524" i="27"/>
  <c r="T532" i="27"/>
  <c r="U532" i="27"/>
  <c r="V532" i="27"/>
  <c r="W532" i="27"/>
  <c r="X532" i="27"/>
  <c r="T556" i="27"/>
  <c r="U556" i="27"/>
  <c r="V556" i="27"/>
  <c r="W556" i="27"/>
  <c r="X556" i="27"/>
  <c r="T565" i="27"/>
  <c r="U565" i="27"/>
  <c r="V565" i="27"/>
  <c r="W565" i="27"/>
  <c r="X565" i="27"/>
  <c r="T549" i="27"/>
  <c r="U549" i="27"/>
  <c r="V549" i="27"/>
  <c r="W549" i="27"/>
  <c r="X549" i="27"/>
  <c r="T644" i="27"/>
  <c r="U644" i="27"/>
  <c r="V644" i="27"/>
  <c r="W644" i="27"/>
  <c r="X644" i="27"/>
  <c r="T640" i="27"/>
  <c r="U640" i="27"/>
  <c r="V640" i="27"/>
  <c r="W640" i="27"/>
  <c r="X640" i="27"/>
  <c r="T630" i="27"/>
  <c r="U630" i="27"/>
  <c r="V630" i="27"/>
  <c r="W630" i="27"/>
  <c r="X630" i="27"/>
  <c r="T654" i="27"/>
  <c r="U654" i="27"/>
  <c r="V654" i="27"/>
  <c r="W654" i="27"/>
  <c r="X654" i="27"/>
  <c r="T676" i="27"/>
  <c r="U676" i="27"/>
  <c r="V676" i="27"/>
  <c r="W676" i="27"/>
  <c r="X676" i="27"/>
  <c r="T803" i="27"/>
  <c r="U803" i="27"/>
  <c r="V803" i="27"/>
  <c r="W803" i="27"/>
  <c r="X803" i="27"/>
  <c r="T680" i="27"/>
  <c r="U680" i="27"/>
  <c r="V680" i="27"/>
  <c r="W680" i="27"/>
  <c r="X680" i="27"/>
  <c r="T697" i="27"/>
  <c r="U697" i="27"/>
  <c r="V697" i="27"/>
  <c r="W697" i="27"/>
  <c r="X697" i="27"/>
  <c r="T813" i="27"/>
  <c r="U813" i="27"/>
  <c r="V813" i="27"/>
  <c r="W813" i="27"/>
  <c r="X813" i="27"/>
  <c r="T714" i="27"/>
  <c r="U714" i="27"/>
  <c r="V714" i="27"/>
  <c r="W714" i="27"/>
  <c r="X714" i="27"/>
  <c r="T715" i="27"/>
  <c r="U715" i="27"/>
  <c r="V715" i="27"/>
  <c r="W715" i="27"/>
  <c r="X715" i="27"/>
  <c r="T694" i="27"/>
  <c r="U694" i="27"/>
  <c r="V694" i="27"/>
  <c r="W694" i="27"/>
  <c r="X694" i="27"/>
  <c r="T727" i="27"/>
  <c r="U727" i="27"/>
  <c r="V727" i="27"/>
  <c r="W727" i="27"/>
  <c r="X727" i="27"/>
  <c r="T552" i="27"/>
  <c r="U552" i="27"/>
  <c r="V552" i="27"/>
  <c r="W552" i="27"/>
  <c r="X552" i="27"/>
  <c r="T538" i="27"/>
  <c r="U538" i="27"/>
  <c r="V538" i="27"/>
  <c r="W538" i="27"/>
  <c r="X538" i="27"/>
  <c r="T527" i="27"/>
  <c r="U527" i="27"/>
  <c r="V527" i="27"/>
  <c r="W527" i="27"/>
  <c r="X527" i="27"/>
  <c r="T523" i="27"/>
  <c r="U523" i="27"/>
  <c r="V523" i="27"/>
  <c r="W523" i="27"/>
  <c r="X523" i="27"/>
  <c r="T522" i="27"/>
  <c r="U522" i="27"/>
  <c r="V522" i="27"/>
  <c r="W522" i="27"/>
  <c r="X522" i="27"/>
  <c r="T533" i="27"/>
  <c r="U533" i="27"/>
  <c r="V533" i="27"/>
  <c r="W533" i="27"/>
  <c r="X533" i="27"/>
  <c r="T530" i="27"/>
  <c r="U530" i="27"/>
  <c r="V530" i="27"/>
  <c r="W530" i="27"/>
  <c r="X530" i="27"/>
  <c r="T525" i="27"/>
  <c r="U525" i="27"/>
  <c r="V525" i="27"/>
  <c r="W525" i="27"/>
  <c r="X525" i="27"/>
  <c r="T528" i="27"/>
  <c r="U528" i="27"/>
  <c r="V528" i="27"/>
  <c r="W528" i="27"/>
  <c r="X528" i="27"/>
  <c r="T536" i="27"/>
  <c r="U536" i="27"/>
  <c r="V536" i="27"/>
  <c r="W536" i="27"/>
  <c r="X536" i="27"/>
  <c r="T535" i="27"/>
  <c r="U535" i="27"/>
  <c r="V535" i="27"/>
  <c r="W535" i="27"/>
  <c r="X535" i="27"/>
  <c r="T537" i="27"/>
  <c r="U537" i="27"/>
  <c r="V537" i="27"/>
  <c r="W537" i="27"/>
  <c r="X537" i="27"/>
  <c r="T548" i="27"/>
  <c r="U548" i="27"/>
  <c r="V548" i="27"/>
  <c r="W548" i="27"/>
  <c r="X548" i="27"/>
  <c r="T539" i="27"/>
  <c r="U539" i="27"/>
  <c r="V539" i="27"/>
  <c r="W539" i="27"/>
  <c r="X539" i="27"/>
  <c r="T534" i="27"/>
  <c r="U534" i="27"/>
  <c r="V534" i="27"/>
  <c r="W534" i="27"/>
  <c r="X534" i="27"/>
  <c r="T541" i="27"/>
  <c r="U541" i="27"/>
  <c r="V541" i="27"/>
  <c r="W541" i="27"/>
  <c r="X541" i="27"/>
  <c r="T542" i="27"/>
  <c r="U542" i="27"/>
  <c r="V542" i="27"/>
  <c r="W542" i="27"/>
  <c r="X542" i="27"/>
  <c r="T545" i="27"/>
  <c r="U545" i="27"/>
  <c r="V545" i="27"/>
  <c r="W545" i="27"/>
  <c r="X545" i="27"/>
  <c r="T540" i="27"/>
  <c r="U540" i="27"/>
  <c r="V540" i="27"/>
  <c r="W540" i="27"/>
  <c r="X540" i="27"/>
  <c r="T716" i="27"/>
  <c r="U716" i="27"/>
  <c r="V716" i="27"/>
  <c r="W716" i="27"/>
  <c r="X716" i="27"/>
  <c r="T649" i="27"/>
  <c r="U649" i="27"/>
  <c r="V649" i="27"/>
  <c r="W649" i="27"/>
  <c r="X649" i="27"/>
  <c r="T650" i="27"/>
  <c r="U650" i="27"/>
  <c r="V650" i="27"/>
  <c r="W650" i="27"/>
  <c r="X650" i="27"/>
  <c r="T600" i="27"/>
  <c r="U600" i="27"/>
  <c r="V600" i="27"/>
  <c r="W600" i="27"/>
  <c r="X600" i="27"/>
  <c r="T664" i="27"/>
  <c r="U664" i="27"/>
  <c r="V664" i="27"/>
  <c r="W664" i="27"/>
  <c r="X664" i="27"/>
  <c r="T643" i="27"/>
  <c r="U643" i="27"/>
  <c r="V643" i="27"/>
  <c r="W643" i="27"/>
  <c r="X643" i="27"/>
  <c r="T829" i="27"/>
  <c r="U829" i="27"/>
  <c r="V829" i="27"/>
  <c r="W829" i="27"/>
  <c r="X829" i="27"/>
  <c r="T806" i="27"/>
  <c r="U806" i="27"/>
  <c r="V806" i="27"/>
  <c r="W806" i="27"/>
  <c r="X806" i="27"/>
  <c r="T798" i="27"/>
  <c r="U798" i="27"/>
  <c r="V798" i="27"/>
  <c r="W798" i="27"/>
  <c r="X798" i="27"/>
  <c r="T799" i="27"/>
  <c r="U799" i="27"/>
  <c r="V799" i="27"/>
  <c r="W799" i="27"/>
  <c r="X799" i="27"/>
  <c r="T737" i="27"/>
  <c r="U737" i="27"/>
  <c r="V737" i="27"/>
  <c r="W737" i="27"/>
  <c r="X737" i="27"/>
  <c r="T744" i="27"/>
  <c r="U744" i="27"/>
  <c r="V744" i="27"/>
  <c r="W744" i="27"/>
  <c r="X744" i="27"/>
  <c r="T772" i="27"/>
  <c r="U772" i="27"/>
  <c r="V772" i="27"/>
  <c r="W772" i="27"/>
  <c r="X772" i="27"/>
  <c r="T741" i="27"/>
  <c r="U741" i="27"/>
  <c r="V741" i="27"/>
  <c r="W741" i="27"/>
  <c r="X741" i="27"/>
  <c r="T742" i="27"/>
  <c r="U742" i="27"/>
  <c r="V742" i="27"/>
  <c r="W742" i="27"/>
  <c r="X742" i="27"/>
  <c r="T902" i="27"/>
  <c r="U902" i="27"/>
  <c r="V902" i="27"/>
  <c r="W902" i="27"/>
  <c r="X902" i="27"/>
  <c r="T721" i="27"/>
  <c r="U721" i="27"/>
  <c r="V721" i="27"/>
  <c r="W721" i="27"/>
  <c r="X721" i="27"/>
  <c r="T753" i="27"/>
  <c r="U753" i="27"/>
  <c r="V753" i="27"/>
  <c r="W753" i="27"/>
  <c r="X753" i="27"/>
  <c r="T701" i="27"/>
  <c r="U701" i="27"/>
  <c r="V701" i="27"/>
  <c r="W701" i="27"/>
  <c r="X701" i="27"/>
  <c r="T704" i="27"/>
  <c r="U704" i="27"/>
  <c r="V704" i="27"/>
  <c r="W704" i="27"/>
  <c r="X704" i="27"/>
  <c r="T732" i="27"/>
  <c r="U732" i="27"/>
  <c r="V732" i="27"/>
  <c r="W732" i="27"/>
  <c r="X732" i="27"/>
  <c r="T712" i="27"/>
  <c r="U712" i="27"/>
  <c r="V712" i="27"/>
  <c r="W712" i="27"/>
  <c r="X712" i="27"/>
  <c r="T672" i="27"/>
  <c r="U672" i="27"/>
  <c r="V672" i="27"/>
  <c r="W672" i="27"/>
  <c r="X672" i="27"/>
  <c r="T683" i="27"/>
  <c r="U683" i="27"/>
  <c r="V683" i="27"/>
  <c r="W683" i="27"/>
  <c r="X683" i="27"/>
  <c r="T668" i="27"/>
  <c r="U668" i="27"/>
  <c r="V668" i="27"/>
  <c r="W668" i="27"/>
  <c r="X668" i="27"/>
  <c r="T703" i="27"/>
  <c r="U703" i="27"/>
  <c r="V703" i="27"/>
  <c r="W703" i="27"/>
  <c r="X703" i="27"/>
  <c r="T675" i="27"/>
  <c r="U675" i="27"/>
  <c r="V675" i="27"/>
  <c r="W675" i="27"/>
  <c r="X675" i="27"/>
  <c r="T685" i="27"/>
  <c r="U685" i="27"/>
  <c r="V685" i="27"/>
  <c r="W685" i="27"/>
  <c r="X685" i="27"/>
  <c r="T692" i="27"/>
  <c r="U692" i="27"/>
  <c r="V692" i="27"/>
  <c r="W692" i="27"/>
  <c r="X692" i="27"/>
  <c r="T628" i="27"/>
  <c r="U628" i="27"/>
  <c r="V628" i="27"/>
  <c r="W628" i="27"/>
  <c r="X628" i="27"/>
  <c r="T682" i="27"/>
  <c r="U682" i="27"/>
  <c r="V682" i="27"/>
  <c r="W682" i="27"/>
  <c r="X682" i="27"/>
  <c r="T627" i="27"/>
  <c r="U627" i="27"/>
  <c r="V627" i="27"/>
  <c r="W627" i="27"/>
  <c r="X627" i="27"/>
  <c r="T629" i="27"/>
  <c r="U629" i="27"/>
  <c r="V629" i="27"/>
  <c r="W629" i="27"/>
  <c r="X629" i="27"/>
  <c r="T595" i="27"/>
  <c r="U595" i="27"/>
  <c r="V595" i="27"/>
  <c r="W595" i="27"/>
  <c r="X595" i="27"/>
  <c r="T598" i="27"/>
  <c r="U598" i="27"/>
  <c r="V598" i="27"/>
  <c r="W598" i="27"/>
  <c r="X598" i="27"/>
  <c r="T659" i="27"/>
  <c r="U659" i="27"/>
  <c r="V659" i="27"/>
  <c r="W659" i="27"/>
  <c r="X659" i="27"/>
  <c r="T735" i="27"/>
  <c r="U735" i="27"/>
  <c r="V735" i="27"/>
  <c r="W735" i="27"/>
  <c r="X735" i="27"/>
  <c r="T767" i="27"/>
  <c r="U767" i="27"/>
  <c r="V767" i="27"/>
  <c r="W767" i="27"/>
  <c r="X767" i="27"/>
  <c r="T752" i="27"/>
  <c r="U752" i="27"/>
  <c r="V752" i="27"/>
  <c r="W752" i="27"/>
  <c r="X752" i="27"/>
  <c r="T730" i="27"/>
  <c r="U730" i="27"/>
  <c r="V730" i="27"/>
  <c r="W730" i="27"/>
  <c r="X730" i="27"/>
  <c r="T787" i="27"/>
  <c r="U787" i="27"/>
  <c r="V787" i="27"/>
  <c r="W787" i="27"/>
  <c r="X787" i="27"/>
  <c r="T719" i="27"/>
  <c r="U719" i="27"/>
  <c r="V719" i="27"/>
  <c r="W719" i="27"/>
  <c r="X719" i="27"/>
  <c r="T516" i="27"/>
  <c r="U516" i="27"/>
  <c r="V516" i="27"/>
  <c r="W516" i="27"/>
  <c r="X516" i="27"/>
  <c r="T502" i="27"/>
  <c r="U502" i="27"/>
  <c r="V502" i="27"/>
  <c r="W502" i="27"/>
  <c r="X502" i="27"/>
  <c r="T508" i="27"/>
  <c r="U508" i="27"/>
  <c r="V508" i="27"/>
  <c r="W508" i="27"/>
  <c r="X508" i="27"/>
  <c r="T531" i="27"/>
  <c r="U531" i="27"/>
  <c r="V531" i="27"/>
  <c r="W531" i="27"/>
  <c r="X531" i="27"/>
  <c r="T661" i="27"/>
  <c r="U661" i="27"/>
  <c r="V661" i="27"/>
  <c r="W661" i="27"/>
  <c r="X661" i="27"/>
  <c r="T665" i="27"/>
  <c r="U665" i="27"/>
  <c r="V665" i="27"/>
  <c r="W665" i="27"/>
  <c r="X665" i="27"/>
  <c r="T653" i="27"/>
  <c r="U653" i="27"/>
  <c r="V653" i="27"/>
  <c r="W653" i="27"/>
  <c r="X653" i="27"/>
  <c r="T667" i="27"/>
  <c r="U667" i="27"/>
  <c r="V667" i="27"/>
  <c r="W667" i="27"/>
  <c r="X667" i="27"/>
  <c r="T724" i="27"/>
  <c r="U724" i="27"/>
  <c r="V724" i="27"/>
  <c r="W724" i="27"/>
  <c r="X724" i="27"/>
  <c r="T711" i="27"/>
  <c r="U711" i="27"/>
  <c r="V711" i="27"/>
  <c r="W711" i="27"/>
  <c r="X711" i="27"/>
  <c r="T708" i="27"/>
  <c r="U708" i="27"/>
  <c r="V708" i="27"/>
  <c r="W708" i="27"/>
  <c r="X708" i="27"/>
  <c r="T673" i="27"/>
  <c r="U673" i="27"/>
  <c r="V673" i="27"/>
  <c r="W673" i="27"/>
  <c r="X673" i="27"/>
  <c r="T698" i="27"/>
  <c r="U698" i="27"/>
  <c r="V698" i="27"/>
  <c r="W698" i="27"/>
  <c r="X698" i="27"/>
  <c r="T699" i="27"/>
  <c r="U699" i="27"/>
  <c r="V699" i="27"/>
  <c r="W699" i="27"/>
  <c r="X699" i="27"/>
  <c r="T553" i="27"/>
  <c r="U553" i="27"/>
  <c r="V553" i="27"/>
  <c r="W553" i="27"/>
  <c r="X553" i="27"/>
  <c r="T560" i="27"/>
  <c r="U560" i="27"/>
  <c r="V560" i="27"/>
  <c r="W560" i="27"/>
  <c r="X560" i="27"/>
  <c r="T578" i="27"/>
  <c r="U578" i="27"/>
  <c r="V578" i="27"/>
  <c r="W578" i="27"/>
  <c r="X578" i="27"/>
  <c r="T551" i="27"/>
  <c r="U551" i="27"/>
  <c r="V551" i="27"/>
  <c r="W551" i="27"/>
  <c r="X551" i="27"/>
  <c r="T577" i="27"/>
  <c r="U577" i="27"/>
  <c r="V577" i="27"/>
  <c r="W577" i="27"/>
  <c r="X577" i="27"/>
  <c r="T573" i="27"/>
  <c r="U573" i="27"/>
  <c r="V573" i="27"/>
  <c r="W573" i="27"/>
  <c r="X573" i="27"/>
  <c r="T576" i="27"/>
  <c r="U576" i="27"/>
  <c r="V576" i="27"/>
  <c r="W576" i="27"/>
  <c r="X576" i="27"/>
  <c r="T561" i="27"/>
  <c r="U561" i="27"/>
  <c r="V561" i="27"/>
  <c r="W561" i="27"/>
  <c r="X561" i="27"/>
  <c r="T563" i="27"/>
  <c r="U563" i="27"/>
  <c r="V563" i="27"/>
  <c r="W563" i="27"/>
  <c r="X563" i="27"/>
  <c r="T587" i="27"/>
  <c r="U587" i="27"/>
  <c r="V587" i="27"/>
  <c r="W587" i="27"/>
  <c r="X587" i="27"/>
  <c r="T594" i="27"/>
  <c r="U594" i="27"/>
  <c r="V594" i="27"/>
  <c r="W594" i="27"/>
  <c r="X594" i="27"/>
  <c r="T574" i="27"/>
  <c r="U574" i="27"/>
  <c r="V574" i="27"/>
  <c r="W574" i="27"/>
  <c r="X574" i="27"/>
  <c r="T571" i="27"/>
  <c r="U571" i="27"/>
  <c r="V571" i="27"/>
  <c r="W571" i="27"/>
  <c r="X571" i="27"/>
  <c r="T876" i="27"/>
  <c r="U876" i="27"/>
  <c r="V876" i="27"/>
  <c r="W876" i="27"/>
  <c r="X876" i="27"/>
  <c r="T874" i="27"/>
  <c r="U874" i="27"/>
  <c r="V874" i="27"/>
  <c r="W874" i="27"/>
  <c r="X874" i="27"/>
  <c r="T873" i="27"/>
  <c r="U873" i="27"/>
  <c r="V873" i="27"/>
  <c r="W873" i="27"/>
  <c r="X873" i="27"/>
  <c r="T892" i="27"/>
  <c r="U892" i="27"/>
  <c r="V892" i="27"/>
  <c r="W892" i="27"/>
  <c r="X892" i="27"/>
  <c r="T893" i="27"/>
  <c r="U893" i="27"/>
  <c r="V893" i="27"/>
  <c r="W893" i="27"/>
  <c r="X893" i="27"/>
  <c r="T900" i="27"/>
  <c r="U900" i="27"/>
  <c r="V900" i="27"/>
  <c r="W900" i="27"/>
  <c r="X900" i="27"/>
  <c r="T898" i="27"/>
  <c r="U898" i="27"/>
  <c r="V898" i="27"/>
  <c r="W898" i="27"/>
  <c r="X898" i="27"/>
  <c r="T686" i="27"/>
  <c r="U686" i="27"/>
  <c r="V686" i="27"/>
  <c r="W686" i="27"/>
  <c r="X686" i="27"/>
  <c r="T689" i="27"/>
  <c r="U689" i="27"/>
  <c r="V689" i="27"/>
  <c r="W689" i="27"/>
  <c r="X689" i="27"/>
  <c r="T691" i="27"/>
  <c r="U691" i="27"/>
  <c r="V691" i="27"/>
  <c r="W691" i="27"/>
  <c r="X691" i="27"/>
  <c r="T896" i="27"/>
  <c r="U896" i="27"/>
  <c r="V896" i="27"/>
  <c r="W896" i="27"/>
  <c r="X896" i="27"/>
  <c r="T777" i="27"/>
  <c r="U777" i="27"/>
  <c r="V777" i="27"/>
  <c r="W777" i="27"/>
  <c r="X777" i="27"/>
  <c r="T783" i="27"/>
  <c r="U783" i="27"/>
  <c r="V783" i="27"/>
  <c r="W783" i="27"/>
  <c r="X783" i="27"/>
  <c r="T720" i="27"/>
  <c r="U720" i="27"/>
  <c r="V720" i="27"/>
  <c r="W720" i="27"/>
  <c r="X720" i="27"/>
  <c r="T707" i="27"/>
  <c r="U707" i="27"/>
  <c r="V707" i="27"/>
  <c r="W707" i="27"/>
  <c r="X707" i="27"/>
  <c r="T710" i="27"/>
  <c r="U710" i="27"/>
  <c r="V710" i="27"/>
  <c r="W710" i="27"/>
  <c r="X710" i="27"/>
  <c r="T731" i="27"/>
  <c r="U731" i="27"/>
  <c r="V731" i="27"/>
  <c r="W731" i="27"/>
  <c r="X731" i="27"/>
  <c r="T880" i="27"/>
  <c r="U880" i="27"/>
  <c r="V880" i="27"/>
  <c r="W880" i="27"/>
  <c r="X880" i="27"/>
  <c r="T899" i="27"/>
  <c r="U899" i="27"/>
  <c r="V899" i="27"/>
  <c r="W899" i="27"/>
  <c r="X899" i="27"/>
  <c r="T901" i="27"/>
  <c r="U901" i="27"/>
  <c r="V901" i="27"/>
  <c r="W901" i="27"/>
  <c r="X901" i="27"/>
  <c r="T894" i="27"/>
  <c r="U894" i="27"/>
  <c r="V894" i="27"/>
  <c r="W894" i="27"/>
  <c r="X894" i="27"/>
  <c r="T895" i="27"/>
  <c r="U895" i="27"/>
  <c r="V895" i="27"/>
  <c r="W895" i="27"/>
  <c r="X895" i="27"/>
  <c r="T897" i="27"/>
  <c r="U897" i="27"/>
  <c r="V897" i="27"/>
  <c r="W897" i="27"/>
  <c r="X897" i="27"/>
  <c r="T774" i="27"/>
  <c r="U774" i="27"/>
  <c r="V774" i="27"/>
  <c r="W774" i="27"/>
  <c r="X774" i="27"/>
  <c r="T820" i="27"/>
  <c r="U820" i="27"/>
  <c r="V820" i="27"/>
  <c r="W820" i="27"/>
  <c r="X820" i="27"/>
  <c r="T818" i="27"/>
  <c r="U818" i="27"/>
  <c r="V818" i="27"/>
  <c r="W818" i="27"/>
  <c r="X818" i="27"/>
  <c r="T801" i="27"/>
  <c r="U801" i="27"/>
  <c r="V801" i="27"/>
  <c r="W801" i="27"/>
  <c r="X801" i="27"/>
  <c r="T811" i="27"/>
  <c r="U811" i="27"/>
  <c r="V811" i="27"/>
  <c r="W811" i="27"/>
  <c r="X811" i="27"/>
  <c r="T839" i="27"/>
  <c r="U839" i="27"/>
  <c r="V839" i="27"/>
  <c r="W839" i="27"/>
  <c r="X839" i="27"/>
  <c r="T785" i="27"/>
  <c r="U785" i="27"/>
  <c r="V785" i="27"/>
  <c r="W785" i="27"/>
  <c r="X785" i="27"/>
  <c r="T792" i="27"/>
  <c r="U792" i="27"/>
  <c r="V792" i="27"/>
  <c r="W792" i="27"/>
  <c r="X792" i="27"/>
  <c r="T810" i="27"/>
  <c r="U810" i="27"/>
  <c r="V810" i="27"/>
  <c r="W810" i="27"/>
  <c r="X810" i="27"/>
  <c r="T800" i="27"/>
  <c r="U800" i="27"/>
  <c r="V800" i="27"/>
  <c r="W800" i="27"/>
  <c r="X800" i="27"/>
  <c r="T830" i="27"/>
  <c r="U830" i="27"/>
  <c r="V830" i="27"/>
  <c r="W830" i="27"/>
  <c r="X830" i="27"/>
  <c r="T765" i="27"/>
  <c r="U765" i="27"/>
  <c r="V765" i="27"/>
  <c r="W765" i="27"/>
  <c r="X765" i="27"/>
  <c r="T835" i="27"/>
  <c r="U835" i="27"/>
  <c r="V835" i="27"/>
  <c r="W835" i="27"/>
  <c r="X835" i="27"/>
  <c r="T863" i="27"/>
  <c r="U863" i="27"/>
  <c r="V863" i="27"/>
  <c r="W863" i="27"/>
  <c r="X863" i="27"/>
  <c r="T861" i="27"/>
  <c r="U861" i="27"/>
  <c r="V861" i="27"/>
  <c r="W861" i="27"/>
  <c r="X861" i="27"/>
  <c r="T859" i="27"/>
  <c r="U859" i="27"/>
  <c r="V859" i="27"/>
  <c r="W859" i="27"/>
  <c r="X859" i="27"/>
  <c r="T858" i="27"/>
  <c r="U858" i="27"/>
  <c r="V858" i="27"/>
  <c r="W858" i="27"/>
  <c r="X858" i="27"/>
  <c r="T856" i="27"/>
  <c r="U856" i="27"/>
  <c r="V856" i="27"/>
  <c r="W856" i="27"/>
  <c r="X856" i="27"/>
  <c r="T862" i="27"/>
  <c r="U862" i="27"/>
  <c r="V862" i="27"/>
  <c r="W862" i="27"/>
  <c r="X862" i="27"/>
  <c r="T857" i="27"/>
  <c r="U857" i="27"/>
  <c r="V857" i="27"/>
  <c r="W857" i="27"/>
  <c r="X857" i="27"/>
  <c r="T769" i="27"/>
  <c r="U769" i="27"/>
  <c r="V769" i="27"/>
  <c r="W769" i="27"/>
  <c r="X769" i="27"/>
  <c r="T809" i="27"/>
  <c r="U809" i="27"/>
  <c r="V809" i="27"/>
  <c r="W809" i="27"/>
  <c r="X809" i="27"/>
  <c r="T819" i="27"/>
  <c r="U819" i="27"/>
  <c r="V819" i="27"/>
  <c r="W819" i="27"/>
  <c r="X819" i="27"/>
  <c r="T824" i="27"/>
  <c r="U824" i="27"/>
  <c r="V824" i="27"/>
  <c r="W824" i="27"/>
  <c r="X824" i="27"/>
  <c r="T802" i="27"/>
  <c r="U802" i="27"/>
  <c r="V802" i="27"/>
  <c r="W802" i="27"/>
  <c r="X802" i="27"/>
  <c r="T826" i="27"/>
  <c r="U826" i="27"/>
  <c r="V826" i="27"/>
  <c r="W826" i="27"/>
  <c r="X826" i="27"/>
  <c r="T827" i="27"/>
  <c r="U827" i="27"/>
  <c r="V827" i="27"/>
  <c r="W827" i="27"/>
  <c r="X827" i="27"/>
  <c r="T823" i="27"/>
  <c r="U823" i="27"/>
  <c r="V823" i="27"/>
  <c r="W823" i="27"/>
  <c r="X823" i="27"/>
  <c r="T831" i="27"/>
  <c r="U831" i="27"/>
  <c r="V831" i="27"/>
  <c r="W831" i="27"/>
  <c r="X831" i="27"/>
  <c r="T821" i="27"/>
  <c r="U821" i="27"/>
  <c r="V821" i="27"/>
  <c r="W821" i="27"/>
  <c r="X821" i="27"/>
  <c r="T828" i="27"/>
  <c r="U828" i="27"/>
  <c r="V828" i="27"/>
  <c r="W828" i="27"/>
  <c r="X828" i="27"/>
  <c r="T814" i="27"/>
  <c r="U814" i="27"/>
  <c r="V814" i="27"/>
  <c r="W814" i="27"/>
  <c r="X814" i="27"/>
  <c r="T807" i="27"/>
  <c r="U807" i="27"/>
  <c r="V807" i="27"/>
  <c r="W807" i="27"/>
  <c r="X807" i="27"/>
  <c r="T759" i="27"/>
  <c r="U759" i="27"/>
  <c r="V759" i="27"/>
  <c r="W759" i="27"/>
  <c r="X759" i="27"/>
  <c r="T771" i="27"/>
  <c r="U771" i="27"/>
  <c r="V771" i="27"/>
  <c r="W771" i="27"/>
  <c r="X771" i="27"/>
  <c r="T780" i="27"/>
  <c r="U780" i="27"/>
  <c r="V780" i="27"/>
  <c r="W780" i="27"/>
  <c r="X780" i="27"/>
  <c r="T791" i="27"/>
  <c r="U791" i="27"/>
  <c r="V791" i="27"/>
  <c r="W791" i="27"/>
  <c r="X791" i="27"/>
  <c r="T768" i="27"/>
  <c r="U768" i="27"/>
  <c r="V768" i="27"/>
  <c r="W768" i="27"/>
  <c r="X768" i="27"/>
  <c r="T779" i="27"/>
  <c r="U779" i="27"/>
  <c r="V779" i="27"/>
  <c r="W779" i="27"/>
  <c r="X779" i="27"/>
  <c r="T789" i="27"/>
  <c r="U789" i="27"/>
  <c r="V789" i="27"/>
  <c r="W789" i="27"/>
  <c r="X789" i="27"/>
  <c r="T781" i="27"/>
  <c r="U781" i="27"/>
  <c r="V781" i="27"/>
  <c r="W781" i="27"/>
  <c r="X781" i="27"/>
  <c r="T891" i="27"/>
  <c r="U891" i="27"/>
  <c r="V891" i="27"/>
  <c r="W891" i="27"/>
  <c r="X891" i="27"/>
  <c r="T888" i="27"/>
  <c r="U888" i="27"/>
  <c r="V888" i="27"/>
  <c r="W888" i="27"/>
  <c r="X888" i="27"/>
  <c r="T886" i="27"/>
  <c r="U886" i="27"/>
  <c r="V886" i="27"/>
  <c r="W886" i="27"/>
  <c r="X886" i="27"/>
  <c r="T884" i="27"/>
  <c r="U884" i="27"/>
  <c r="V884" i="27"/>
  <c r="W884" i="27"/>
  <c r="X884" i="27"/>
  <c r="T889" i="27"/>
  <c r="U889" i="27"/>
  <c r="V889" i="27"/>
  <c r="W889" i="27"/>
  <c r="X889" i="27"/>
  <c r="T887" i="27"/>
  <c r="U887" i="27"/>
  <c r="V887" i="27"/>
  <c r="W887" i="27"/>
  <c r="X887" i="27"/>
  <c r="T688" i="27"/>
  <c r="U688" i="27"/>
  <c r="V688" i="27"/>
  <c r="W688" i="27"/>
  <c r="X688" i="27"/>
  <c r="T717" i="27"/>
  <c r="U717" i="27"/>
  <c r="V717" i="27"/>
  <c r="W717" i="27"/>
  <c r="X717" i="27"/>
  <c r="T726" i="27"/>
  <c r="U726" i="27"/>
  <c r="V726" i="27"/>
  <c r="W726" i="27"/>
  <c r="X726" i="27"/>
  <c r="T793" i="27"/>
  <c r="U793" i="27"/>
  <c r="V793" i="27"/>
  <c r="W793" i="27"/>
  <c r="X793" i="27"/>
  <c r="T786" i="27"/>
  <c r="U786" i="27"/>
  <c r="V786" i="27"/>
  <c r="W786" i="27"/>
  <c r="X786" i="27"/>
  <c r="T788" i="27"/>
  <c r="U788" i="27"/>
  <c r="V788" i="27"/>
  <c r="W788" i="27"/>
  <c r="X788" i="27"/>
  <c r="T728" i="27"/>
  <c r="U728" i="27"/>
  <c r="V728" i="27"/>
  <c r="W728" i="27"/>
  <c r="X728" i="27"/>
  <c r="T738" i="27"/>
  <c r="U738" i="27"/>
  <c r="V738" i="27"/>
  <c r="W738" i="27"/>
  <c r="X738" i="27"/>
  <c r="T754" i="27"/>
  <c r="U754" i="27"/>
  <c r="V754" i="27"/>
  <c r="W754" i="27"/>
  <c r="X754" i="27"/>
  <c r="T718" i="27"/>
  <c r="U718" i="27"/>
  <c r="V718" i="27"/>
  <c r="W718" i="27"/>
  <c r="X718" i="27"/>
  <c r="T700" i="27"/>
  <c r="U700" i="27"/>
  <c r="V700" i="27"/>
  <c r="W700" i="27"/>
  <c r="X700" i="27"/>
  <c r="T784" i="27"/>
  <c r="U784" i="27"/>
  <c r="V784" i="27"/>
  <c r="W784" i="27"/>
  <c r="X784" i="27"/>
  <c r="T709" i="27"/>
  <c r="U709" i="27"/>
  <c r="V709" i="27"/>
  <c r="W709" i="27"/>
  <c r="X709" i="27"/>
  <c r="T748" i="27"/>
  <c r="U748" i="27"/>
  <c r="V748" i="27"/>
  <c r="W748" i="27"/>
  <c r="X748" i="27"/>
  <c r="T764" i="27"/>
  <c r="U764" i="27"/>
  <c r="V764" i="27"/>
  <c r="W764" i="27"/>
  <c r="X764" i="27"/>
  <c r="T679" i="27"/>
  <c r="U679" i="27"/>
  <c r="V679" i="27"/>
  <c r="W679" i="27"/>
  <c r="X679" i="27"/>
  <c r="T641" i="27"/>
  <c r="U641" i="27"/>
  <c r="V641" i="27"/>
  <c r="W641" i="27"/>
  <c r="X641" i="27"/>
  <c r="T614" i="27"/>
  <c r="U614" i="27"/>
  <c r="V614" i="27"/>
  <c r="W614" i="27"/>
  <c r="X614" i="27"/>
  <c r="T619" i="27"/>
  <c r="U619" i="27"/>
  <c r="V619" i="27"/>
  <c r="W619" i="27"/>
  <c r="X619" i="27"/>
  <c r="T611" i="27"/>
  <c r="U611" i="27"/>
  <c r="V611" i="27"/>
  <c r="W611" i="27"/>
  <c r="X611" i="27"/>
  <c r="T663" i="27"/>
  <c r="U663" i="27"/>
  <c r="V663" i="27"/>
  <c r="W663" i="27"/>
  <c r="X663" i="27"/>
  <c r="T681" i="27"/>
  <c r="U681" i="27"/>
  <c r="V681" i="27"/>
  <c r="W681" i="27"/>
  <c r="X681" i="27"/>
  <c r="T695" i="27"/>
  <c r="U695" i="27"/>
  <c r="V695" i="27"/>
  <c r="W695" i="27"/>
  <c r="X695" i="27"/>
  <c r="T615" i="27"/>
  <c r="U615" i="27"/>
  <c r="V615" i="27"/>
  <c r="W615" i="27"/>
  <c r="X615" i="27"/>
  <c r="T660" i="27"/>
  <c r="U660" i="27"/>
  <c r="V660" i="27"/>
  <c r="W660" i="27"/>
  <c r="X660" i="27"/>
  <c r="T723" i="27"/>
  <c r="U723" i="27"/>
  <c r="V723" i="27"/>
  <c r="W723" i="27"/>
  <c r="X723" i="27"/>
  <c r="T613" i="27"/>
  <c r="U613" i="27"/>
  <c r="V613" i="27"/>
  <c r="W613" i="27"/>
  <c r="X613" i="27"/>
  <c r="T579" i="27"/>
  <c r="U579" i="27"/>
  <c r="V579" i="27"/>
  <c r="W579" i="27"/>
  <c r="X579" i="27"/>
  <c r="T546" i="27"/>
  <c r="U546" i="27"/>
  <c r="V546" i="27"/>
  <c r="W546" i="27"/>
  <c r="X546" i="27"/>
  <c r="T567" i="27"/>
  <c r="U567" i="27"/>
  <c r="V567" i="27"/>
  <c r="W567" i="27"/>
  <c r="X567" i="27"/>
  <c r="T593" i="27"/>
  <c r="U593" i="27"/>
  <c r="V593" i="27"/>
  <c r="W593" i="27"/>
  <c r="X593" i="27"/>
  <c r="T623" i="27"/>
  <c r="U623" i="27"/>
  <c r="V623" i="27"/>
  <c r="W623" i="27"/>
  <c r="X623" i="27"/>
  <c r="T568" i="27"/>
  <c r="U568" i="27"/>
  <c r="V568" i="27"/>
  <c r="W568" i="27"/>
  <c r="X568" i="27"/>
  <c r="T559" i="27"/>
  <c r="U559" i="27"/>
  <c r="V559" i="27"/>
  <c r="W559" i="27"/>
  <c r="X559" i="27"/>
  <c r="T554" i="27"/>
  <c r="U554" i="27"/>
  <c r="V554" i="27"/>
  <c r="W554" i="27"/>
  <c r="X554" i="27"/>
  <c r="T558" i="27"/>
  <c r="U558" i="27"/>
  <c r="V558" i="27"/>
  <c r="W558" i="27"/>
  <c r="X558" i="27"/>
  <c r="T555" i="27"/>
  <c r="U555" i="27"/>
  <c r="V555" i="27"/>
  <c r="W555" i="27"/>
  <c r="X555" i="27"/>
  <c r="T878" i="27"/>
  <c r="U878" i="27"/>
  <c r="V878" i="27"/>
  <c r="W878" i="27"/>
  <c r="X878" i="27"/>
  <c r="T885" i="27"/>
  <c r="U885" i="27"/>
  <c r="V885" i="27"/>
  <c r="W885" i="27"/>
  <c r="X885" i="27"/>
  <c r="T882" i="27"/>
  <c r="U882" i="27"/>
  <c r="V882" i="27"/>
  <c r="W882" i="27"/>
  <c r="X882" i="27"/>
  <c r="T881" i="27"/>
  <c r="U881" i="27"/>
  <c r="V881" i="27"/>
  <c r="W881" i="27"/>
  <c r="X881" i="27"/>
  <c r="T883" i="27"/>
  <c r="U883" i="27"/>
  <c r="V883" i="27"/>
  <c r="W883" i="27"/>
  <c r="X883" i="27"/>
  <c r="T762" i="27"/>
  <c r="U762" i="27"/>
  <c r="V762" i="27"/>
  <c r="W762" i="27"/>
  <c r="X762" i="27"/>
  <c r="T766" i="27"/>
  <c r="U766" i="27"/>
  <c r="V766" i="27"/>
  <c r="W766" i="27"/>
  <c r="X766" i="27"/>
  <c r="T713" i="27"/>
  <c r="U713" i="27"/>
  <c r="V713" i="27"/>
  <c r="W713" i="27"/>
  <c r="X713" i="27"/>
  <c r="T702" i="27"/>
  <c r="U702" i="27"/>
  <c r="V702" i="27"/>
  <c r="W702" i="27"/>
  <c r="X702" i="27"/>
  <c r="T684" i="27"/>
  <c r="U684" i="27"/>
  <c r="V684" i="27"/>
  <c r="W684" i="27"/>
  <c r="X684" i="27"/>
  <c r="T722" i="27"/>
  <c r="U722" i="27"/>
  <c r="V722" i="27"/>
  <c r="W722" i="27"/>
  <c r="X722" i="27"/>
  <c r="T750" i="27"/>
  <c r="U750" i="27"/>
  <c r="V750" i="27"/>
  <c r="W750" i="27"/>
  <c r="X750" i="27"/>
  <c r="T755" i="27"/>
  <c r="U755" i="27"/>
  <c r="V755" i="27"/>
  <c r="W755" i="27"/>
  <c r="X755" i="27"/>
  <c r="T729" i="27"/>
  <c r="U729" i="27"/>
  <c r="V729" i="27"/>
  <c r="W729" i="27"/>
  <c r="X729" i="27"/>
  <c r="T749" i="27"/>
  <c r="U749" i="27"/>
  <c r="V749" i="27"/>
  <c r="W749" i="27"/>
  <c r="X749" i="27"/>
  <c r="T734" i="27"/>
  <c r="U734" i="27"/>
  <c r="V734" i="27"/>
  <c r="W734" i="27"/>
  <c r="X734" i="27"/>
  <c r="T851" i="27"/>
  <c r="U851" i="27"/>
  <c r="V851" i="27"/>
  <c r="W851" i="27"/>
  <c r="X851" i="27"/>
  <c r="T875" i="27"/>
  <c r="U875" i="27"/>
  <c r="V875" i="27"/>
  <c r="W875" i="27"/>
  <c r="X875" i="27"/>
  <c r="T840" i="27"/>
  <c r="U840" i="27"/>
  <c r="V840" i="27"/>
  <c r="W840" i="27"/>
  <c r="X840" i="27"/>
  <c r="T836" i="27"/>
  <c r="U836" i="27"/>
  <c r="V836" i="27"/>
  <c r="W836" i="27"/>
  <c r="X836" i="27"/>
  <c r="T845" i="27"/>
  <c r="U845" i="27"/>
  <c r="V845" i="27"/>
  <c r="W845" i="27"/>
  <c r="X845" i="27"/>
  <c r="T837" i="27"/>
  <c r="U837" i="27"/>
  <c r="V837" i="27"/>
  <c r="W837" i="27"/>
  <c r="X837" i="27"/>
  <c r="T854" i="27"/>
  <c r="U854" i="27"/>
  <c r="V854" i="27"/>
  <c r="W854" i="27"/>
  <c r="X854" i="27"/>
  <c r="T847" i="27"/>
  <c r="U847" i="27"/>
  <c r="V847" i="27"/>
  <c r="W847" i="27"/>
  <c r="X847" i="27"/>
  <c r="T848" i="27"/>
  <c r="U848" i="27"/>
  <c r="V848" i="27"/>
  <c r="W848" i="27"/>
  <c r="X848" i="27"/>
  <c r="T850" i="27"/>
  <c r="U850" i="27"/>
  <c r="V850" i="27"/>
  <c r="W850" i="27"/>
  <c r="X850" i="27"/>
  <c r="T855" i="27"/>
  <c r="U855" i="27"/>
  <c r="V855" i="27"/>
  <c r="W855" i="27"/>
  <c r="X855" i="27"/>
  <c r="T849" i="27"/>
  <c r="U849" i="27"/>
  <c r="V849" i="27"/>
  <c r="W849" i="27"/>
  <c r="X849" i="27"/>
  <c r="T825" i="27"/>
  <c r="U825" i="27"/>
  <c r="V825" i="27"/>
  <c r="W825" i="27"/>
  <c r="X825" i="27"/>
  <c r="T877" i="27"/>
  <c r="U877" i="27"/>
  <c r="V877" i="27"/>
  <c r="W877" i="27"/>
  <c r="X877" i="27"/>
  <c r="T871" i="27"/>
  <c r="U871" i="27"/>
  <c r="V871" i="27"/>
  <c r="W871" i="27"/>
  <c r="X871" i="27"/>
  <c r="T833" i="27"/>
  <c r="U833" i="27"/>
  <c r="V833" i="27"/>
  <c r="W833" i="27"/>
  <c r="X833" i="27"/>
  <c r="T834" i="27"/>
  <c r="U834" i="27"/>
  <c r="V834" i="27"/>
  <c r="W834" i="27"/>
  <c r="X834" i="27"/>
  <c r="T841" i="27"/>
  <c r="U841" i="27"/>
  <c r="V841" i="27"/>
  <c r="W841" i="27"/>
  <c r="X841" i="27"/>
  <c r="T838" i="27"/>
  <c r="U838" i="27"/>
  <c r="V838" i="27"/>
  <c r="W838" i="27"/>
  <c r="X838" i="27"/>
  <c r="T843" i="27"/>
  <c r="U843" i="27"/>
  <c r="V843" i="27"/>
  <c r="W843" i="27"/>
  <c r="X843" i="27"/>
  <c r="T872" i="27"/>
  <c r="U872" i="27"/>
  <c r="V872" i="27"/>
  <c r="W872" i="27"/>
  <c r="X872" i="27"/>
  <c r="T853" i="27"/>
  <c r="U853" i="27"/>
  <c r="V853" i="27"/>
  <c r="W853" i="27"/>
  <c r="X853" i="27"/>
  <c r="T852" i="27"/>
  <c r="U852" i="27"/>
  <c r="V852" i="27"/>
  <c r="W852" i="27"/>
  <c r="X852" i="27"/>
  <c r="T575" i="27"/>
  <c r="U575" i="27"/>
  <c r="V575" i="27"/>
  <c r="W575" i="27"/>
  <c r="X575" i="27"/>
  <c r="T656" i="27"/>
  <c r="U656" i="27"/>
  <c r="V656" i="27"/>
  <c r="W656" i="27"/>
  <c r="X656" i="27"/>
  <c r="T588" i="27"/>
  <c r="U588" i="27"/>
  <c r="V588" i="27"/>
  <c r="W588" i="27"/>
  <c r="X588" i="27"/>
  <c r="T585" i="27"/>
  <c r="U585" i="27"/>
  <c r="V585" i="27"/>
  <c r="W585" i="27"/>
  <c r="X585" i="27"/>
  <c r="T605" i="27"/>
  <c r="U605" i="27"/>
  <c r="V605" i="27"/>
  <c r="W605" i="27"/>
  <c r="X605" i="27"/>
  <c r="T583" i="27"/>
  <c r="U583" i="27"/>
  <c r="V583" i="27"/>
  <c r="W583" i="27"/>
  <c r="X583" i="27"/>
  <c r="T584" i="27"/>
  <c r="U584" i="27"/>
  <c r="V584" i="27"/>
  <c r="W584" i="27"/>
  <c r="X584" i="27"/>
  <c r="T592" i="27"/>
  <c r="U592" i="27"/>
  <c r="V592" i="27"/>
  <c r="W592" i="27"/>
  <c r="X592" i="27"/>
  <c r="T620" i="27"/>
  <c r="U620" i="27"/>
  <c r="V620" i="27"/>
  <c r="W620" i="27"/>
  <c r="X620" i="27"/>
  <c r="T597" i="27"/>
  <c r="U597" i="27"/>
  <c r="V597" i="27"/>
  <c r="W597" i="27"/>
  <c r="X597" i="27"/>
  <c r="T657" i="27"/>
  <c r="U657" i="27"/>
  <c r="V657" i="27"/>
  <c r="W657" i="27"/>
  <c r="X657" i="27"/>
  <c r="T652" i="27"/>
  <c r="U652" i="27"/>
  <c r="V652" i="27"/>
  <c r="W652" i="27"/>
  <c r="X652" i="27"/>
  <c r="T599" i="27"/>
  <c r="U599" i="27"/>
  <c r="V599" i="27"/>
  <c r="W599" i="27"/>
  <c r="X599" i="27"/>
  <c r="T645" i="27"/>
  <c r="U645" i="27"/>
  <c r="V645" i="27"/>
  <c r="W645" i="27"/>
  <c r="X645" i="27"/>
  <c r="T617" i="27"/>
  <c r="U617" i="27"/>
  <c r="V617" i="27"/>
  <c r="W617" i="27"/>
  <c r="X617" i="27"/>
  <c r="T706" i="27"/>
  <c r="U706" i="27"/>
  <c r="V706" i="27"/>
  <c r="W706" i="27"/>
  <c r="X706" i="27"/>
  <c r="T635" i="27"/>
  <c r="U635" i="27"/>
  <c r="V635" i="27"/>
  <c r="W635" i="27"/>
  <c r="X635" i="27"/>
  <c r="T621" i="27"/>
  <c r="U621" i="27"/>
  <c r="V621" i="27"/>
  <c r="W621" i="27"/>
  <c r="X621" i="27"/>
  <c r="T564" i="27"/>
  <c r="U564" i="27"/>
  <c r="V564" i="27"/>
  <c r="W564" i="27"/>
  <c r="X564" i="27"/>
  <c r="T562" i="27"/>
  <c r="U562" i="27"/>
  <c r="V562" i="27"/>
  <c r="W562" i="27"/>
  <c r="X562" i="27"/>
  <c r="T55" i="27"/>
  <c r="U55" i="27"/>
  <c r="V55" i="27"/>
  <c r="W55" i="27"/>
  <c r="X55" i="27"/>
  <c r="T56" i="27"/>
  <c r="U56" i="27"/>
  <c r="V56" i="27"/>
  <c r="W56" i="27"/>
  <c r="X56" i="27"/>
  <c r="T49" i="27"/>
  <c r="U49" i="27"/>
  <c r="V49" i="27"/>
  <c r="W49" i="27"/>
  <c r="X49" i="27"/>
  <c r="T58" i="27"/>
  <c r="U58" i="27"/>
  <c r="V58" i="27"/>
  <c r="W58" i="27"/>
  <c r="X58" i="27"/>
  <c r="T57" i="27"/>
  <c r="U57" i="27"/>
  <c r="V57" i="27"/>
  <c r="W57" i="27"/>
  <c r="X57" i="27"/>
  <c r="T153" i="27"/>
  <c r="U153" i="27"/>
  <c r="V153" i="27"/>
  <c r="W153" i="27"/>
  <c r="X153" i="27"/>
  <c r="T151" i="27"/>
  <c r="U151" i="27"/>
  <c r="V151" i="27"/>
  <c r="W151" i="27"/>
  <c r="X151" i="27"/>
  <c r="X54" i="27"/>
  <c r="W54" i="27"/>
  <c r="V54" i="27"/>
  <c r="U54" i="27"/>
  <c r="T54" i="27"/>
  <c r="S56" i="27" l="1"/>
  <c r="S621" i="27"/>
  <c r="S722" i="27"/>
  <c r="S766" i="27"/>
  <c r="S882" i="27"/>
  <c r="S558" i="27"/>
  <c r="S615" i="27"/>
  <c r="S611" i="27"/>
  <c r="S793" i="27"/>
  <c r="S888" i="27"/>
  <c r="S779" i="27"/>
  <c r="S771" i="27"/>
  <c r="S828" i="27"/>
  <c r="S827" i="27"/>
  <c r="S862" i="27"/>
  <c r="S861" i="27"/>
  <c r="S818" i="27"/>
  <c r="S895" i="27"/>
  <c r="S880" i="27"/>
  <c r="S720" i="27"/>
  <c r="S691" i="27"/>
  <c r="S900" i="27"/>
  <c r="S874" i="27"/>
  <c r="S576" i="27"/>
  <c r="S661" i="27"/>
  <c r="S516" i="27"/>
  <c r="S752" i="27"/>
  <c r="S598" i="27"/>
  <c r="S682" i="27"/>
  <c r="S672" i="27"/>
  <c r="S701" i="27"/>
  <c r="S539" i="27"/>
  <c r="S536" i="27"/>
  <c r="S715" i="27"/>
  <c r="S597" i="27"/>
  <c r="S838" i="27"/>
  <c r="S871" i="27"/>
  <c r="S855" i="27"/>
  <c r="S854" i="27"/>
  <c r="S840" i="27"/>
  <c r="S749" i="27"/>
  <c r="S623" i="27"/>
  <c r="S579" i="27"/>
  <c r="S679" i="27"/>
  <c r="S784" i="27"/>
  <c r="S738" i="27"/>
  <c r="S887" i="27"/>
  <c r="S819" i="27"/>
  <c r="S830" i="27"/>
  <c r="S785" i="27"/>
  <c r="S594" i="27"/>
  <c r="S578" i="27"/>
  <c r="S698" i="27"/>
  <c r="S724" i="27"/>
  <c r="S675" i="27"/>
  <c r="S742" i="27"/>
  <c r="S737" i="27"/>
  <c r="S829" i="27"/>
  <c r="S650" i="27"/>
  <c r="S545" i="27"/>
  <c r="S533" i="27"/>
  <c r="S538" i="27"/>
  <c r="S645" i="27"/>
  <c r="S49" i="27"/>
  <c r="S513" i="27"/>
  <c r="S529" i="27"/>
  <c r="S879" i="27"/>
  <c r="S745" i="27"/>
  <c r="S760" i="27"/>
  <c r="S773" i="27"/>
  <c r="S612" i="27"/>
  <c r="S646" i="27"/>
  <c r="S678" i="27"/>
  <c r="S890" i="27"/>
  <c r="S822" i="27"/>
  <c r="S622" i="27"/>
  <c r="S662" i="27"/>
  <c r="S655" i="27"/>
  <c r="S670" i="27"/>
  <c r="S690" i="27"/>
  <c r="S796" i="27"/>
  <c r="S775" i="27"/>
  <c r="S404" i="27"/>
  <c r="S485" i="27"/>
  <c r="S270" i="27"/>
  <c r="S348" i="27"/>
  <c r="S470" i="27"/>
  <c r="S458" i="27"/>
  <c r="S400" i="27"/>
  <c r="S468" i="27"/>
  <c r="S466" i="27"/>
  <c r="S371" i="27"/>
  <c r="S378" i="27"/>
  <c r="S294" i="27"/>
  <c r="S303" i="27"/>
  <c r="S275" i="27"/>
  <c r="S437" i="27"/>
  <c r="S243" i="27"/>
  <c r="S237" i="27"/>
  <c r="S464" i="27"/>
  <c r="S411" i="27"/>
  <c r="S446" i="27"/>
  <c r="S430" i="27"/>
  <c r="S423" i="27"/>
  <c r="S469" i="27"/>
  <c r="S492" i="27"/>
  <c r="S274" i="27"/>
  <c r="S415" i="27"/>
  <c r="S481" i="27"/>
  <c r="S494" i="27"/>
  <c r="S331" i="27"/>
  <c r="S248" i="27"/>
  <c r="S391" i="27"/>
  <c r="S32" i="27"/>
  <c r="S172" i="27"/>
  <c r="S179" i="27"/>
  <c r="S164" i="27"/>
  <c r="S48" i="27"/>
  <c r="S64" i="27"/>
  <c r="S218" i="27"/>
  <c r="S656" i="27"/>
  <c r="S54" i="27"/>
  <c r="S57" i="27"/>
  <c r="S58" i="27"/>
  <c r="S635" i="27"/>
  <c r="S599" i="27"/>
  <c r="S620" i="27"/>
  <c r="S605" i="27"/>
  <c r="S575" i="27"/>
  <c r="S872" i="27"/>
  <c r="S834" i="27"/>
  <c r="S825" i="27"/>
  <c r="S848" i="27"/>
  <c r="S845" i="27"/>
  <c r="S851" i="27"/>
  <c r="S755" i="27"/>
  <c r="S702" i="27"/>
  <c r="S883" i="27"/>
  <c r="S878" i="27"/>
  <c r="S559" i="27"/>
  <c r="S567" i="27"/>
  <c r="S723" i="27"/>
  <c r="S663" i="27"/>
  <c r="S806" i="27"/>
  <c r="S583" i="27"/>
  <c r="S151" i="27"/>
  <c r="S153" i="27"/>
  <c r="S564" i="27"/>
  <c r="S617" i="27"/>
  <c r="S657" i="27"/>
  <c r="S584" i="27"/>
  <c r="S588" i="27"/>
  <c r="S853" i="27"/>
  <c r="S877" i="27"/>
  <c r="S600" i="27"/>
  <c r="S540" i="27"/>
  <c r="S534" i="27"/>
  <c r="S535" i="27"/>
  <c r="S530" i="27"/>
  <c r="S527" i="27"/>
  <c r="S694" i="27"/>
  <c r="S697" i="27"/>
  <c r="S654" i="27"/>
  <c r="S549" i="27"/>
  <c r="S524" i="27"/>
  <c r="S506" i="27"/>
  <c r="S514" i="27"/>
  <c r="S867" i="27"/>
  <c r="S544" i="27"/>
  <c r="S805" i="27"/>
  <c r="S816" i="27"/>
  <c r="S658" i="27"/>
  <c r="S566" i="27"/>
  <c r="S580" i="27"/>
  <c r="S572" i="27"/>
  <c r="S351" i="27"/>
  <c r="S340" i="27"/>
  <c r="S357" i="27"/>
  <c r="S350" i="27"/>
  <c r="S356" i="27"/>
  <c r="S369" i="27"/>
  <c r="S335" i="27"/>
  <c r="S384" i="27"/>
  <c r="S401" i="27"/>
  <c r="S380" i="27"/>
  <c r="S306" i="27"/>
  <c r="S55" i="27"/>
  <c r="S562" i="27"/>
  <c r="S706" i="27"/>
  <c r="S652" i="27"/>
  <c r="S592" i="27"/>
  <c r="S585" i="27"/>
  <c r="S852" i="27"/>
  <c r="S681" i="27"/>
  <c r="S614" i="27"/>
  <c r="S748" i="27"/>
  <c r="S718" i="27"/>
  <c r="S788" i="27"/>
  <c r="S717" i="27"/>
  <c r="S884" i="27"/>
  <c r="S781" i="27"/>
  <c r="S791" i="27"/>
  <c r="S807" i="27"/>
  <c r="S831" i="27"/>
  <c r="S802" i="27"/>
  <c r="S769" i="27"/>
  <c r="S858" i="27"/>
  <c r="S835" i="27"/>
  <c r="S810" i="27"/>
  <c r="S811" i="27"/>
  <c r="S774" i="27"/>
  <c r="S901" i="27"/>
  <c r="S710" i="27"/>
  <c r="S777" i="27"/>
  <c r="S686" i="27"/>
  <c r="S892" i="27"/>
  <c r="S571" i="27"/>
  <c r="S563" i="27"/>
  <c r="S577" i="27"/>
  <c r="S553" i="27"/>
  <c r="S708" i="27"/>
  <c r="S653" i="27"/>
  <c r="S508" i="27"/>
  <c r="S787" i="27"/>
  <c r="S735" i="27"/>
  <c r="S629" i="27"/>
  <c r="S692" i="27"/>
  <c r="S668" i="27"/>
  <c r="S732" i="27"/>
  <c r="S721" i="27"/>
  <c r="S772" i="27"/>
  <c r="S798" i="27"/>
  <c r="S664" i="27"/>
  <c r="S716" i="27"/>
  <c r="S541" i="27"/>
  <c r="S537" i="27"/>
  <c r="S525" i="27"/>
  <c r="S523" i="27"/>
  <c r="S727" i="27"/>
  <c r="S837" i="27"/>
  <c r="S729" i="27"/>
  <c r="S762" i="27"/>
  <c r="S554" i="27"/>
  <c r="S799" i="27"/>
  <c r="S643" i="27"/>
  <c r="S649" i="27"/>
  <c r="S542" i="27"/>
  <c r="S548" i="27"/>
  <c r="S528" i="27"/>
  <c r="S522" i="27"/>
  <c r="S552" i="27"/>
  <c r="S714" i="27"/>
  <c r="S803" i="27"/>
  <c r="S640" i="27"/>
  <c r="S556" i="27"/>
  <c r="S504" i="27"/>
  <c r="S512" i="27"/>
  <c r="S509" i="27"/>
  <c r="S511" i="27"/>
  <c r="S790" i="27"/>
  <c r="S725" i="27"/>
  <c r="S756" i="27"/>
  <c r="S870" i="27"/>
  <c r="S633" i="27"/>
  <c r="S609" i="27"/>
  <c r="S591" i="27"/>
  <c r="S795" i="27"/>
  <c r="S618" i="27"/>
  <c r="S674" i="27"/>
  <c r="S634" i="27"/>
  <c r="S669" i="27"/>
  <c r="S696" i="27"/>
  <c r="S747" i="27"/>
  <c r="S693" i="27"/>
  <c r="S543" i="27"/>
  <c r="S589" i="27"/>
  <c r="S868" i="27"/>
  <c r="S547" i="27"/>
  <c r="S815" i="27"/>
  <c r="S844" i="27"/>
  <c r="S607" i="27"/>
  <c r="S677" i="27"/>
  <c r="S603" i="27"/>
  <c r="S376" i="27"/>
  <c r="S358" i="27"/>
  <c r="S456" i="27"/>
  <c r="S349" i="27"/>
  <c r="S299" i="27"/>
  <c r="S359" i="27"/>
  <c r="S367" i="27"/>
  <c r="S383" i="27"/>
  <c r="S394" i="27"/>
  <c r="S373" i="27"/>
  <c r="S408" i="27"/>
  <c r="S386" i="27"/>
  <c r="S326" i="27"/>
  <c r="S319" i="27"/>
  <c r="S324" i="27"/>
  <c r="S304" i="27"/>
  <c r="S372" i="27"/>
  <c r="S281" i="27"/>
  <c r="S363" i="27"/>
  <c r="S421" i="27"/>
  <c r="S329" i="27"/>
  <c r="S256" i="27"/>
  <c r="S680" i="27"/>
  <c r="S630" i="27"/>
  <c r="S565" i="27"/>
  <c r="S526" i="27"/>
  <c r="S507" i="27"/>
  <c r="S518" i="27"/>
  <c r="S517" i="27"/>
  <c r="S503" i="27"/>
  <c r="S736" i="27"/>
  <c r="S761" i="27"/>
  <c r="S778" i="27"/>
  <c r="S866" i="27"/>
  <c r="S625" i="27"/>
  <c r="S639" i="27"/>
  <c r="S624" i="27"/>
  <c r="S758" i="27"/>
  <c r="S743" i="27"/>
  <c r="S651" i="27"/>
  <c r="S648" i="27"/>
  <c r="S647" i="27"/>
  <c r="S601" i="27"/>
  <c r="S757" i="27"/>
  <c r="S770" i="27"/>
  <c r="S581" i="27"/>
  <c r="S569" i="27"/>
  <c r="S864" i="27"/>
  <c r="S520" i="27"/>
  <c r="S817" i="27"/>
  <c r="S842" i="27"/>
  <c r="S602" i="27"/>
  <c r="S705" i="27"/>
  <c r="S632" i="27"/>
  <c r="S353" i="27"/>
  <c r="S364" i="27"/>
  <c r="S352" i="27"/>
  <c r="S341" i="27"/>
  <c r="S316" i="27"/>
  <c r="S338" i="27"/>
  <c r="S327" i="27"/>
  <c r="S374" i="27"/>
  <c r="S407" i="27"/>
  <c r="S381" i="27"/>
  <c r="S285" i="27"/>
  <c r="S282" i="27"/>
  <c r="S325" i="27"/>
  <c r="S309" i="27"/>
  <c r="S333" i="27"/>
  <c r="S322" i="27"/>
  <c r="S412" i="27"/>
  <c r="S314" i="27"/>
  <c r="S414" i="27"/>
  <c r="S305" i="27"/>
  <c r="S336" i="27"/>
  <c r="S362" i="27"/>
  <c r="S489" i="27"/>
  <c r="S366" i="27"/>
  <c r="S476" i="27"/>
  <c r="S473" i="27"/>
  <c r="S388" i="27"/>
  <c r="S272" i="27"/>
  <c r="S436" i="27"/>
  <c r="S424" i="27"/>
  <c r="S451" i="27"/>
  <c r="S293" i="27"/>
  <c r="S298" i="27"/>
  <c r="S297" i="27"/>
  <c r="S447" i="27"/>
  <c r="S238" i="27"/>
  <c r="S246" i="27"/>
  <c r="S396" i="27"/>
  <c r="S435" i="27"/>
  <c r="S398" i="27"/>
  <c r="S459" i="27"/>
  <c r="S397" i="27"/>
  <c r="S420" i="27"/>
  <c r="S418" i="27"/>
  <c r="S257" i="27"/>
  <c r="S226" i="27"/>
  <c r="S431" i="27"/>
  <c r="S483" i="27"/>
  <c r="S284" i="27"/>
  <c r="S320" i="27"/>
  <c r="S429" i="27"/>
  <c r="S273" i="27"/>
  <c r="S477" i="27"/>
  <c r="S334" i="27"/>
  <c r="S368" i="27"/>
  <c r="S330" i="27"/>
  <c r="S393" i="27"/>
  <c r="S427" i="27"/>
  <c r="S403" i="27"/>
  <c r="S443" i="27"/>
  <c r="S402" i="27"/>
  <c r="S280" i="27"/>
  <c r="S286" i="27"/>
  <c r="S490" i="27"/>
  <c r="S269" i="27"/>
  <c r="S375" i="27"/>
  <c r="S474" i="27"/>
  <c r="S491" i="27"/>
  <c r="S302" i="27"/>
  <c r="S453" i="27"/>
  <c r="S452" i="27"/>
  <c r="S445" i="27"/>
  <c r="S295" i="27"/>
  <c r="S291" i="27"/>
  <c r="S301" i="27"/>
  <c r="S441" i="27"/>
  <c r="S241" i="27"/>
  <c r="S242" i="27"/>
  <c r="S440" i="27"/>
  <c r="S387" i="27"/>
  <c r="S417" i="27"/>
  <c r="S379" i="27"/>
  <c r="S413" i="27"/>
  <c r="S432" i="27"/>
  <c r="S264" i="27"/>
  <c r="S253" i="27"/>
  <c r="S227" i="27"/>
  <c r="S450" i="27"/>
  <c r="S484" i="27"/>
  <c r="S312" i="27"/>
  <c r="S307" i="27"/>
  <c r="S259" i="27"/>
  <c r="S268" i="27"/>
  <c r="S465" i="27"/>
  <c r="S231" i="27"/>
  <c r="S288" i="27"/>
  <c r="S455" i="27"/>
  <c r="S232" i="27"/>
  <c r="S267" i="27"/>
  <c r="S89" i="27"/>
  <c r="S70" i="27"/>
  <c r="S31" i="27"/>
  <c r="S183" i="27"/>
  <c r="S222" i="27"/>
  <c r="S197" i="27"/>
  <c r="S185" i="27"/>
  <c r="S211" i="27"/>
  <c r="S157" i="27"/>
  <c r="S177" i="27"/>
  <c r="S23" i="27"/>
  <c r="S209" i="27"/>
  <c r="S50" i="27"/>
  <c r="S67" i="27"/>
  <c r="S62" i="27"/>
  <c r="S103" i="27"/>
  <c r="S813" i="27"/>
  <c r="S676" i="27"/>
  <c r="S644" i="27"/>
  <c r="S532" i="27"/>
  <c r="S515" i="27"/>
  <c r="S505" i="27"/>
  <c r="S510" i="27"/>
  <c r="S521" i="27"/>
  <c r="S519" i="27"/>
  <c r="S746" i="27"/>
  <c r="S763" i="27"/>
  <c r="S797" i="27"/>
  <c r="S869" i="27"/>
  <c r="S586" i="27"/>
  <c r="S626" i="27"/>
  <c r="S631" i="27"/>
  <c r="S751" i="27"/>
  <c r="S637" i="27"/>
  <c r="S740" i="27"/>
  <c r="S642" i="27"/>
  <c r="S671" i="27"/>
  <c r="S687" i="27"/>
  <c r="S794" i="27"/>
  <c r="S808" i="27"/>
  <c r="S604" i="27"/>
  <c r="S666" i="27"/>
  <c r="S865" i="27"/>
  <c r="S550" i="27"/>
  <c r="S804" i="27"/>
  <c r="S860" i="27"/>
  <c r="S636" i="27"/>
  <c r="S557" i="27"/>
  <c r="S596" i="27"/>
  <c r="S570" i="27"/>
  <c r="S370" i="27"/>
  <c r="S416" i="27"/>
  <c r="S339" i="27"/>
  <c r="S343" i="27"/>
  <c r="S347" i="27"/>
  <c r="S361" i="27"/>
  <c r="S342" i="27"/>
  <c r="S382" i="27"/>
  <c r="S392" i="27"/>
  <c r="S480" i="27"/>
  <c r="S289" i="27"/>
  <c r="S346" i="27"/>
  <c r="S323" i="27"/>
  <c r="S332" i="27"/>
  <c r="S318" i="27"/>
  <c r="S328" i="27"/>
  <c r="S438" i="27"/>
  <c r="S377" i="27"/>
  <c r="S422" i="27"/>
  <c r="S428" i="27"/>
  <c r="S390" i="27"/>
  <c r="S310" i="27"/>
  <c r="S365" i="27"/>
  <c r="S478" i="27"/>
  <c r="S389" i="27"/>
  <c r="S471" i="27"/>
  <c r="S460" i="27"/>
  <c r="S448" i="27"/>
  <c r="S457" i="27"/>
  <c r="S419" i="27"/>
  <c r="S290" i="27"/>
  <c r="S321" i="27"/>
  <c r="S433" i="27"/>
  <c r="S240" i="27"/>
  <c r="S239" i="27"/>
  <c r="S444" i="27"/>
  <c r="S439" i="27"/>
  <c r="S317" i="27"/>
  <c r="S461" i="27"/>
  <c r="S395" i="27"/>
  <c r="S410" i="27"/>
  <c r="S475" i="27"/>
  <c r="S254" i="27"/>
  <c r="S247" i="27"/>
  <c r="S472" i="27"/>
  <c r="S487" i="27"/>
  <c r="S495" i="27"/>
  <c r="S300" i="27"/>
  <c r="S250" i="27"/>
  <c r="S271" i="27"/>
  <c r="S155" i="27"/>
  <c r="S158" i="27"/>
  <c r="S160" i="27"/>
  <c r="S22" i="27"/>
  <c r="S19" i="27"/>
  <c r="S95" i="27"/>
  <c r="S102" i="27"/>
  <c r="S126" i="27"/>
  <c r="S118" i="27"/>
  <c r="S105" i="27"/>
  <c r="S123" i="27"/>
  <c r="S93" i="27"/>
  <c r="S28" i="27"/>
  <c r="S176" i="27"/>
  <c r="S88" i="27"/>
  <c r="S21" i="27"/>
  <c r="S136" i="27"/>
  <c r="S52" i="27"/>
  <c r="S147" i="27"/>
  <c r="S194" i="27"/>
  <c r="S203" i="27"/>
  <c r="S81" i="27"/>
  <c r="S47" i="27"/>
  <c r="S109" i="27"/>
  <c r="S173" i="27"/>
  <c r="S66" i="27"/>
  <c r="S169" i="27"/>
  <c r="S161" i="27"/>
  <c r="S220" i="27"/>
  <c r="S43" i="27"/>
  <c r="S178" i="27"/>
  <c r="S148" i="27"/>
  <c r="S843" i="27"/>
  <c r="S849" i="27"/>
  <c r="S836" i="27"/>
  <c r="S750" i="27"/>
  <c r="S881" i="27"/>
  <c r="S568" i="27"/>
  <c r="S660" i="27"/>
  <c r="S641" i="27"/>
  <c r="S709" i="27"/>
  <c r="S754" i="27"/>
  <c r="S786" i="27"/>
  <c r="S688" i="27"/>
  <c r="S886" i="27"/>
  <c r="S789" i="27"/>
  <c r="S780" i="27"/>
  <c r="S814" i="27"/>
  <c r="S823" i="27"/>
  <c r="S824" i="27"/>
  <c r="S857" i="27"/>
  <c r="S859" i="27"/>
  <c r="S765" i="27"/>
  <c r="S792" i="27"/>
  <c r="S801" i="27"/>
  <c r="S897" i="27"/>
  <c r="S899" i="27"/>
  <c r="S707" i="27"/>
  <c r="S896" i="27"/>
  <c r="S898" i="27"/>
  <c r="S873" i="27"/>
  <c r="S574" i="27"/>
  <c r="S561" i="27"/>
  <c r="S551" i="27"/>
  <c r="S699" i="27"/>
  <c r="S711" i="27"/>
  <c r="S665" i="27"/>
  <c r="S502" i="27"/>
  <c r="S730" i="27"/>
  <c r="S659" i="27"/>
  <c r="S627" i="27"/>
  <c r="S685" i="27"/>
  <c r="S683" i="27"/>
  <c r="S704" i="27"/>
  <c r="S902" i="27"/>
  <c r="S744" i="27"/>
  <c r="S613" i="27"/>
  <c r="S833" i="27"/>
  <c r="S847" i="27"/>
  <c r="S734" i="27"/>
  <c r="S713" i="27"/>
  <c r="S555" i="27"/>
  <c r="S546" i="27"/>
  <c r="S841" i="27"/>
  <c r="S850" i="27"/>
  <c r="S875" i="27"/>
  <c r="S684" i="27"/>
  <c r="S885" i="27"/>
  <c r="S593" i="27"/>
  <c r="S695" i="27"/>
  <c r="S619" i="27"/>
  <c r="S764" i="27"/>
  <c r="S700" i="27"/>
  <c r="S728" i="27"/>
  <c r="S726" i="27"/>
  <c r="S889" i="27"/>
  <c r="S891" i="27"/>
  <c r="S768" i="27"/>
  <c r="S759" i="27"/>
  <c r="S821" i="27"/>
  <c r="S826" i="27"/>
  <c r="S809" i="27"/>
  <c r="S856" i="27"/>
  <c r="S863" i="27"/>
  <c r="S800" i="27"/>
  <c r="S839" i="27"/>
  <c r="S820" i="27"/>
  <c r="S894" i="27"/>
  <c r="S731" i="27"/>
  <c r="S783" i="27"/>
  <c r="S689" i="27"/>
  <c r="S893" i="27"/>
  <c r="S876" i="27"/>
  <c r="S587" i="27"/>
  <c r="S573" i="27"/>
  <c r="S560" i="27"/>
  <c r="S673" i="27"/>
  <c r="S667" i="27"/>
  <c r="S531" i="27"/>
  <c r="S719" i="27"/>
  <c r="S767" i="27"/>
  <c r="S595" i="27"/>
  <c r="S628" i="27"/>
  <c r="S703" i="27"/>
  <c r="S712" i="27"/>
  <c r="S753" i="27"/>
  <c r="S741" i="27"/>
  <c r="S733" i="27"/>
  <c r="S638" i="27"/>
  <c r="S582" i="27"/>
  <c r="S616" i="27"/>
  <c r="S832" i="27"/>
  <c r="S739" i="27"/>
  <c r="S606" i="27"/>
  <c r="S608" i="27"/>
  <c r="S812" i="27"/>
  <c r="S846" i="27"/>
  <c r="S782" i="27"/>
  <c r="S776" i="27"/>
  <c r="S590" i="27"/>
  <c r="S610" i="27"/>
  <c r="S409" i="27"/>
  <c r="S355" i="27"/>
  <c r="S488" i="27"/>
  <c r="S249" i="27"/>
  <c r="S399" i="27"/>
  <c r="S467" i="27"/>
  <c r="S454" i="27"/>
  <c r="S255" i="27"/>
  <c r="S251" i="27"/>
  <c r="S493" i="27"/>
  <c r="S486" i="27"/>
  <c r="S252" i="27"/>
  <c r="S315" i="27"/>
  <c r="S497" i="27"/>
  <c r="S276" i="27"/>
  <c r="S166" i="27"/>
  <c r="S46" i="27"/>
  <c r="S141" i="27"/>
  <c r="S87" i="27"/>
  <c r="S100" i="27"/>
  <c r="S117" i="27"/>
  <c r="S18" i="27"/>
  <c r="S24" i="27"/>
  <c r="S129" i="27"/>
  <c r="S104" i="27"/>
  <c r="S115" i="27"/>
  <c r="S111" i="27"/>
  <c r="S132" i="27"/>
  <c r="S122" i="27"/>
  <c r="S114" i="27"/>
  <c r="S34" i="27"/>
  <c r="S84" i="27"/>
  <c r="S29" i="27"/>
  <c r="S38" i="27"/>
  <c r="S143" i="27"/>
  <c r="S27" i="27"/>
  <c r="S149" i="27"/>
  <c r="S201" i="27"/>
  <c r="S190" i="27"/>
  <c r="S41" i="27"/>
  <c r="S91" i="27"/>
  <c r="S108" i="27"/>
  <c r="S140" i="27"/>
  <c r="S154" i="27"/>
  <c r="S189" i="27"/>
  <c r="S182" i="27"/>
  <c r="S40" i="27"/>
  <c r="S61" i="27"/>
  <c r="S39" i="27"/>
  <c r="S171" i="27"/>
  <c r="S204" i="27"/>
  <c r="S223" i="27"/>
  <c r="S44" i="27"/>
  <c r="S168" i="27"/>
  <c r="S69" i="27"/>
  <c r="S99" i="27"/>
  <c r="S463" i="27"/>
  <c r="S500" i="27"/>
  <c r="S406" i="27"/>
  <c r="S434" i="27"/>
  <c r="S449" i="27"/>
  <c r="S263" i="27"/>
  <c r="S261" i="27"/>
  <c r="S308" i="27"/>
  <c r="S498" i="27"/>
  <c r="S360" i="27"/>
  <c r="S278" i="27"/>
  <c r="S462" i="27"/>
  <c r="S230" i="27"/>
  <c r="S337" i="27"/>
  <c r="S345" i="27"/>
  <c r="S233" i="27"/>
  <c r="S258" i="27"/>
  <c r="S86" i="27"/>
  <c r="S73" i="27"/>
  <c r="S30" i="27"/>
  <c r="S202" i="27"/>
  <c r="S193" i="27"/>
  <c r="S212" i="27"/>
  <c r="S184" i="27"/>
  <c r="S208" i="27"/>
  <c r="S501" i="27"/>
  <c r="S425" i="27"/>
  <c r="S385" i="27"/>
  <c r="S262" i="27"/>
  <c r="S266" i="27"/>
  <c r="S265" i="27"/>
  <c r="S292" i="27"/>
  <c r="S499" i="27"/>
  <c r="S354" i="27"/>
  <c r="S482" i="27"/>
  <c r="S311" i="27"/>
  <c r="S228" i="27"/>
  <c r="S236" i="27"/>
  <c r="S235" i="27"/>
  <c r="S279" i="27"/>
  <c r="S78" i="27"/>
  <c r="S51" i="27"/>
  <c r="S75" i="27"/>
  <c r="S25" i="27"/>
  <c r="S205" i="27"/>
  <c r="S200" i="27"/>
  <c r="S206" i="27"/>
  <c r="S188" i="27"/>
  <c r="S245" i="27"/>
  <c r="S426" i="27"/>
  <c r="S442" i="27"/>
  <c r="S405" i="27"/>
  <c r="S244" i="27"/>
  <c r="S287" i="27"/>
  <c r="S260" i="27"/>
  <c r="S313" i="27"/>
  <c r="S496" i="27"/>
  <c r="S283" i="27"/>
  <c r="S479" i="27"/>
  <c r="S296" i="27"/>
  <c r="S229" i="27"/>
  <c r="S344" i="27"/>
  <c r="S234" i="27"/>
  <c r="S277" i="27"/>
  <c r="S79" i="27"/>
  <c r="S65" i="27"/>
  <c r="S76" i="27"/>
  <c r="S26" i="27"/>
  <c r="S207" i="27"/>
  <c r="S198" i="27"/>
  <c r="S214" i="27"/>
  <c r="S210" i="27"/>
  <c r="S181" i="27"/>
  <c r="S170" i="27"/>
  <c r="S72" i="27"/>
  <c r="S146" i="27"/>
  <c r="S159" i="27"/>
  <c r="S92" i="27"/>
  <c r="S112" i="27"/>
  <c r="S17" i="27"/>
  <c r="S119" i="27"/>
  <c r="S127" i="27"/>
  <c r="S145" i="27"/>
  <c r="S107" i="27"/>
  <c r="S130" i="27"/>
  <c r="S113" i="27"/>
  <c r="S121" i="27"/>
  <c r="S131" i="27"/>
  <c r="S35" i="27"/>
  <c r="S83" i="27"/>
  <c r="S68" i="27"/>
  <c r="S33" i="27"/>
  <c r="S80" i="27"/>
  <c r="S82" i="27"/>
  <c r="S152" i="27"/>
  <c r="S213" i="27"/>
  <c r="S217" i="27"/>
  <c r="S96" i="27"/>
  <c r="S124" i="27"/>
  <c r="S165" i="27"/>
  <c r="S45" i="27"/>
  <c r="S36" i="27"/>
  <c r="S174" i="27"/>
  <c r="S199" i="27"/>
  <c r="S219" i="27"/>
  <c r="S77" i="27"/>
  <c r="S191" i="27"/>
  <c r="S196" i="27"/>
  <c r="S187" i="27"/>
  <c r="S175" i="27"/>
  <c r="S138" i="27"/>
  <c r="S134" i="27"/>
  <c r="S144" i="27"/>
  <c r="S94" i="27"/>
  <c r="S225" i="27"/>
  <c r="S20" i="27"/>
  <c r="S106" i="27"/>
  <c r="S125" i="27"/>
  <c r="S120" i="27"/>
  <c r="S116" i="27"/>
  <c r="S101" i="27"/>
  <c r="S128" i="27"/>
  <c r="S133" i="27"/>
  <c r="S97" i="27"/>
  <c r="S42" i="27"/>
  <c r="S74" i="27"/>
  <c r="S37" i="27"/>
  <c r="S142" i="27"/>
  <c r="S53" i="27"/>
  <c r="S59" i="27"/>
  <c r="S195" i="27"/>
  <c r="S215" i="27"/>
  <c r="S224" i="27"/>
  <c r="S150" i="27"/>
  <c r="S110" i="27"/>
  <c r="S162" i="27"/>
  <c r="S180" i="27"/>
  <c r="S156" i="27"/>
  <c r="S186" i="27"/>
  <c r="S135" i="27"/>
  <c r="S85" i="27"/>
  <c r="S98" i="27"/>
  <c r="S90" i="27"/>
  <c r="S167" i="27"/>
  <c r="S192" i="27"/>
  <c r="S221" i="27"/>
  <c r="S71" i="27"/>
  <c r="S60" i="27"/>
  <c r="S63" i="27"/>
  <c r="S216" i="27"/>
  <c r="S163" i="27"/>
  <c r="S139" i="27"/>
  <c r="S137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H27" i="14" l="1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H28" i="14" l="1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17" i="10" l="1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</calcChain>
</file>

<file path=xl/sharedStrings.xml><?xml version="1.0" encoding="utf-8"?>
<sst xmlns="http://schemas.openxmlformats.org/spreadsheetml/2006/main" count="13382" uniqueCount="1106">
  <si>
    <t>size</t>
  </si>
  <si>
    <t>od</t>
  </si>
  <si>
    <t>thickness</t>
  </si>
  <si>
    <t>bp</t>
  </si>
  <si>
    <t>bt</t>
  </si>
  <si>
    <t>A2inRP16</t>
  </si>
  <si>
    <t>MA2inRP14</t>
  </si>
  <si>
    <t>A2inRP1</t>
  </si>
  <si>
    <t>A11/2inRP10-MAmodified</t>
  </si>
  <si>
    <t>MA11/2inRP1</t>
  </si>
  <si>
    <t>MA2inRP5</t>
  </si>
  <si>
    <t>A2inRP3</t>
  </si>
  <si>
    <t>A2inRP11</t>
  </si>
  <si>
    <t>A11/2inRp7</t>
  </si>
  <si>
    <t>A6inRP19</t>
  </si>
  <si>
    <t>A6inRP19modified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</si>
  <si>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</si>
  <si>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</si>
  <si>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</si>
  <si>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</si>
  <si>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</si>
  <si>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</si>
  <si>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</si>
  <si>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</si>
  <si>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</si>
  <si>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</si>
  <si>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</si>
  <si>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</si>
  <si>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</si>
  <si>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</si>
  <si>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</si>
  <si>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</si>
  <si>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</si>
  <si>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</si>
  <si>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</si>
  <si>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</si>
  <si>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</si>
  <si>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</si>
  <si>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</si>
  <si>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</si>
  <si>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</si>
  <si>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</si>
  <si>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A6inRP22</t>
  </si>
  <si>
    <t>A6inRP23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</si>
  <si>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</si>
  <si>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</si>
  <si>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</si>
  <si>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</si>
  <si>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</si>
  <si>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</si>
  <si>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</si>
  <si>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</si>
  <si>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</si>
  <si>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</si>
  <si>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</si>
  <si>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</si>
  <si>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</si>
  <si>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</si>
  <si>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</si>
  <si>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</si>
  <si>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</si>
  <si>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</si>
  <si>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</si>
  <si>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</si>
  <si>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</si>
  <si>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</si>
  <si>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</si>
  <si>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</si>
  <si>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</si>
  <si>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</si>
  <si>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</si>
  <si>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</si>
  <si>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</si>
  <si>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</si>
  <si>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</si>
  <si>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</si>
  <si>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</si>
  <si>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</si>
  <si>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</si>
  <si>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</si>
  <si>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</si>
  <si>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</si>
  <si>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</si>
  <si>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</si>
  <si>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</si>
  <si>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</si>
  <si>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</si>
  <si>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</si>
  <si>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</si>
  <si>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</si>
  <si>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</si>
  <si>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</si>
  <si>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</si>
  <si>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</si>
  <si>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A10inRP11</t>
  </si>
  <si>
    <t>A10inRP12</t>
  </si>
  <si>
    <t>A10inRP13</t>
  </si>
  <si>
    <t>A4inRP1</t>
  </si>
  <si>
    <t>A4inRP3</t>
  </si>
  <si>
    <t>A4inRP4</t>
  </si>
  <si>
    <t>A6inRP6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</si>
  <si>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</si>
  <si>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</si>
  <si>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</si>
  <si>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</si>
  <si>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</si>
  <si>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</si>
  <si>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</si>
  <si>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</si>
  <si>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</si>
  <si>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</si>
  <si>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</si>
  <si>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</si>
  <si>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</si>
  <si>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</si>
  <si>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</si>
  <si>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</si>
  <si>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</si>
  <si>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</si>
  <si>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</si>
  <si>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</si>
  <si>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</si>
  <si>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</si>
  <si>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</si>
  <si>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</si>
  <si>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2inchIR65</t>
  </si>
  <si>
    <t>2inch17</t>
  </si>
  <si>
    <t>2inch18</t>
  </si>
  <si>
    <t>2inch19</t>
  </si>
  <si>
    <t>2inch21</t>
  </si>
  <si>
    <t>2inch20</t>
  </si>
  <si>
    <t>4inch1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</si>
  <si>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</si>
  <si>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</si>
  <si>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</si>
  <si>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</si>
  <si>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</si>
  <si>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</si>
  <si>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</si>
  <si>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</si>
  <si>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</si>
  <si>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</si>
  <si>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6inch1</t>
  </si>
  <si>
    <t>density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</si>
  <si>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</si>
  <si>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</si>
  <si>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</si>
  <si>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</si>
  <si>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</si>
  <si>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</si>
  <si>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</si>
  <si>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</si>
  <si>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</si>
  <si>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</si>
  <si>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</si>
  <si>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</si>
  <si>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</si>
  <si>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</si>
  <si>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</si>
  <si>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</si>
  <si>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</si>
  <si>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</si>
  <si>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</si>
  <si>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</si>
  <si>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</si>
  <si>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</si>
  <si>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</si>
  <si>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</si>
  <si>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</si>
  <si>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</si>
  <si>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</si>
  <si>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</si>
  <si>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</si>
  <si>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</si>
  <si>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</si>
  <si>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</si>
  <si>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</si>
  <si>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</si>
  <si>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</si>
  <si>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</si>
  <si>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</si>
  <si>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</si>
  <si>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</si>
  <si>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</si>
  <si>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</si>
  <si>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</si>
  <si>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</si>
  <si>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</si>
  <si>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</si>
  <si>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</si>
  <si>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</si>
  <si>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</si>
  <si>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</si>
  <si>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</si>
  <si>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</si>
  <si>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</si>
  <si>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</si>
  <si>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</si>
  <si>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</si>
  <si>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</si>
  <si>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</si>
  <si>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</si>
  <si>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</si>
  <si>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</si>
  <si>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</si>
  <si>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</si>
  <si>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</si>
  <si>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</si>
  <si>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</si>
  <si>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</si>
  <si>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</si>
  <si>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</si>
  <si>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</si>
  <si>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</si>
  <si>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</si>
  <si>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</si>
  <si>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</si>
  <si>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</si>
  <si>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</si>
  <si>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</si>
  <si>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</si>
  <si>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</si>
  <si>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</si>
  <si>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</si>
  <si>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</si>
  <si>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</si>
  <si>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</si>
  <si>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</si>
  <si>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</si>
  <si>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</si>
  <si>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</si>
  <si>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</si>
  <si>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</si>
  <si>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</si>
  <si>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</si>
  <si>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</si>
  <si>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</si>
  <si>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</si>
  <si>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</si>
  <si>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</si>
  <si>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</si>
  <si>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</si>
  <si>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</si>
  <si>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</si>
  <si>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</si>
  <si>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</si>
  <si>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</si>
  <si>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</si>
  <si>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</si>
  <si>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</si>
  <si>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</si>
  <si>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</si>
  <si>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</si>
  <si>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</si>
  <si>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</si>
  <si>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</si>
  <si>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</si>
  <si>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</si>
  <si>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</si>
  <si>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</si>
  <si>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</si>
  <si>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</si>
  <si>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</si>
  <si>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</si>
  <si>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</si>
  <si>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</si>
  <si>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</si>
  <si>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</si>
  <si>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</si>
  <si>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</si>
  <si>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</si>
  <si>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</si>
  <si>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</si>
  <si>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</si>
  <si>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</si>
  <si>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</si>
  <si>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</si>
  <si>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</si>
  <si>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</si>
  <si>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</si>
  <si>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</si>
  <si>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</si>
  <si>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</si>
  <si>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</si>
  <si>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</si>
  <si>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</si>
  <si>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</si>
  <si>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</si>
  <si>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</si>
  <si>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</si>
  <si>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</si>
  <si>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</si>
  <si>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</si>
  <si>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</si>
  <si>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</si>
  <si>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</si>
  <si>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</si>
  <si>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</si>
  <si>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</si>
  <si>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</si>
  <si>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</si>
  <si>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</si>
  <si>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</si>
  <si>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</si>
  <si>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</si>
  <si>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</si>
  <si>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</si>
  <si>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</si>
  <si>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</si>
  <si>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</si>
  <si>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</si>
  <si>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</si>
  <si>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</si>
  <si>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</si>
  <si>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</si>
  <si>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</si>
  <si>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</si>
  <si>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</si>
  <si>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</si>
  <si>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</si>
  <si>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</si>
  <si>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</si>
  <si>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</si>
  <si>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</si>
  <si>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</si>
  <si>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</si>
  <si>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</si>
  <si>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</si>
  <si>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</si>
  <si>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</si>
  <si>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</si>
  <si>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</si>
  <si>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</si>
  <si>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</si>
  <si>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</si>
  <si>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</si>
  <si>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</si>
  <si>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</si>
  <si>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</si>
  <si>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</si>
  <si>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</si>
  <si>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</si>
  <si>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</si>
  <si>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</si>
  <si>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</si>
  <si>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</si>
  <si>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</si>
  <si>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</si>
  <si>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</si>
  <si>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</si>
  <si>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</si>
  <si>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</si>
  <si>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</si>
  <si>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</si>
  <si>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</si>
  <si>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</si>
  <si>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</si>
  <si>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</si>
  <si>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</si>
  <si>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</si>
  <si>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</si>
  <si>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</si>
  <si>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</si>
  <si>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</si>
  <si>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</si>
  <si>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</si>
  <si>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</si>
  <si>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</si>
  <si>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</si>
  <si>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</si>
  <si>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</si>
  <si>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</si>
  <si>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</si>
  <si>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</si>
  <si>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</si>
  <si>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</si>
  <si>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</si>
  <si>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</si>
  <si>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</si>
  <si>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</si>
  <si>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</si>
  <si>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</si>
  <si>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</si>
  <si>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</si>
  <si>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</si>
  <si>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</si>
  <si>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</si>
  <si>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</si>
  <si>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</si>
  <si>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</si>
  <si>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</si>
  <si>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</si>
  <si>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</si>
  <si>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</si>
  <si>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</si>
  <si>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</si>
  <si>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</si>
  <si>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</si>
  <si>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</si>
  <si>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</si>
  <si>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</si>
  <si>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</si>
  <si>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</si>
  <si>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</si>
  <si>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</si>
  <si>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</si>
  <si>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</si>
  <si>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</si>
  <si>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</si>
  <si>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</si>
  <si>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</si>
  <si>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</si>
  <si>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</si>
  <si>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</si>
  <si>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</si>
  <si>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</si>
  <si>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</si>
  <si>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</si>
  <si>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</si>
  <si>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</si>
  <si>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</si>
  <si>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</si>
  <si>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</si>
  <si>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</si>
  <si>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</si>
  <si>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</si>
  <si>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</si>
  <si>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</si>
  <si>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</si>
  <si>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</si>
  <si>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</si>
  <si>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</si>
  <si>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</si>
  <si>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</si>
  <si>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</si>
  <si>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</si>
  <si>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</si>
  <si>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</si>
  <si>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</si>
  <si>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</si>
  <si>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</si>
  <si>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</si>
  <si>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</si>
  <si>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</si>
  <si>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</si>
  <si>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</si>
  <si>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</si>
  <si>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</si>
  <si>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</si>
  <si>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</si>
  <si>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</si>
  <si>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</si>
  <si>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</si>
  <si>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</si>
  <si>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</si>
  <si>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</si>
  <si>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</si>
  <si>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</si>
  <si>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</si>
  <si>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</si>
  <si>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</si>
  <si>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</si>
  <si>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</si>
  <si>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</si>
  <si>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</si>
  <si>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</si>
  <si>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</si>
  <si>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</si>
  <si>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</si>
  <si>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</si>
  <si>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</si>
  <si>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</si>
  <si>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</si>
  <si>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</si>
  <si>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</si>
  <si>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</si>
  <si>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</si>
  <si>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</si>
  <si>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</si>
  <si>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</si>
  <si>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</si>
  <si>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</si>
  <si>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</si>
  <si>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</si>
  <si>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</si>
  <si>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</si>
  <si>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</si>
  <si>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</si>
  <si>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</si>
  <si>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</si>
  <si>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</si>
  <si>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</si>
  <si>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</si>
  <si>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</si>
  <si>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</si>
  <si>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</si>
  <si>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</si>
  <si>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</si>
  <si>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</si>
  <si>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</si>
  <si>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</si>
  <si>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</si>
  <si>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</si>
  <si>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</si>
  <si>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</si>
  <si>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</si>
  <si>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</si>
  <si>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</si>
  <si>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</si>
  <si>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</si>
  <si>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</si>
  <si>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</si>
  <si>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</si>
  <si>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</si>
  <si>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</si>
  <si>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</si>
  <si>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</si>
  <si>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</si>
  <si>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</si>
  <si>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</si>
  <si>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</si>
  <si>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</si>
  <si>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</si>
  <si>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</si>
  <si>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</si>
  <si>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</si>
  <si>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</si>
  <si>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</si>
  <si>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</si>
  <si>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</si>
  <si>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</si>
  <si>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</si>
  <si>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</si>
  <si>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</si>
  <si>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</si>
  <si>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</si>
  <si>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</si>
  <si>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</si>
  <si>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</si>
  <si>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</si>
  <si>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</si>
  <si>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</si>
  <si>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</si>
  <si>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</si>
  <si>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</si>
  <si>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</si>
  <si>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</si>
  <si>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</si>
  <si>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</si>
  <si>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</si>
  <si>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explosiondoor</t>
  </si>
  <si>
    <t>rff</t>
  </si>
  <si>
    <t>rf</t>
  </si>
  <si>
    <t>item</t>
  </si>
  <si>
    <t>itemf</t>
  </si>
  <si>
    <t>p0</t>
  </si>
  <si>
    <t>p1</t>
  </si>
  <si>
    <t>drw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</si>
  <si>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</si>
  <si>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</si>
  <si>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</si>
  <si>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</si>
  <si>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</si>
  <si>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</si>
  <si>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</si>
  <si>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</si>
  <si>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</si>
  <si>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</si>
  <si>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</si>
  <si>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</si>
  <si>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</si>
  <si>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</si>
  <si>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</si>
  <si>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</si>
  <si>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</si>
  <si>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</si>
  <si>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</si>
  <si>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</si>
  <si>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</si>
  <si>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</si>
  <si>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</si>
  <si>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</si>
  <si>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</si>
  <si>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</si>
  <si>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</si>
  <si>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</si>
  <si>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</si>
  <si>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</si>
  <si>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</si>
  <si>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</si>
  <si>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</si>
  <si>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</si>
  <si>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</si>
  <si>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</si>
  <si>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</si>
  <si>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</si>
  <si>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</si>
  <si>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</si>
  <si>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</si>
  <si>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</si>
  <si>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</si>
  <si>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</si>
  <si>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</si>
  <si>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</si>
  <si>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</si>
  <si>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</si>
  <si>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</si>
  <si>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</si>
  <si>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</si>
  <si>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</si>
  <si>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</si>
  <si>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</si>
  <si>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</si>
  <si>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</si>
  <si>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</si>
  <si>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</si>
  <si>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</si>
  <si>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</si>
  <si>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</si>
  <si>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</si>
  <si>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</si>
  <si>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</si>
  <si>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</si>
  <si>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</si>
  <si>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</si>
  <si>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</si>
  <si>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</si>
  <si>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</si>
  <si>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</si>
  <si>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</si>
  <si>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</si>
  <si>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</si>
  <si>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</si>
  <si>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</si>
  <si>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</si>
  <si>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</si>
  <si>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</si>
  <si>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</si>
  <si>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</si>
  <si>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</si>
  <si>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</si>
  <si>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</si>
  <si>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</si>
  <si>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</si>
  <si>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</si>
  <si>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</si>
  <si>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</si>
  <si>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</si>
  <si>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</si>
  <si>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</si>
  <si>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</si>
  <si>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</si>
  <si>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</si>
  <si>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</si>
  <si>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</si>
  <si>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</si>
  <si>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</si>
  <si>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</si>
  <si>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</si>
  <si>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</si>
  <si>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</si>
  <si>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</si>
  <si>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</si>
  <si>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</si>
  <si>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</si>
  <si>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</si>
  <si>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</si>
  <si>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unitf</t>
  </si>
  <si>
    <t>pr</t>
  </si>
  <si>
    <t>plastic</t>
  </si>
  <si>
    <t>styrofoam</t>
  </si>
  <si>
    <t>object</t>
  </si>
  <si>
    <t>price</t>
  </si>
  <si>
    <t>bras</t>
  </si>
  <si>
    <t>presure sensor</t>
  </si>
  <si>
    <t>st37</t>
  </si>
  <si>
    <t>cs</t>
  </si>
  <si>
    <t>pltinum</t>
  </si>
  <si>
    <t>کربن استیل اس تی 37</t>
  </si>
  <si>
    <t>فولاد کربنی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</si>
  <si>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</si>
  <si>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</si>
  <si>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</si>
  <si>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</si>
  <si>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</si>
  <si>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</si>
  <si>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</si>
  <si>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</si>
  <si>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</si>
  <si>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</si>
  <si>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0.4</t>
  </si>
  <si>
    <t>0.8</t>
  </si>
  <si>
    <t>0.6</t>
  </si>
  <si>
    <t>0.5</t>
  </si>
  <si>
    <t>1.5</t>
  </si>
  <si>
    <t>1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</si>
  <si>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</si>
  <si>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</si>
  <si>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</si>
  <si>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</si>
  <si>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</si>
  <si>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</si>
  <si>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</si>
  <si>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</si>
  <si>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</si>
  <si>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</si>
  <si>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</si>
  <si>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</si>
  <si>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0.05</t>
  </si>
  <si>
    <t>.05</t>
  </si>
  <si>
    <t>s316L</t>
  </si>
  <si>
    <t>0.2</t>
  </si>
  <si>
    <t>0.25</t>
  </si>
  <si>
    <t>0.42</t>
  </si>
  <si>
    <t>S316</t>
  </si>
  <si>
    <t>S316L</t>
  </si>
  <si>
    <t xml:space="preserve"> aluminum </t>
  </si>
  <si>
    <t>.1</t>
  </si>
  <si>
    <t>0.15</t>
  </si>
  <si>
    <t xml:space="preserve"> aluminum</t>
  </si>
  <si>
    <t>0.45</t>
  </si>
  <si>
    <t>startConst</t>
  </si>
  <si>
    <t>sensor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</si>
  <si>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</si>
  <si>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</si>
  <si>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</si>
  <si>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</si>
  <si>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</si>
  <si>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</si>
  <si>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</si>
  <si>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</si>
  <si>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</si>
  <si>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namefa</t>
  </si>
  <si>
    <t>desc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</si>
  <si>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</si>
  <si>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</si>
  <si>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</si>
  <si>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</si>
  <si>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</si>
  <si>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</si>
  <si>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</si>
  <si>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</si>
  <si>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</si>
  <si>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</si>
  <si>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</si>
  <si>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</si>
  <si>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</si>
  <si>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</si>
  <si>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</si>
  <si>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</si>
  <si>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</si>
  <si>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</si>
  <si>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</si>
  <si>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</si>
  <si>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</si>
  <si>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</si>
  <si>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</si>
  <si>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</si>
  <si>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</si>
  <si>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</si>
  <si>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</si>
  <si>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</si>
  <si>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</si>
  <si>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</si>
  <si>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</si>
  <si>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</si>
  <si>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</si>
  <si>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</si>
  <si>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</si>
  <si>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</si>
  <si>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</si>
  <si>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</si>
  <si>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</si>
  <si>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</si>
  <si>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</si>
  <si>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</si>
  <si>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</si>
  <si>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</si>
  <si>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</si>
  <si>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</si>
  <si>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</si>
  <si>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</si>
  <si>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</si>
  <si>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</si>
  <si>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</si>
  <si>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</si>
  <si>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</si>
  <si>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</si>
  <si>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</si>
  <si>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</si>
  <si>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</si>
  <si>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</si>
  <si>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</si>
  <si>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</si>
  <si>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</si>
  <si>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</si>
  <si>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</si>
  <si>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</si>
  <si>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</si>
  <si>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</si>
  <si>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</si>
  <si>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</si>
  <si>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</si>
  <si>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</si>
  <si>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</si>
  <si>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</si>
  <si>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</si>
  <si>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</si>
  <si>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</si>
  <si>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</si>
  <si>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</si>
  <si>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</si>
  <si>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</si>
  <si>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</si>
  <si>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</si>
  <si>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</si>
  <si>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</si>
  <si>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</si>
  <si>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</si>
  <si>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</si>
  <si>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</si>
  <si>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</si>
  <si>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</si>
  <si>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</si>
  <si>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</si>
  <si>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</si>
  <si>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</si>
  <si>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</si>
  <si>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</si>
  <si>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</si>
  <si>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</si>
  <si>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</si>
  <si>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</si>
  <si>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</si>
  <si>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</si>
  <si>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</si>
  <si>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</si>
  <si>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</si>
  <si>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</si>
  <si>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</si>
  <si>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</si>
  <si>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</si>
  <si>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</si>
  <si>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</si>
  <si>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</si>
  <si>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</si>
  <si>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</si>
  <si>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</si>
  <si>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</si>
  <si>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</si>
  <si>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</si>
  <si>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</si>
  <si>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</si>
  <si>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</si>
  <si>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</si>
  <si>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</si>
  <si>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</si>
  <si>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</si>
  <si>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</si>
  <si>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</si>
  <si>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</si>
  <si>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</si>
  <si>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</si>
  <si>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</si>
  <si>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</si>
  <si>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</si>
  <si>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</si>
  <si>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</si>
  <si>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</si>
  <si>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</si>
  <si>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</si>
  <si>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</si>
  <si>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</si>
  <si>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</si>
  <si>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</si>
  <si>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</si>
  <si>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</si>
  <si>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</si>
  <si>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</si>
  <si>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</si>
  <si>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</si>
  <si>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</si>
  <si>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</si>
  <si>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</si>
  <si>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</si>
  <si>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</si>
  <si>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</si>
  <si>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</si>
  <si>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</si>
  <si>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</si>
  <si>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</si>
  <si>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</si>
  <si>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</si>
  <si>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</si>
  <si>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</si>
  <si>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</si>
  <si>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</si>
  <si>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</si>
  <si>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</si>
  <si>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</si>
  <si>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</si>
  <si>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</si>
  <si>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</si>
  <si>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</si>
  <si>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</si>
  <si>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</si>
  <si>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</si>
  <si>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</si>
  <si>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</si>
  <si>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</si>
  <si>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</si>
  <si>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</si>
  <si>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</si>
  <si>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</si>
  <si>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cs:3_cs:0.5_pvc:0.8</t>
  </si>
  <si>
    <t>s316L:0.6_s316L:0.3_ptfe:0.6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</si>
  <si>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</si>
  <si>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</si>
  <si>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</si>
  <si>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</si>
  <si>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</si>
  <si>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</si>
  <si>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</si>
  <si>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</si>
  <si>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</si>
  <si>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</si>
  <si>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</si>
  <si>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</si>
  <si>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</si>
  <si>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</si>
  <si>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</si>
  <si>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</si>
  <si>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</si>
  <si>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</si>
  <si>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</si>
  <si>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</si>
  <si>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</si>
  <si>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</si>
  <si>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</si>
  <si>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</si>
  <si>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</si>
  <si>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</si>
  <si>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</si>
  <si>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</si>
  <si>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</si>
  <si>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</si>
  <si>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inconel:1_ inconel:0.42_ptfe:0.5</t>
  </si>
  <si>
    <t>s316L:0.6_s316L:0.2_s316L:0.1_ptfe:0.5</t>
  </si>
  <si>
    <t>s316L:1_s316L:0.6_ptfe:0.5</t>
  </si>
  <si>
    <t>s316:1.5_inconel:0.42_ptfe:0.5</t>
  </si>
  <si>
    <t>s316:0.2_s316:0.05_s316L:0.1_ptfe:0.5</t>
  </si>
  <si>
    <t>s316:0.2_s316:0.05_s316L:0.1_ptfe:0.4</t>
  </si>
  <si>
    <t>s316:1_s316:0.4_ptfe:0.5</t>
  </si>
  <si>
    <t>s316:1_s316:0.4_ptfe:0.4</t>
  </si>
  <si>
    <t>s316:0.1_s316L:0.1_ptfe:0.1</t>
  </si>
  <si>
    <t>s316:0.2_s316:0.1_ptfe:0.2</t>
  </si>
  <si>
    <t>s316:0.1_s316:0.2_ptfe:0.1</t>
  </si>
  <si>
    <t>s316:0.4_inconel:0.42_ptfe:0.3</t>
  </si>
  <si>
    <t>s316:1.5_s316:1_ptfe:0.5</t>
  </si>
  <si>
    <t>s316:0.5_s316:0.5_ptfe:0.4</t>
  </si>
  <si>
    <t>monel :0.4_s316:0.05_ptfe:0.1</t>
  </si>
  <si>
    <t>inconel :0.4_s316:0.05_ptfe:0.1</t>
  </si>
  <si>
    <t>monel :0.6_ s316:0.05_ptfe:0.1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</si>
  <si>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</si>
  <si>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</si>
  <si>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</si>
  <si>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</si>
  <si>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</si>
  <si>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</si>
  <si>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</si>
  <si>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</si>
  <si>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</si>
  <si>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hastelloy :1_ s316:0.05_ptfe:0.1</t>
  </si>
  <si>
    <t>monel :1_ s316:0.05_ptfe:0.1</t>
  </si>
  <si>
    <t>s316:1_inconel:0.1_ptfe:0.1</t>
  </si>
  <si>
    <t>s316:1_inconel:0.05_ptfe:0.1</t>
  </si>
  <si>
    <t>s316:1_s316:0.1_ptfe:0.1</t>
  </si>
  <si>
    <t>hastelloy:0.8_s316:0.05_ptfe:0.1</t>
  </si>
  <si>
    <t>inconel:1.6_ inconel:0.1_ptfe:0.1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</si>
  <si>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</si>
  <si>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</si>
  <si>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</si>
  <si>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</si>
  <si>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</si>
  <si>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hastelloy:1_ hastelloy:0.05_ptfe:0.1</t>
  </si>
  <si>
    <t>s316:0.3_s316:0.3_ptfe:0.1</t>
  </si>
  <si>
    <t>hastelloy:1_s316:0.1_ptfe:0.1</t>
  </si>
  <si>
    <t>inconel:0.5_s316:0.1_ptfe:0.1</t>
  </si>
  <si>
    <t>inconel:0.1_ inconel:1.2_ptfe:0.1</t>
  </si>
  <si>
    <t>inconel:1.5_s316:0.1_ptfe:0.1</t>
  </si>
  <si>
    <t>s316:0.8_s316:.05_ptfe:0.1</t>
  </si>
  <si>
    <t>s316:0.4_monel:0.05_ptfe:0.1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</si>
  <si>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</si>
  <si>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</si>
  <si>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</si>
  <si>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</si>
  <si>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</si>
  <si>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ss304</t>
  </si>
  <si>
    <t>ss316</t>
  </si>
  <si>
    <t>metal</t>
  </si>
  <si>
    <t>s</t>
  </si>
  <si>
    <t>name</t>
  </si>
  <si>
    <t>layers</t>
  </si>
  <si>
    <t>box</t>
  </si>
  <si>
    <t>g</t>
  </si>
  <si>
    <t>y</t>
  </si>
  <si>
    <t>n</t>
  </si>
  <si>
    <t>klingersil</t>
  </si>
  <si>
    <t>a</t>
  </si>
  <si>
    <t>do</t>
  </si>
  <si>
    <t>di</t>
  </si>
  <si>
    <t>types</t>
  </si>
  <si>
    <t>main</t>
  </si>
  <si>
    <t>seal</t>
  </si>
  <si>
    <t>extra</t>
  </si>
  <si>
    <t>s316L:0.3_s316L:0.3_ptfe:0.2</t>
  </si>
  <si>
    <t>s316L:0.3_s316L:0.3_ptfe:0.1</t>
  </si>
  <si>
    <t>s316:2_s316:0.5_ptfe:0.5</t>
  </si>
  <si>
    <t>s316L:0.4_s316L:0.1_ptfe:0.4</t>
  </si>
  <si>
    <t>s316:0.1_inconel:0.45_ptfe:0.1</t>
  </si>
  <si>
    <t>s316:0.1_s316:1_ptfe:.1</t>
  </si>
  <si>
    <t>s316:0.1_s316:1_ptfe:0.1</t>
  </si>
  <si>
    <t>s316:0.05_s316:0.05_ptfe:0.1</t>
  </si>
  <si>
    <t>s316:0.5_s316:0.5_ptfe:0.15</t>
  </si>
  <si>
    <t>inconel:0.5_s316:0.1_ptfe:0.5</t>
  </si>
  <si>
    <t>inconel:0.5_s316:0.1_ptfe:0.4</t>
  </si>
  <si>
    <t>inconel:0.5_s316:0.1_ptfe:0.81</t>
  </si>
  <si>
    <t>inconel:0.5_s316:0.1_ptfe:0.65</t>
  </si>
  <si>
    <t>inconel:0.5_s316:0.1_ptfe:0.8</t>
  </si>
  <si>
    <t>inconel:1.2_s316:0.1_ptfe:0.5</t>
  </si>
  <si>
    <t>inconel:0.8_s316:0.1_ptfe:0.4</t>
  </si>
  <si>
    <t>inconel:0.8_s316:0.1_ptfe:0.5</t>
  </si>
  <si>
    <t>inconel:1.2_s316:0.1_ptfe:0.4</t>
  </si>
  <si>
    <t>inconel:1_s316:0.1_ptfe:0.4</t>
  </si>
  <si>
    <t>inconel:1.2_ inconel:0.5_ptfe:0.5</t>
  </si>
  <si>
    <t>s316L:2_s316L:0.5_ptfe:0.5</t>
  </si>
  <si>
    <t>s316L:0.2_s316L:0.2_ptfe:0.1</t>
  </si>
  <si>
    <t>s316L:0.2_s316L:0.3_ptfe:0.1</t>
  </si>
  <si>
    <t>s316L:0.2_s316L:0.4_ptfe:0.1</t>
  </si>
  <si>
    <t>s316L:0.6_s316L:0.5_ptfe:0.6</t>
  </si>
  <si>
    <t>s316L:0.6_s316L:0.25_ptfe:0.6</t>
  </si>
  <si>
    <t>s316L:0.6_s316L:0.2_ptfe:0.6</t>
  </si>
  <si>
    <t>s316:1_s316:1_ptfe:0.5_ptfe:0.5_s316:3</t>
  </si>
  <si>
    <t>s316:1_s316:0.5_ptfe:0.5_ptfe:0.5_s316:0.5</t>
  </si>
  <si>
    <t>s316:0.5_s316:1.5_ptfe:0.5</t>
  </si>
  <si>
    <t>s316:0.5_s316:0.5_ptfe:0.5</t>
  </si>
  <si>
    <t>s316:0.5_s316:1_ptfe:0.5</t>
  </si>
  <si>
    <t>s316:0.1_s316:0.1_s316:0.5_ptfe:0.1</t>
  </si>
  <si>
    <t>s316L:0.1_s316L:0.1_s316:0.5_ptfe:0.1</t>
  </si>
  <si>
    <t>s316:2_s316:0.5_ptfe:1.5</t>
  </si>
  <si>
    <t>s316:3_s316:0.5_ptfe:0.5</t>
  </si>
  <si>
    <t>s316:0.5_s316:0.5_ptfe:0.2</t>
  </si>
  <si>
    <t>S316:0.4_nickel:0.25_ptfe:0.3</t>
  </si>
  <si>
    <t>S316:0.05_nickel:0.25_ptfe:0.4</t>
  </si>
  <si>
    <t>S316:0.05_nickel:0.25_ptfe:0.2</t>
  </si>
  <si>
    <t>S316:0.05_nickel:0.25_ptfe:0.3</t>
  </si>
  <si>
    <t>inconel:1_s316L:0.05_ptfe:0.3</t>
  </si>
  <si>
    <t>inconel:1_s316L:0.05_ptfe:0.05</t>
  </si>
  <si>
    <t>inconel:1_s316L:0.05_ptfe:0.2</t>
  </si>
  <si>
    <t>s316L:0.2_s316L:0.1_ptfe:0.3</t>
  </si>
  <si>
    <t>s316L:0.2_s316L:0.1_ptfe:0.4</t>
  </si>
  <si>
    <t>s316L:0.2_s316L:0.1_ptfe:0.2</t>
  </si>
  <si>
    <t>s316L:0.3_s316L:0.1_ptfe:0.3</t>
  </si>
  <si>
    <t>S316L:0.05_S316L:0.1_ptfe:0.05</t>
  </si>
  <si>
    <t>inconel:0.42_s316L:0.1_ptfe:0.3</t>
  </si>
  <si>
    <t>inconel:0.42_s316L:0.1_ptfe:0.05</t>
  </si>
  <si>
    <t>s316L:0.1_s316L:0.1_ptfe:0.05</t>
  </si>
  <si>
    <t>s316L:0.1_s316L:0.1_ptfe:0.1</t>
  </si>
  <si>
    <t>s316L:0.05_s316L:0.05_s316L:0.05_ptfe:0.1</t>
  </si>
  <si>
    <t>s316L:0.05_s316L:0.2_s316L:0.05_ptfe:0.1</t>
  </si>
  <si>
    <t>s316L:0.1_s316L:0.1_ptfe:0.2</t>
  </si>
  <si>
    <t>s316L:0.1_s316L:0.1_s316L:0.1_ptfe:0.1</t>
  </si>
  <si>
    <t>s316L:0.2_s316L:0.1_s316L:0.1_ptfe:0.1</t>
  </si>
  <si>
    <t>s316L:0.3_s316L:0.1_ptfe:0.2</t>
  </si>
  <si>
    <t>s316:0.1_s316:0.1_ptfe:0.3</t>
  </si>
  <si>
    <t>s316L:0.5_s316L:0.1_ptfe:0.5</t>
  </si>
  <si>
    <t>s316L:0.3_s316L:0.1_ptfe:0.5</t>
  </si>
  <si>
    <t>s316:0.5_s316:0.3_ptfe:0.5</t>
  </si>
  <si>
    <t>s316:1.5_s316:0.1_ptfe:0.5</t>
  </si>
  <si>
    <t>s316:0.5_s316:0.4_ptfe:0.3</t>
  </si>
  <si>
    <t>s316:1_s316:1.5_ptfe:0.4</t>
  </si>
  <si>
    <t>s316:0.3_s316:0.3_ aluminum :0.1_ptfe:0.1</t>
  </si>
  <si>
    <t>s316:0.5_s316:0.2_ aluminum :0.2_s316:0.5_ptfe:0.5</t>
  </si>
  <si>
    <t>s316:0.1_s316:0.1_s316:0.05_ptfe:0.4</t>
  </si>
  <si>
    <t>s316:0.4_s316:0.1_ptfe:0.5</t>
  </si>
  <si>
    <t>s316:0.5_s316:0.1_ptfe:0.5</t>
  </si>
  <si>
    <t>inconel:0.8_s316:0.05_ptfe:0.5</t>
  </si>
  <si>
    <t>s316:1.5_s316:0.1_s316:0.5_ptfe:0.5</t>
  </si>
  <si>
    <t>s316:1_s316:0.1_s316:0.5_ptfe:0.5</t>
  </si>
  <si>
    <t>s316:0.1_s316:0.1_pvc:0.05</t>
  </si>
  <si>
    <t>vac</t>
  </si>
  <si>
    <t>ultra</t>
  </si>
  <si>
    <t>_</t>
  </si>
  <si>
    <t>s316:2_s316:0.1_ptfe:0.3</t>
  </si>
  <si>
    <t>s316:2.5_s316:0.2_ptfe:0.3</t>
  </si>
  <si>
    <t>s316:3_s316:0.2_ptfe:0.3</t>
  </si>
  <si>
    <t>s316:3_s316:0.5_ptfe:0.3</t>
  </si>
  <si>
    <t>s316:3_s316:1.5_ptfe:0.5</t>
  </si>
  <si>
    <t>s316:0.5_ aluminum :0.2_ aluminum:0.2_s316:0.5_ptfe:0.5</t>
  </si>
  <si>
    <t>s316:0.5_ aluminum :0.2_ aluminum:0.2_s316:0.5_ptfe:0.3</t>
  </si>
  <si>
    <t>s316:0.8_inconel:1_ptfe:0.1</t>
  </si>
  <si>
    <t>monel :0.4_ s316:0.05_ptfe:0.1</t>
  </si>
  <si>
    <t>mv</t>
  </si>
  <si>
    <t>glass</t>
  </si>
  <si>
    <t>gs</t>
  </si>
  <si>
    <t>ST37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</si>
</sst>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5" formatCode="#,##0_-[$ريال-429]"/>
    <numFmt numFmtId="166" formatCode="_-[$$-1009]* #,##0_-;\-[$$-1009]* #,##0_-;_-[$$-1009]* &quot;-&quot;_-;_-@_-"/>
  </numFmts>
  <fonts count="31"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6"/>
      <color indexed="8"/>
      <name val="Arial"/>
      <family val="2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9" fontId="30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65" fontId="7" fillId="0" borderId="29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applyFont="1" applyBorder="1" applyAlignment="1">
      <alignment horizontal="center" vertical="center"/>
    </xf>
    <xf numFmtId="165" fontId="7" fillId="9" borderId="1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9" fontId="7" fillId="12" borderId="3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5" fontId="11" fillId="0" borderId="30" xfId="0" applyNumberFormat="1" applyFont="1" applyBorder="1" applyAlignment="1">
      <alignment horizontal="center" vertical="center"/>
    </xf>
    <xf numFmtId="166" fontId="12" fillId="0" borderId="30" xfId="1" applyNumberFormat="1" applyFont="1" applyBorder="1" applyAlignment="1">
      <alignment horizontal="center" vertical="center"/>
    </xf>
    <xf numFmtId="9" fontId="13" fillId="12" borderId="30" xfId="0" applyNumberFormat="1" applyFont="1" applyFill="1" applyBorder="1" applyAlignment="1">
      <alignment horizontal="center" vertical="center"/>
    </xf>
    <xf numFmtId="165" fontId="11" fillId="0" borderId="29" xfId="0" applyNumberFormat="1" applyFont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3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4" borderId="15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center" vertical="center"/>
    </xf>
    <xf numFmtId="165" fontId="16" fillId="0" borderId="33" xfId="0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65" fontId="16" fillId="0" borderId="5" xfId="0" applyNumberFormat="1" applyFont="1" applyBorder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20" fillId="15" borderId="35" xfId="0" applyFont="1" applyFill="1" applyBorder="1" applyAlignment="1">
      <alignment horizontal="center" vertical="center"/>
    </xf>
    <xf numFmtId="165" fontId="20" fillId="15" borderId="35" xfId="0" applyNumberFormat="1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165" fontId="20" fillId="9" borderId="30" xfId="0" applyNumberFormat="1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wrapText="1"/>
    </xf>
    <xf numFmtId="9" fontId="21" fillId="12" borderId="36" xfId="2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1" borderId="37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37" xfId="0" applyFont="1" applyFill="1" applyBorder="1" applyAlignment="1">
      <alignment horizontal="center" vertical="center"/>
    </xf>
    <xf numFmtId="0" fontId="24" fillId="21" borderId="37" xfId="0" applyFont="1" applyFill="1" applyBorder="1" applyAlignment="1">
      <alignment horizontal="center" vertical="center"/>
    </xf>
    <xf numFmtId="0" fontId="23" fillId="21" borderId="7" xfId="0" applyFont="1" applyFill="1" applyBorder="1" applyAlignment="1">
      <alignment horizontal="center" vertical="center"/>
    </xf>
    <xf numFmtId="0" fontId="23" fillId="21" borderId="1" xfId="0" applyFont="1" applyFill="1" applyBorder="1" applyAlignment="1">
      <alignment horizontal="center" vertical="center"/>
    </xf>
    <xf numFmtId="0" fontId="24" fillId="21" borderId="1" xfId="0" applyFont="1" applyFill="1" applyBorder="1" applyAlignment="1">
      <alignment horizontal="center" vertical="center"/>
    </xf>
    <xf numFmtId="0" fontId="23" fillId="21" borderId="11" xfId="0" applyFont="1" applyFill="1" applyBorder="1" applyAlignment="1">
      <alignment horizontal="center" vertical="center"/>
    </xf>
    <xf numFmtId="0" fontId="23" fillId="21" borderId="5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37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16" borderId="14" xfId="0" applyFont="1" applyFill="1" applyBorder="1" applyAlignment="1">
      <alignment horizontal="center" vertical="center"/>
    </xf>
    <xf numFmtId="0" fontId="25" fillId="16" borderId="1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5" fillId="19" borderId="1" xfId="0" applyFont="1" applyFill="1" applyBorder="1" applyAlignment="1">
      <alignment horizontal="center" vertical="center"/>
    </xf>
    <xf numFmtId="0" fontId="25" fillId="19" borderId="1" xfId="0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/>
    </xf>
    <xf numFmtId="0" fontId="25" fillId="18" borderId="1" xfId="0" applyFont="1" applyFill="1" applyBorder="1" applyAlignment="1">
      <alignment horizontal="center" vertical="center"/>
    </xf>
    <xf numFmtId="0" fontId="25" fillId="18" borderId="1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4" fillId="21" borderId="14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3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3" borderId="1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37" xfId="0" applyNumberFormat="1" applyBorder="1" applyAlignment="1">
      <alignment horizontal="center" vertical="center"/>
    </xf>
    <xf numFmtId="41" fontId="0" fillId="0" borderId="10" xfId="0" applyNumberFormat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12" xfId="0" applyNumberFormat="1" applyBorder="1" applyAlignment="1">
      <alignment horizontal="center" vertical="center"/>
    </xf>
    <xf numFmtId="41" fontId="26" fillId="9" borderId="10" xfId="0" applyNumberFormat="1" applyFont="1" applyFill="1" applyBorder="1" applyAlignment="1" applyProtection="1">
      <alignment horizontal="center" vertical="center" wrapText="1"/>
      <protection locked="0"/>
    </xf>
    <xf numFmtId="41" fontId="0" fillId="8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right" vertical="center"/>
    </xf>
    <xf numFmtId="0" fontId="0" fillId="8" borderId="10" xfId="0" applyFill="1" applyBorder="1" applyAlignment="1">
      <alignment horizontal="left" vertical="center"/>
    </xf>
    <xf numFmtId="0" fontId="0" fillId="8" borderId="7" xfId="0" applyFill="1" applyBorder="1" applyAlignment="1">
      <alignment horizontal="right" vertical="center"/>
    </xf>
    <xf numFmtId="0" fontId="0" fillId="8" borderId="6" xfId="0" applyFill="1" applyBorder="1" applyAlignment="1">
      <alignment horizontal="left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left" vertical="center"/>
    </xf>
    <xf numFmtId="0" fontId="0" fillId="4" borderId="7" xfId="0" applyFill="1" applyBorder="1" applyAlignment="1">
      <alignment horizontal="right" vertical="center"/>
    </xf>
    <xf numFmtId="0" fontId="0" fillId="4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right" vertical="center"/>
    </xf>
    <xf numFmtId="0" fontId="0" fillId="3" borderId="6" xfId="0" applyFill="1" applyBorder="1" applyAlignment="1">
      <alignment horizontal="left" vertical="center"/>
    </xf>
    <xf numFmtId="0" fontId="0" fillId="18" borderId="9" xfId="0" applyFill="1" applyBorder="1" applyAlignment="1">
      <alignment horizontal="right" vertical="center"/>
    </xf>
    <xf numFmtId="0" fontId="0" fillId="18" borderId="10" xfId="0" applyFill="1" applyBorder="1" applyAlignment="1">
      <alignment horizontal="left" vertical="center"/>
    </xf>
    <xf numFmtId="0" fontId="0" fillId="18" borderId="7" xfId="0" applyFill="1" applyBorder="1" applyAlignment="1">
      <alignment horizontal="right" vertical="center"/>
    </xf>
    <xf numFmtId="0" fontId="0" fillId="18" borderId="6" xfId="0" applyFill="1" applyBorder="1" applyAlignment="1">
      <alignment horizontal="left" vertical="center"/>
    </xf>
    <xf numFmtId="0" fontId="0" fillId="7" borderId="9" xfId="0" applyFill="1" applyBorder="1" applyAlignment="1">
      <alignment horizontal="right" vertical="center"/>
    </xf>
    <xf numFmtId="0" fontId="0" fillId="7" borderId="37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9" xfId="0" applyFill="1" applyBorder="1" applyAlignment="1">
      <alignment horizontal="right" vertical="center"/>
    </xf>
    <xf numFmtId="0" fontId="0" fillId="6" borderId="10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16" fillId="0" borderId="1" xfId="3" applyFont="1" applyBorder="1" applyAlignment="1">
      <alignment horizontal="center" vertical="center"/>
    </xf>
    <xf numFmtId="0" fontId="18" fillId="0" borderId="1" xfId="3" applyFont="1" applyBorder="1" applyAlignment="1">
      <alignment horizontal="center" vertical="center"/>
    </xf>
    <xf numFmtId="165" fontId="16" fillId="0" borderId="1" xfId="3" applyNumberFormat="1" applyFont="1" applyBorder="1" applyAlignment="1">
      <alignment horizontal="center" vertical="center"/>
    </xf>
    <xf numFmtId="0" fontId="16" fillId="0" borderId="7" xfId="3" applyFont="1" applyBorder="1" applyAlignment="1">
      <alignment horizontal="center" vertical="center"/>
    </xf>
    <xf numFmtId="165" fontId="16" fillId="0" borderId="6" xfId="3" applyNumberFormat="1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5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165" fontId="16" fillId="0" borderId="5" xfId="3" applyNumberFormat="1" applyFont="1" applyBorder="1" applyAlignment="1">
      <alignment horizontal="center" vertical="center"/>
    </xf>
    <xf numFmtId="0" fontId="16" fillId="14" borderId="13" xfId="3" applyFont="1" applyFill="1" applyBorder="1" applyAlignment="1">
      <alignment horizontal="center" vertical="center"/>
    </xf>
    <xf numFmtId="0" fontId="16" fillId="14" borderId="14" xfId="3" applyFont="1" applyFill="1" applyBorder="1" applyAlignment="1">
      <alignment horizontal="center" vertical="center"/>
    </xf>
    <xf numFmtId="0" fontId="16" fillId="14" borderId="15" xfId="3" applyFont="1" applyFill="1" applyBorder="1" applyAlignment="1">
      <alignment horizontal="center" vertical="center"/>
    </xf>
    <xf numFmtId="0" fontId="16" fillId="0" borderId="1" xfId="3" quotePrefix="1" applyFont="1" applyBorder="1" applyAlignment="1">
      <alignment horizontal="center" vertical="center"/>
    </xf>
    <xf numFmtId="165" fontId="16" fillId="0" borderId="12" xfId="3" applyNumberFormat="1" applyFont="1" applyBorder="1" applyAlignment="1">
      <alignment horizontal="center" vertical="center"/>
    </xf>
    <xf numFmtId="0" fontId="15" fillId="12" borderId="16" xfId="3" applyFont="1" applyFill="1" applyBorder="1" applyAlignment="1">
      <alignment horizontal="center" vertical="center" wrapText="1"/>
    </xf>
    <xf numFmtId="0" fontId="15" fillId="12" borderId="17" xfId="3" applyFont="1" applyFill="1" applyBorder="1" applyAlignment="1">
      <alignment horizontal="center" vertical="center" wrapText="1"/>
    </xf>
    <xf numFmtId="0" fontId="15" fillId="12" borderId="18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6" fillId="10" borderId="23" xfId="0" applyFont="1" applyFill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10" fillId="13" borderId="27" xfId="0" applyFont="1" applyFill="1" applyBorder="1" applyAlignment="1">
      <alignment horizontal="right" vertical="center" wrapText="1"/>
    </xf>
    <xf numFmtId="0" fontId="10" fillId="13" borderId="28" xfId="0" applyFont="1" applyFill="1" applyBorder="1" applyAlignment="1">
      <alignment horizontal="right" vertical="center"/>
    </xf>
    <xf numFmtId="0" fontId="15" fillId="12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902"/>
  <sheetViews>
    <sheetView topLeftCell="A593" workbookViewId="0">
      <selection activeCell="A593" sqref="A1:XFD1048576"/>
    </sheetView>
  </sheetViews>
  <sheetFormatPr defaultRowHeight="18"/>
  <cols>
    <col min="1" max="2" width="8.7265625" style="5"/>
    <col min="3" max="3" width="8.7265625" style="19"/>
    <col min="4" max="4" width="5.7265625" style="151" customWidth="1"/>
    <col min="5" max="5" width="6.81640625" style="152" customWidth="1"/>
    <col min="6" max="6" width="8.7265625" style="155"/>
    <col min="7" max="7" width="4" style="156" customWidth="1"/>
    <col min="8" max="8" width="11.08984375" style="159" customWidth="1"/>
    <col min="9" max="9" width="5.54296875" style="160" customWidth="1"/>
    <col min="10" max="10" width="9" style="155" customWidth="1"/>
    <col min="11" max="11" width="5" style="156" customWidth="1"/>
    <col min="12" max="12" width="8.81640625" style="163" customWidth="1"/>
    <col min="13" max="13" width="4.36328125" style="164" customWidth="1"/>
    <col min="14" max="14" width="10.6328125" style="168" customWidth="1"/>
    <col min="15" max="15" width="6.36328125" style="148" customWidth="1"/>
    <col min="16" max="16" width="7.453125" style="169" customWidth="1"/>
    <col min="17" max="17" width="8.7265625" style="172"/>
    <col min="18" max="18" width="8.7265625" style="173"/>
    <col min="19" max="19" width="32.6328125" style="195" customWidth="1"/>
    <col min="20" max="23" width="8.7265625" style="5"/>
    <col min="24" max="24" width="13" style="5" customWidth="1"/>
    <col min="25" max="16384" width="8.7265625" style="5"/>
  </cols>
  <sheetData>
    <row r="1" spans="1:24">
      <c r="A1" s="5" t="s">
        <v>303</v>
      </c>
      <c r="B1" s="5" t="s">
        <v>1011</v>
      </c>
      <c r="C1" s="19" t="s">
        <v>0</v>
      </c>
      <c r="D1" s="149" t="s">
        <v>680</v>
      </c>
      <c r="E1" s="150" t="s">
        <v>685</v>
      </c>
      <c r="F1" s="153" t="s">
        <v>681</v>
      </c>
      <c r="G1" s="154" t="s">
        <v>686</v>
      </c>
      <c r="H1" s="157" t="s">
        <v>682</v>
      </c>
      <c r="I1" s="158" t="s">
        <v>687</v>
      </c>
      <c r="J1" s="153" t="s">
        <v>683</v>
      </c>
      <c r="K1" s="154" t="s">
        <v>688</v>
      </c>
      <c r="L1" s="161" t="s">
        <v>684</v>
      </c>
      <c r="M1" s="162" t="s">
        <v>689</v>
      </c>
      <c r="N1" s="165" t="s">
        <v>3</v>
      </c>
      <c r="O1" s="166" t="s">
        <v>4</v>
      </c>
      <c r="P1" s="167" t="s">
        <v>735</v>
      </c>
      <c r="Q1" s="170" t="s">
        <v>736</v>
      </c>
      <c r="R1" s="171" t="s">
        <v>557</v>
      </c>
      <c r="S1" s="194" t="s">
        <v>1002</v>
      </c>
      <c r="T1" s="5" t="s">
        <v>1012</v>
      </c>
      <c r="U1" s="5" t="s">
        <v>1090</v>
      </c>
      <c r="V1" s="5" t="s">
        <v>1013</v>
      </c>
      <c r="W1" s="5" t="s">
        <v>1014</v>
      </c>
      <c r="X1" s="5" t="s">
        <v>1091</v>
      </c>
    </row>
    <row r="2" spans="1:24">
      <c r="A2" s="5">
        <v>1</v>
      </c>
      <c r="B2" s="5" t="s">
        <v>1008</v>
      </c>
      <c r="C2" s="19">
        <v>8</v>
      </c>
      <c r="D2" s="151" t="s">
        <v>617</v>
      </c>
      <c r="E2" s="152">
        <v>2</v>
      </c>
      <c r="F2" s="155" t="s">
        <v>617</v>
      </c>
      <c r="G2" s="156" t="s">
        <v>700</v>
      </c>
      <c r="H2" s="159" t="s">
        <v>212</v>
      </c>
      <c r="I2" s="160" t="s">
        <v>699</v>
      </c>
      <c r="N2" s="168">
        <v>30.5</v>
      </c>
      <c r="O2" s="148">
        <v>60</v>
      </c>
      <c r="P2" s="169">
        <v>26.76</v>
      </c>
      <c r="S2" s="5" t="str">
        <f>_xlfn.TEXTJOIN("_",TRUE,T2:X2)</f>
        <v>s316:2_s316:0.1_ptfe:0.3</v>
      </c>
      <c r="T2" s="5" t="str">
        <f>_xlfn.TEXTJOIN(":",TRUE,D2,E2)</f>
        <v>s316:2</v>
      </c>
      <c r="U2" s="5" t="str">
        <f>_xlfn.TEXTJOIN(":",TRUE,F2,G2)</f>
        <v>s316:0.1</v>
      </c>
      <c r="V2" s="5" t="str">
        <f>_xlfn.TEXTJOIN(":",TRUE,H2,I2)</f>
        <v>ptfe:0.3</v>
      </c>
    </row>
    <row r="3" spans="1:24">
      <c r="A3" s="5">
        <v>2</v>
      </c>
      <c r="B3" s="5" t="s">
        <v>1008</v>
      </c>
      <c r="C3" s="19">
        <v>6</v>
      </c>
      <c r="D3" s="151" t="s">
        <v>617</v>
      </c>
      <c r="E3" s="152">
        <v>2</v>
      </c>
      <c r="F3" s="155" t="s">
        <v>617</v>
      </c>
      <c r="G3" s="156" t="s">
        <v>700</v>
      </c>
      <c r="H3" s="159" t="s">
        <v>212</v>
      </c>
      <c r="I3" s="160" t="s">
        <v>699</v>
      </c>
      <c r="N3" s="168">
        <v>22.8</v>
      </c>
      <c r="O3" s="148">
        <v>33</v>
      </c>
      <c r="P3" s="169">
        <v>26.5</v>
      </c>
      <c r="S3" s="5" t="str">
        <f>_xlfn.TEXTJOIN("_",TRUE,T3:X3)</f>
        <v>s316:2_s316:0.1_ptfe:0.3</v>
      </c>
      <c r="T3" s="5" t="str">
        <f>_xlfn.TEXTJOIN(":",TRUE,D3,E3)</f>
        <v>s316:2</v>
      </c>
      <c r="U3" s="5" t="str">
        <f>_xlfn.TEXTJOIN(":",TRUE,F3,G3)</f>
        <v>s316:0.1</v>
      </c>
      <c r="V3" s="5" t="str">
        <f>_xlfn.TEXTJOIN(":",TRUE,H3,I3)</f>
        <v>ptfe:0.3</v>
      </c>
    </row>
    <row r="4" spans="1:24">
      <c r="A4" s="5">
        <v>3</v>
      </c>
      <c r="B4" s="5" t="s">
        <v>1008</v>
      </c>
      <c r="C4" s="19">
        <v>12</v>
      </c>
      <c r="D4" s="151" t="s">
        <v>617</v>
      </c>
      <c r="E4" s="152" t="s">
        <v>696</v>
      </c>
      <c r="F4" s="155" t="s">
        <v>617</v>
      </c>
      <c r="G4" s="156" t="s">
        <v>711</v>
      </c>
      <c r="H4" s="159" t="s">
        <v>212</v>
      </c>
      <c r="I4" s="160" t="s">
        <v>699</v>
      </c>
      <c r="N4" s="168">
        <v>30.5</v>
      </c>
      <c r="O4" s="148">
        <v>60</v>
      </c>
      <c r="P4" s="169">
        <v>26.76</v>
      </c>
      <c r="S4" s="5" t="str">
        <f>_xlfn.TEXTJOIN("_",TRUE,T4:X4)</f>
        <v>s316:2.5_s316:0.2_ptfe:0.3</v>
      </c>
      <c r="T4" s="5" t="str">
        <f>_xlfn.TEXTJOIN(":",TRUE,D4,E4)</f>
        <v>s316:2.5</v>
      </c>
      <c r="U4" s="5" t="str">
        <f>_xlfn.TEXTJOIN(":",TRUE,F4,G4)</f>
        <v>s316:0.2</v>
      </c>
      <c r="V4" s="5" t="str">
        <f>_xlfn.TEXTJOIN(":",TRUE,H4,I4)</f>
        <v>ptfe:0.3</v>
      </c>
    </row>
    <row r="5" spans="1:24">
      <c r="A5" s="5">
        <v>4</v>
      </c>
      <c r="B5" s="5" t="s">
        <v>1008</v>
      </c>
      <c r="C5" s="19">
        <v>14</v>
      </c>
      <c r="D5" s="151" t="s">
        <v>617</v>
      </c>
      <c r="E5" s="152">
        <v>3</v>
      </c>
      <c r="F5" s="155" t="s">
        <v>617</v>
      </c>
      <c r="G5" s="156" t="s">
        <v>711</v>
      </c>
      <c r="H5" s="159" t="s">
        <v>212</v>
      </c>
      <c r="I5" s="160" t="s">
        <v>699</v>
      </c>
      <c r="N5" s="168">
        <v>22.8</v>
      </c>
      <c r="O5" s="148">
        <v>33</v>
      </c>
      <c r="P5" s="169">
        <v>26.5</v>
      </c>
      <c r="S5" s="5" t="str">
        <f>_xlfn.TEXTJOIN("_",TRUE,T5:X5)</f>
        <v>s316:3_s316:0.2_ptfe:0.3</v>
      </c>
      <c r="T5" s="5" t="str">
        <f>_xlfn.TEXTJOIN(":",TRUE,D5,E5)</f>
        <v>s316:3</v>
      </c>
      <c r="U5" s="5" t="str">
        <f>_xlfn.TEXTJOIN(":",TRUE,F5,G5)</f>
        <v>s316:0.2</v>
      </c>
      <c r="V5" s="5" t="str">
        <f>_xlfn.TEXTJOIN(":",TRUE,H5,I5)</f>
        <v>ptfe:0.3</v>
      </c>
    </row>
    <row r="6" spans="1:24">
      <c r="A6" s="5">
        <v>5</v>
      </c>
      <c r="B6" s="5" t="s">
        <v>1008</v>
      </c>
      <c r="C6" s="19">
        <v>16</v>
      </c>
      <c r="D6" s="151" t="s">
        <v>617</v>
      </c>
      <c r="E6" s="152">
        <v>3</v>
      </c>
      <c r="F6" s="155" t="s">
        <v>617</v>
      </c>
      <c r="G6" s="156" t="s">
        <v>711</v>
      </c>
      <c r="H6" s="159" t="s">
        <v>212</v>
      </c>
      <c r="I6" s="160" t="s">
        <v>699</v>
      </c>
      <c r="N6" s="168">
        <v>30.5</v>
      </c>
      <c r="O6" s="148">
        <v>60</v>
      </c>
      <c r="P6" s="169">
        <v>26.76</v>
      </c>
      <c r="S6" s="5" t="str">
        <f>_xlfn.TEXTJOIN("_",TRUE,T6:X6)</f>
        <v>s316:3_s316:0.2_ptfe:0.3</v>
      </c>
      <c r="T6" s="5" t="str">
        <f>_xlfn.TEXTJOIN(":",TRUE,D6,E6)</f>
        <v>s316:3</v>
      </c>
      <c r="U6" s="5" t="str">
        <f>_xlfn.TEXTJOIN(":",TRUE,F6,G6)</f>
        <v>s316:0.2</v>
      </c>
      <c r="V6" s="5" t="str">
        <f>_xlfn.TEXTJOIN(":",TRUE,H6,I6)</f>
        <v>ptfe:0.3</v>
      </c>
    </row>
    <row r="7" spans="1:24">
      <c r="A7" s="5">
        <v>6</v>
      </c>
      <c r="B7" s="5" t="s">
        <v>1008</v>
      </c>
      <c r="C7" s="19">
        <v>18</v>
      </c>
      <c r="D7" s="151" t="s">
        <v>617</v>
      </c>
      <c r="E7" s="152">
        <v>3</v>
      </c>
      <c r="F7" s="155" t="s">
        <v>617</v>
      </c>
      <c r="G7" s="156">
        <v>0.5</v>
      </c>
      <c r="H7" s="159" t="s">
        <v>212</v>
      </c>
      <c r="I7" s="160" t="s">
        <v>699</v>
      </c>
      <c r="N7" s="168">
        <v>22.8</v>
      </c>
      <c r="O7" s="148">
        <v>33</v>
      </c>
      <c r="P7" s="169">
        <v>26.5</v>
      </c>
      <c r="S7" s="5" t="str">
        <f>_xlfn.TEXTJOIN("_",TRUE,T7:X7)</f>
        <v>s316:3_s316:0.5_ptfe:0.3</v>
      </c>
      <c r="T7" s="5" t="str">
        <f>_xlfn.TEXTJOIN(":",TRUE,D7,E7)</f>
        <v>s316:3</v>
      </c>
      <c r="U7" s="5" t="str">
        <f>_xlfn.TEXTJOIN(":",TRUE,F7,G7)</f>
        <v>s316:0.5</v>
      </c>
      <c r="V7" s="5" t="str">
        <f>_xlfn.TEXTJOIN(":",TRUE,H7,I7)</f>
        <v>ptfe:0.3</v>
      </c>
    </row>
    <row r="8" spans="1:24">
      <c r="A8" s="5">
        <v>7</v>
      </c>
      <c r="B8" s="5" t="s">
        <v>1008</v>
      </c>
      <c r="C8" s="19">
        <v>20</v>
      </c>
      <c r="D8" s="151" t="s">
        <v>617</v>
      </c>
      <c r="E8" s="152">
        <v>3</v>
      </c>
      <c r="F8" s="155" t="s">
        <v>617</v>
      </c>
      <c r="G8" s="156">
        <v>0.5</v>
      </c>
      <c r="H8" s="159" t="s">
        <v>212</v>
      </c>
      <c r="I8" s="160">
        <v>0.5</v>
      </c>
      <c r="J8" s="155" t="s">
        <v>710</v>
      </c>
      <c r="K8" s="156" t="s">
        <v>700</v>
      </c>
      <c r="N8" s="168">
        <v>30.5</v>
      </c>
      <c r="O8" s="148">
        <v>60</v>
      </c>
      <c r="P8" s="169">
        <v>26.76</v>
      </c>
      <c r="S8" s="5" t="str">
        <f>_xlfn.TEXTJOIN("_",TRUE,T8:X8)</f>
        <v>s316:3_s316:0.5_ptfe:0.5</v>
      </c>
      <c r="T8" s="5" t="str">
        <f>_xlfn.TEXTJOIN(":",TRUE,D8,E8)</f>
        <v>s316:3</v>
      </c>
      <c r="U8" s="5" t="str">
        <f>_xlfn.TEXTJOIN(":",TRUE,F8,G8)</f>
        <v>s316:0.5</v>
      </c>
      <c r="V8" s="5" t="str">
        <f>_xlfn.TEXTJOIN(":",TRUE,H8,I8)</f>
        <v>ptfe:0.5</v>
      </c>
    </row>
    <row r="9" spans="1:24">
      <c r="A9" s="5">
        <v>8</v>
      </c>
      <c r="B9" s="5" t="s">
        <v>1008</v>
      </c>
      <c r="C9" s="19">
        <v>22</v>
      </c>
      <c r="D9" s="151" t="s">
        <v>617</v>
      </c>
      <c r="E9" s="152">
        <v>3</v>
      </c>
      <c r="F9" s="155" t="s">
        <v>617</v>
      </c>
      <c r="G9" s="156">
        <v>0.5</v>
      </c>
      <c r="H9" s="159" t="s">
        <v>212</v>
      </c>
      <c r="I9" s="160">
        <v>0.5</v>
      </c>
      <c r="J9" s="155" t="s">
        <v>710</v>
      </c>
      <c r="K9" s="156" t="s">
        <v>700</v>
      </c>
      <c r="N9" s="168">
        <v>22.8</v>
      </c>
      <c r="O9" s="148">
        <v>33</v>
      </c>
      <c r="P9" s="169">
        <v>26.5</v>
      </c>
      <c r="S9" s="5" t="str">
        <f>_xlfn.TEXTJOIN("_",TRUE,T9:X9)</f>
        <v>s316:3_s316:0.5_ptfe:0.5</v>
      </c>
      <c r="T9" s="5" t="str">
        <f>_xlfn.TEXTJOIN(":",TRUE,D9,E9)</f>
        <v>s316:3</v>
      </c>
      <c r="U9" s="5" t="str">
        <f>_xlfn.TEXTJOIN(":",TRUE,F9,G9)</f>
        <v>s316:0.5</v>
      </c>
      <c r="V9" s="5" t="str">
        <f>_xlfn.TEXTJOIN(":",TRUE,H9,I9)</f>
        <v>ptfe:0.5</v>
      </c>
    </row>
    <row r="10" spans="1:24">
      <c r="A10" s="5">
        <v>9</v>
      </c>
      <c r="B10" s="5" t="s">
        <v>1008</v>
      </c>
      <c r="C10" s="19">
        <v>24</v>
      </c>
      <c r="D10" s="151" t="s">
        <v>617</v>
      </c>
      <c r="E10" s="152">
        <v>3</v>
      </c>
      <c r="F10" s="155" t="s">
        <v>617</v>
      </c>
      <c r="G10" s="156">
        <v>1</v>
      </c>
      <c r="H10" s="159" t="s">
        <v>212</v>
      </c>
      <c r="I10" s="160">
        <v>0.5</v>
      </c>
      <c r="J10" s="155" t="s">
        <v>710</v>
      </c>
      <c r="K10" s="156" t="s">
        <v>711</v>
      </c>
      <c r="N10" s="168">
        <v>30.5</v>
      </c>
      <c r="O10" s="148">
        <v>60</v>
      </c>
      <c r="P10" s="169">
        <v>26.76</v>
      </c>
      <c r="S10" s="5" t="str">
        <f>_xlfn.TEXTJOIN("_",TRUE,T10:X10)</f>
        <v>s316:3_s316:1_ptfe:0.5</v>
      </c>
      <c r="T10" s="5" t="str">
        <f>_xlfn.TEXTJOIN(":",TRUE,D10,E10)</f>
        <v>s316:3</v>
      </c>
      <c r="U10" s="5" t="str">
        <f>_xlfn.TEXTJOIN(":",TRUE,F10,G10)</f>
        <v>s316:1</v>
      </c>
      <c r="V10" s="5" t="str">
        <f>_xlfn.TEXTJOIN(":",TRUE,H10,I10)</f>
        <v>ptfe:0.5</v>
      </c>
    </row>
    <row r="11" spans="1:24">
      <c r="A11" s="5">
        <v>10</v>
      </c>
      <c r="B11" s="5" t="s">
        <v>1008</v>
      </c>
      <c r="C11" s="19">
        <v>26</v>
      </c>
      <c r="D11" s="151" t="s">
        <v>617</v>
      </c>
      <c r="E11" s="152">
        <v>3</v>
      </c>
      <c r="F11" s="155" t="s">
        <v>617</v>
      </c>
      <c r="G11" s="156">
        <v>1</v>
      </c>
      <c r="H11" s="159" t="s">
        <v>212</v>
      </c>
      <c r="I11" s="160">
        <v>0.5</v>
      </c>
      <c r="J11" s="155" t="s">
        <v>710</v>
      </c>
      <c r="K11" s="156" t="s">
        <v>711</v>
      </c>
      <c r="N11" s="168">
        <v>22.8</v>
      </c>
      <c r="O11" s="148">
        <v>33</v>
      </c>
      <c r="P11" s="169">
        <v>26.5</v>
      </c>
      <c r="S11" s="5" t="str">
        <f>_xlfn.TEXTJOIN("_",TRUE,T11:X11)</f>
        <v>s316:3_s316:1_ptfe:0.5</v>
      </c>
      <c r="T11" s="5" t="str">
        <f>_xlfn.TEXTJOIN(":",TRUE,D11,E11)</f>
        <v>s316:3</v>
      </c>
      <c r="U11" s="5" t="str">
        <f>_xlfn.TEXTJOIN(":",TRUE,F11,G11)</f>
        <v>s316:1</v>
      </c>
      <c r="V11" s="5" t="str">
        <f>_xlfn.TEXTJOIN(":",TRUE,H11,I11)</f>
        <v>ptfe:0.5</v>
      </c>
    </row>
    <row r="12" spans="1:24">
      <c r="A12" s="5">
        <v>11</v>
      </c>
      <c r="B12" s="5" t="s">
        <v>1008</v>
      </c>
      <c r="C12" s="19">
        <v>28</v>
      </c>
      <c r="D12" s="151" t="s">
        <v>617</v>
      </c>
      <c r="E12" s="152">
        <v>3</v>
      </c>
      <c r="F12" s="155" t="s">
        <v>617</v>
      </c>
      <c r="G12" s="156">
        <v>1</v>
      </c>
      <c r="H12" s="159" t="s">
        <v>212</v>
      </c>
      <c r="I12" s="160">
        <v>0.5</v>
      </c>
      <c r="J12" s="155" t="s">
        <v>710</v>
      </c>
      <c r="K12" s="156">
        <v>0.5</v>
      </c>
      <c r="N12" s="168">
        <v>30.5</v>
      </c>
      <c r="O12" s="148">
        <v>60</v>
      </c>
      <c r="P12" s="169">
        <v>26.76</v>
      </c>
      <c r="S12" s="5" t="str">
        <f>_xlfn.TEXTJOIN("_",TRUE,T12:X12)</f>
        <v>s316:3_s316:1_ptfe:0.5</v>
      </c>
      <c r="T12" s="5" t="str">
        <f>_xlfn.TEXTJOIN(":",TRUE,D12,E12)</f>
        <v>s316:3</v>
      </c>
      <c r="U12" s="5" t="str">
        <f>_xlfn.TEXTJOIN(":",TRUE,F12,G12)</f>
        <v>s316:1</v>
      </c>
      <c r="V12" s="5" t="str">
        <f>_xlfn.TEXTJOIN(":",TRUE,H12,I12)</f>
        <v>ptfe:0.5</v>
      </c>
    </row>
    <row r="13" spans="1:24">
      <c r="A13" s="5">
        <v>12</v>
      </c>
      <c r="B13" s="5" t="s">
        <v>1008</v>
      </c>
      <c r="C13" s="19">
        <v>30</v>
      </c>
      <c r="D13" s="151" t="s">
        <v>617</v>
      </c>
      <c r="E13" s="152">
        <v>3</v>
      </c>
      <c r="F13" s="155" t="s">
        <v>617</v>
      </c>
      <c r="G13" s="156">
        <v>1.5</v>
      </c>
      <c r="H13" s="159" t="s">
        <v>212</v>
      </c>
      <c r="I13" s="160">
        <v>0.5</v>
      </c>
      <c r="J13" s="155" t="s">
        <v>710</v>
      </c>
      <c r="K13" s="156">
        <v>0.5</v>
      </c>
      <c r="N13" s="168">
        <v>22.8</v>
      </c>
      <c r="O13" s="148">
        <v>33</v>
      </c>
      <c r="P13" s="169">
        <v>26.5</v>
      </c>
      <c r="S13" s="5" t="str">
        <f>_xlfn.TEXTJOIN("_",TRUE,T13:X13)</f>
        <v>s316:3_s316:1.5_ptfe:0.5</v>
      </c>
      <c r="T13" s="5" t="str">
        <f>_xlfn.TEXTJOIN(":",TRUE,D13,E13)</f>
        <v>s316:3</v>
      </c>
      <c r="U13" s="5" t="str">
        <f>_xlfn.TEXTJOIN(":",TRUE,F13,G13)</f>
        <v>s316:1.5</v>
      </c>
      <c r="V13" s="5" t="str">
        <f>_xlfn.TEXTJOIN(":",TRUE,H13,I13)</f>
        <v>ptfe:0.5</v>
      </c>
    </row>
    <row r="14" spans="1:24">
      <c r="A14" s="5">
        <v>13</v>
      </c>
      <c r="B14" s="5" t="s">
        <v>1008</v>
      </c>
      <c r="C14" s="19">
        <v>32</v>
      </c>
      <c r="D14" s="151" t="s">
        <v>617</v>
      </c>
      <c r="E14" s="152">
        <v>3</v>
      </c>
      <c r="F14" s="155" t="s">
        <v>617</v>
      </c>
      <c r="G14" s="156">
        <v>1.5</v>
      </c>
      <c r="H14" s="159" t="s">
        <v>212</v>
      </c>
      <c r="I14" s="160">
        <v>0.5</v>
      </c>
      <c r="J14" s="155" t="s">
        <v>710</v>
      </c>
      <c r="K14" s="156">
        <v>0.5</v>
      </c>
      <c r="N14" s="168">
        <v>30.5</v>
      </c>
      <c r="O14" s="148">
        <v>60</v>
      </c>
      <c r="P14" s="169">
        <v>26.76</v>
      </c>
      <c r="S14" s="5" t="str">
        <f>_xlfn.TEXTJOIN("_",TRUE,T14:X14)</f>
        <v>s316:3_s316:1.5_ptfe:0.5</v>
      </c>
      <c r="T14" s="5" t="str">
        <f>_xlfn.TEXTJOIN(":",TRUE,D14,E14)</f>
        <v>s316:3</v>
      </c>
      <c r="U14" s="5" t="str">
        <f>_xlfn.TEXTJOIN(":",TRUE,F14,G14)</f>
        <v>s316:1.5</v>
      </c>
      <c r="V14" s="5" t="str">
        <f>_xlfn.TEXTJOIN(":",TRUE,H14,I14)</f>
        <v>ptfe:0.5</v>
      </c>
    </row>
    <row r="15" spans="1:24">
      <c r="A15" s="5">
        <v>14</v>
      </c>
      <c r="B15" s="5" t="s">
        <v>1008</v>
      </c>
      <c r="C15" s="19">
        <v>34</v>
      </c>
      <c r="D15" s="151" t="s">
        <v>617</v>
      </c>
      <c r="E15" s="152">
        <v>3</v>
      </c>
      <c r="F15" s="155" t="s">
        <v>617</v>
      </c>
      <c r="G15" s="156">
        <v>1.5</v>
      </c>
      <c r="H15" s="159" t="s">
        <v>212</v>
      </c>
      <c r="I15" s="160">
        <v>0.5</v>
      </c>
      <c r="J15" s="155" t="s">
        <v>710</v>
      </c>
      <c r="K15" s="156">
        <v>0.8</v>
      </c>
      <c r="N15" s="168">
        <v>30.5</v>
      </c>
      <c r="O15" s="148">
        <v>60</v>
      </c>
      <c r="P15" s="169">
        <v>26.76</v>
      </c>
      <c r="S15" s="5" t="str">
        <f>_xlfn.TEXTJOIN("_",TRUE,T15:X15)</f>
        <v>s316:3_s316:1.5_ptfe:0.5</v>
      </c>
      <c r="T15" s="5" t="str">
        <f>_xlfn.TEXTJOIN(":",TRUE,D15,E15)</f>
        <v>s316:3</v>
      </c>
      <c r="U15" s="5" t="str">
        <f>_xlfn.TEXTJOIN(":",TRUE,F15,G15)</f>
        <v>s316:1.5</v>
      </c>
      <c r="V15" s="5" t="str">
        <f>_xlfn.TEXTJOIN(":",TRUE,H15,I15)</f>
        <v>ptfe:0.5</v>
      </c>
    </row>
    <row r="16" spans="1:24">
      <c r="A16" s="5">
        <v>15</v>
      </c>
      <c r="B16" s="5" t="s">
        <v>1008</v>
      </c>
      <c r="C16" s="19">
        <v>36</v>
      </c>
      <c r="D16" s="151" t="s">
        <v>617</v>
      </c>
      <c r="E16" s="152">
        <v>3</v>
      </c>
      <c r="F16" s="155" t="s">
        <v>617</v>
      </c>
      <c r="G16" s="156">
        <v>1.5</v>
      </c>
      <c r="H16" s="159" t="s">
        <v>212</v>
      </c>
      <c r="I16" s="160">
        <v>0.5</v>
      </c>
      <c r="J16" s="155" t="s">
        <v>710</v>
      </c>
      <c r="K16" s="156">
        <v>0.8</v>
      </c>
      <c r="N16" s="168">
        <v>22.8</v>
      </c>
      <c r="O16" s="148">
        <v>33</v>
      </c>
      <c r="P16" s="169">
        <v>26.5</v>
      </c>
      <c r="S16" s="5" t="str">
        <f>_xlfn.TEXTJOIN("_",TRUE,T16:X16)</f>
        <v>s316:3_s316:1.5_ptfe:0.5</v>
      </c>
      <c r="T16" s="5" t="str">
        <f>_xlfn.TEXTJOIN(":",TRUE,D16,E16)</f>
        <v>s316:3</v>
      </c>
      <c r="U16" s="5" t="str">
        <f>_xlfn.TEXTJOIN(":",TRUE,F16,G16)</f>
        <v>s316:1.5</v>
      </c>
      <c r="V16" s="5" t="str">
        <f>_xlfn.TEXTJOIN(":",TRUE,H16,I16)</f>
        <v>ptfe:0.5</v>
      </c>
    </row>
    <row r="17" spans="1:24">
      <c r="A17" s="5">
        <v>16</v>
      </c>
      <c r="B17" s="5" t="s">
        <v>549</v>
      </c>
      <c r="C17" s="19">
        <v>8</v>
      </c>
      <c r="D17" s="151" t="s">
        <v>710</v>
      </c>
      <c r="E17" s="152" t="s">
        <v>700</v>
      </c>
      <c r="F17" s="155" t="s">
        <v>710</v>
      </c>
      <c r="G17" s="156" t="s">
        <v>700</v>
      </c>
      <c r="H17" s="155" t="s">
        <v>212</v>
      </c>
      <c r="I17" s="156" t="s">
        <v>700</v>
      </c>
      <c r="J17" s="159" t="s">
        <v>617</v>
      </c>
      <c r="K17" s="160" t="s">
        <v>693</v>
      </c>
      <c r="L17" s="163" t="s">
        <v>705</v>
      </c>
      <c r="M17" s="164" t="s">
        <v>705</v>
      </c>
      <c r="N17" s="168">
        <v>0.2</v>
      </c>
      <c r="O17" s="148">
        <v>125</v>
      </c>
      <c r="P17" s="169">
        <v>16</v>
      </c>
      <c r="S17" s="5" t="str">
        <f>_xlfn.TEXTJOIN("_",TRUE,T17:X17)</f>
        <v>s316L:0.1_s316L:0.1_s316:0.5_ptfe:0.1</v>
      </c>
      <c r="T17" s="5" t="str">
        <f>_xlfn.TEXTJOIN(":",TRUE,D17,E17)</f>
        <v>s316L:0.1</v>
      </c>
      <c r="U17" s="5" t="str">
        <f>_xlfn.TEXTJOIN(":",TRUE,F17,G17)</f>
        <v>s316L:0.1</v>
      </c>
      <c r="V17" s="5" t="str">
        <f>_xlfn.TEXTJOIN(":",TRUE,J17,K17)</f>
        <v>s316:0.5</v>
      </c>
      <c r="W17" s="5" t="str">
        <f>_xlfn.TEXTJOIN(":",TRUE,H17,I17)</f>
        <v>ptfe:0.1</v>
      </c>
      <c r="X17" s="5" t="str">
        <f>_xlfn.TEXTJOIN(":",TRUE,L17,M17)</f>
        <v/>
      </c>
    </row>
    <row r="18" spans="1:24">
      <c r="A18" s="5">
        <v>17</v>
      </c>
      <c r="B18" s="5" t="s">
        <v>549</v>
      </c>
      <c r="C18" s="19">
        <v>8</v>
      </c>
      <c r="D18" s="151" t="s">
        <v>710</v>
      </c>
      <c r="E18" s="152" t="s">
        <v>700</v>
      </c>
      <c r="F18" s="155" t="s">
        <v>710</v>
      </c>
      <c r="G18" s="156" t="s">
        <v>700</v>
      </c>
      <c r="H18" s="155" t="s">
        <v>212</v>
      </c>
      <c r="I18" s="156" t="s">
        <v>700</v>
      </c>
      <c r="J18" s="159" t="s">
        <v>617</v>
      </c>
      <c r="K18" s="160" t="s">
        <v>693</v>
      </c>
      <c r="L18" s="163" t="s">
        <v>705</v>
      </c>
      <c r="M18" s="164" t="s">
        <v>705</v>
      </c>
      <c r="N18" s="168">
        <v>0.2</v>
      </c>
      <c r="O18" s="148">
        <v>125</v>
      </c>
      <c r="P18" s="169">
        <v>15.55</v>
      </c>
      <c r="S18" s="5" t="str">
        <f>_xlfn.TEXTJOIN("_",TRUE,T18:X18)</f>
        <v>s316L:0.1_s316L:0.1_s316:0.5_ptfe:0.1</v>
      </c>
      <c r="T18" s="5" t="str">
        <f>_xlfn.TEXTJOIN(":",TRUE,D18,E18)</f>
        <v>s316L:0.1</v>
      </c>
      <c r="U18" s="5" t="str">
        <f>_xlfn.TEXTJOIN(":",TRUE,F18,G18)</f>
        <v>s316L:0.1</v>
      </c>
      <c r="V18" s="5" t="str">
        <f>_xlfn.TEXTJOIN(":",TRUE,J18,K18)</f>
        <v>s316:0.5</v>
      </c>
      <c r="W18" s="5" t="str">
        <f>_xlfn.TEXTJOIN(":",TRUE,H18,I18)</f>
        <v>ptfe:0.1</v>
      </c>
      <c r="X18" s="5" t="str">
        <f>_xlfn.TEXTJOIN(":",TRUE,L18,M18)</f>
        <v/>
      </c>
    </row>
    <row r="19" spans="1:24">
      <c r="A19" s="5">
        <v>18</v>
      </c>
      <c r="B19" s="5" t="s">
        <v>549</v>
      </c>
      <c r="C19" s="19">
        <v>8</v>
      </c>
      <c r="D19" s="151" t="s">
        <v>710</v>
      </c>
      <c r="E19" s="152" t="s">
        <v>700</v>
      </c>
      <c r="F19" s="155" t="s">
        <v>710</v>
      </c>
      <c r="G19" s="156" t="s">
        <v>700</v>
      </c>
      <c r="H19" s="155" t="s">
        <v>212</v>
      </c>
      <c r="I19" s="156" t="s">
        <v>700</v>
      </c>
      <c r="J19" s="159" t="s">
        <v>617</v>
      </c>
      <c r="K19" s="160" t="s">
        <v>693</v>
      </c>
      <c r="L19" s="163" t="s">
        <v>705</v>
      </c>
      <c r="M19" s="164" t="s">
        <v>705</v>
      </c>
      <c r="N19" s="168">
        <v>0.2</v>
      </c>
      <c r="O19" s="148">
        <v>125</v>
      </c>
      <c r="P19" s="169">
        <v>12.9</v>
      </c>
      <c r="S19" s="5" t="str">
        <f>_xlfn.TEXTJOIN("_",TRUE,T19:X19)</f>
        <v>s316L:0.1_s316L:0.1_s316:0.5_ptfe:0.1</v>
      </c>
      <c r="T19" s="5" t="str">
        <f>_xlfn.TEXTJOIN(":",TRUE,D19,E19)</f>
        <v>s316L:0.1</v>
      </c>
      <c r="U19" s="5" t="str">
        <f>_xlfn.TEXTJOIN(":",TRUE,F19,G19)</f>
        <v>s316L:0.1</v>
      </c>
      <c r="V19" s="5" t="str">
        <f>_xlfn.TEXTJOIN(":",TRUE,J19,K19)</f>
        <v>s316:0.5</v>
      </c>
      <c r="W19" s="5" t="str">
        <f>_xlfn.TEXTJOIN(":",TRUE,H19,I19)</f>
        <v>ptfe:0.1</v>
      </c>
      <c r="X19" s="5" t="str">
        <f>_xlfn.TEXTJOIN(":",TRUE,L19,M19)</f>
        <v/>
      </c>
    </row>
    <row r="20" spans="1:24">
      <c r="A20" s="5">
        <v>19</v>
      </c>
      <c r="B20" s="5" t="s">
        <v>549</v>
      </c>
      <c r="C20" s="19">
        <v>8</v>
      </c>
      <c r="D20" s="151" t="s">
        <v>710</v>
      </c>
      <c r="E20" s="152" t="s">
        <v>700</v>
      </c>
      <c r="F20" s="155" t="s">
        <v>710</v>
      </c>
      <c r="G20" s="156" t="s">
        <v>700</v>
      </c>
      <c r="H20" s="155" t="s">
        <v>212</v>
      </c>
      <c r="I20" s="156" t="s">
        <v>700</v>
      </c>
      <c r="J20" s="159" t="s">
        <v>617</v>
      </c>
      <c r="K20" s="160" t="s">
        <v>693</v>
      </c>
      <c r="L20" s="163" t="s">
        <v>705</v>
      </c>
      <c r="M20" s="164" t="s">
        <v>705</v>
      </c>
      <c r="N20" s="168">
        <v>0.2</v>
      </c>
      <c r="O20" s="148">
        <v>125</v>
      </c>
      <c r="P20" s="169">
        <v>12.6</v>
      </c>
      <c r="S20" s="5" t="str">
        <f>_xlfn.TEXTJOIN("_",TRUE,T20:X20)</f>
        <v>s316L:0.1_s316L:0.1_s316:0.5_ptfe:0.1</v>
      </c>
      <c r="T20" s="5" t="str">
        <f>_xlfn.TEXTJOIN(":",TRUE,D20,E20)</f>
        <v>s316L:0.1</v>
      </c>
      <c r="U20" s="5" t="str">
        <f>_xlfn.TEXTJOIN(":",TRUE,F20,G20)</f>
        <v>s316L:0.1</v>
      </c>
      <c r="V20" s="5" t="str">
        <f>_xlfn.TEXTJOIN(":",TRUE,J20,K20)</f>
        <v>s316:0.5</v>
      </c>
      <c r="W20" s="5" t="str">
        <f>_xlfn.TEXTJOIN(":",TRUE,H20,I20)</f>
        <v>ptfe:0.1</v>
      </c>
      <c r="X20" s="5" t="str">
        <f>_xlfn.TEXTJOIN(":",TRUE,L20,M20)</f>
        <v/>
      </c>
    </row>
    <row r="21" spans="1:24">
      <c r="A21" s="5">
        <v>20</v>
      </c>
      <c r="B21" s="5" t="s">
        <v>549</v>
      </c>
      <c r="C21" s="19">
        <v>3</v>
      </c>
      <c r="D21" s="151" t="s">
        <v>617</v>
      </c>
      <c r="E21" s="152" t="s">
        <v>692</v>
      </c>
      <c r="F21" s="155" t="s">
        <v>707</v>
      </c>
      <c r="G21" s="156" t="s">
        <v>713</v>
      </c>
      <c r="H21" s="159" t="s">
        <v>212</v>
      </c>
      <c r="I21" s="160" t="s">
        <v>712</v>
      </c>
      <c r="J21" s="155" t="s">
        <v>705</v>
      </c>
      <c r="K21" s="156" t="s">
        <v>705</v>
      </c>
      <c r="L21" s="163" t="s">
        <v>705</v>
      </c>
      <c r="M21" s="164" t="s">
        <v>705</v>
      </c>
      <c r="N21" s="168">
        <v>7.5</v>
      </c>
      <c r="O21" s="148">
        <v>48</v>
      </c>
      <c r="P21" s="169">
        <v>12</v>
      </c>
      <c r="S21" s="5" t="str">
        <f>_xlfn.TEXTJOIN("_",TRUE,T21:X21)</f>
        <v>s316:0.6_inconel:0.42_ptfe:0.25</v>
      </c>
      <c r="T21" s="5" t="str">
        <f>_xlfn.TEXTJOIN(":",TRUE,D21,E21)</f>
        <v>s316:0.6</v>
      </c>
      <c r="U21" s="5" t="str">
        <f>_xlfn.TEXTJOIN(":",TRUE,F21,G21)</f>
        <v>inconel:0.42</v>
      </c>
      <c r="V21" s="5" t="str">
        <f>_xlfn.TEXTJOIN(":",TRUE,H21,I21)</f>
        <v>ptfe:0.25</v>
      </c>
      <c r="W21" s="5" t="str">
        <f>_xlfn.TEXTJOIN(":",TRUE,J21,K21)</f>
        <v/>
      </c>
      <c r="X21" s="5" t="str">
        <f>_xlfn.TEXTJOIN(":",TRUE,L21,M21)</f>
        <v/>
      </c>
    </row>
    <row r="22" spans="1:24">
      <c r="A22" s="5">
        <v>21</v>
      </c>
      <c r="B22" s="5" t="s">
        <v>549</v>
      </c>
      <c r="C22" s="19">
        <v>8</v>
      </c>
      <c r="D22" s="151" t="s">
        <v>710</v>
      </c>
      <c r="E22" s="152" t="s">
        <v>700</v>
      </c>
      <c r="F22" s="155" t="s">
        <v>710</v>
      </c>
      <c r="G22" s="156" t="s">
        <v>700</v>
      </c>
      <c r="H22" s="155" t="s">
        <v>212</v>
      </c>
      <c r="I22" s="156" t="s">
        <v>700</v>
      </c>
      <c r="J22" s="159" t="s">
        <v>617</v>
      </c>
      <c r="K22" s="160" t="s">
        <v>693</v>
      </c>
      <c r="L22" s="163" t="s">
        <v>705</v>
      </c>
      <c r="M22" s="164" t="s">
        <v>705</v>
      </c>
      <c r="N22" s="168">
        <v>0.2</v>
      </c>
      <c r="O22" s="148">
        <v>125</v>
      </c>
      <c r="P22" s="169">
        <v>11.43</v>
      </c>
      <c r="S22" s="5" t="str">
        <f>_xlfn.TEXTJOIN("_",TRUE,T22:X22)</f>
        <v>s316L:0.1_s316L:0.1_s316:0.5_ptfe:0.1</v>
      </c>
      <c r="T22" s="5" t="str">
        <f>_xlfn.TEXTJOIN(":",TRUE,D22,E22)</f>
        <v>s316L:0.1</v>
      </c>
      <c r="U22" s="5" t="str">
        <f>_xlfn.TEXTJOIN(":",TRUE,F22,G22)</f>
        <v>s316L:0.1</v>
      </c>
      <c r="V22" s="5" t="str">
        <f>_xlfn.TEXTJOIN(":",TRUE,J22,K22)</f>
        <v>s316:0.5</v>
      </c>
      <c r="W22" s="5" t="str">
        <f>_xlfn.TEXTJOIN(":",TRUE,H22,I22)</f>
        <v>ptfe:0.1</v>
      </c>
      <c r="X22" s="5" t="str">
        <f>_xlfn.TEXTJOIN(":",TRUE,L22,M22)</f>
        <v/>
      </c>
    </row>
    <row r="23" spans="1:24">
      <c r="A23" s="5">
        <v>22</v>
      </c>
      <c r="B23" s="5" t="s">
        <v>549</v>
      </c>
      <c r="C23" s="19">
        <v>4</v>
      </c>
      <c r="D23" s="151" t="s">
        <v>617</v>
      </c>
      <c r="E23" s="152" t="s">
        <v>695</v>
      </c>
      <c r="F23" s="155" t="s">
        <v>617</v>
      </c>
      <c r="G23" s="156" t="s">
        <v>693</v>
      </c>
      <c r="H23" s="159" t="s">
        <v>212</v>
      </c>
      <c r="I23" s="160" t="s">
        <v>693</v>
      </c>
      <c r="J23" s="155" t="s">
        <v>705</v>
      </c>
      <c r="K23" s="156" t="s">
        <v>705</v>
      </c>
      <c r="L23" s="163" t="s">
        <v>705</v>
      </c>
      <c r="M23" s="164" t="s">
        <v>705</v>
      </c>
      <c r="N23" s="168">
        <v>0.48</v>
      </c>
      <c r="O23" s="148">
        <v>188</v>
      </c>
      <c r="P23" s="169">
        <v>10.76</v>
      </c>
      <c r="S23" s="5" t="str">
        <f>_xlfn.TEXTJOIN("_",TRUE,T23:X23)</f>
        <v>s316:1_s316:0.5_ptfe:0.5</v>
      </c>
      <c r="T23" s="5" t="str">
        <f>_xlfn.TEXTJOIN(":",TRUE,D23,E23)</f>
        <v>s316:1</v>
      </c>
      <c r="U23" s="5" t="str">
        <f>_xlfn.TEXTJOIN(":",TRUE,F23,G23)</f>
        <v>s316:0.5</v>
      </c>
      <c r="V23" s="5" t="str">
        <f>_xlfn.TEXTJOIN(":",TRUE,H23,I23)</f>
        <v>ptfe:0.5</v>
      </c>
      <c r="W23" s="5" t="str">
        <f>_xlfn.TEXTJOIN(":",TRUE,J23,K23)</f>
        <v/>
      </c>
      <c r="X23" s="5" t="str">
        <f>_xlfn.TEXTJOIN(":",TRUE,L23,M23)</f>
        <v/>
      </c>
    </row>
    <row r="24" spans="1:24">
      <c r="A24" s="5">
        <v>23</v>
      </c>
      <c r="B24" s="5" t="s">
        <v>549</v>
      </c>
      <c r="C24" s="19">
        <v>8</v>
      </c>
      <c r="D24" s="151" t="s">
        <v>710</v>
      </c>
      <c r="E24" s="152" t="s">
        <v>700</v>
      </c>
      <c r="F24" s="155" t="s">
        <v>710</v>
      </c>
      <c r="G24" s="156" t="s">
        <v>700</v>
      </c>
      <c r="H24" s="155" t="s">
        <v>212</v>
      </c>
      <c r="I24" s="156" t="s">
        <v>700</v>
      </c>
      <c r="J24" s="159" t="s">
        <v>617</v>
      </c>
      <c r="K24" s="160" t="s">
        <v>693</v>
      </c>
      <c r="L24" s="163" t="s">
        <v>705</v>
      </c>
      <c r="M24" s="164" t="s">
        <v>705</v>
      </c>
      <c r="N24" s="168">
        <v>0.2</v>
      </c>
      <c r="O24" s="148">
        <v>125</v>
      </c>
      <c r="P24" s="169">
        <v>9.9</v>
      </c>
      <c r="S24" s="5" t="str">
        <f>_xlfn.TEXTJOIN("_",TRUE,T24:X24)</f>
        <v>s316L:0.1_s316L:0.1_s316:0.5_ptfe:0.1</v>
      </c>
      <c r="T24" s="5" t="str">
        <f>_xlfn.TEXTJOIN(":",TRUE,D24,E24)</f>
        <v>s316L:0.1</v>
      </c>
      <c r="U24" s="5" t="str">
        <f>_xlfn.TEXTJOIN(":",TRUE,F24,G24)</f>
        <v>s316L:0.1</v>
      </c>
      <c r="V24" s="5" t="str">
        <f>_xlfn.TEXTJOIN(":",TRUE,J24,K24)</f>
        <v>s316:0.5</v>
      </c>
      <c r="W24" s="5" t="str">
        <f>_xlfn.TEXTJOIN(":",TRUE,H24,I24)</f>
        <v>ptfe:0.1</v>
      </c>
      <c r="X24" s="5" t="str">
        <f>_xlfn.TEXTJOIN(":",TRUE,L24,M24)</f>
        <v/>
      </c>
    </row>
    <row r="25" spans="1:24">
      <c r="A25" s="5">
        <v>24</v>
      </c>
      <c r="B25" s="5" t="s">
        <v>549</v>
      </c>
      <c r="C25" s="19">
        <v>6</v>
      </c>
      <c r="D25" s="151" t="s">
        <v>617</v>
      </c>
      <c r="E25" s="152" t="s">
        <v>693</v>
      </c>
      <c r="F25" s="155" t="s">
        <v>617</v>
      </c>
      <c r="G25" s="156" t="s">
        <v>693</v>
      </c>
      <c r="H25" s="159" t="s">
        <v>212</v>
      </c>
      <c r="I25" s="160" t="s">
        <v>711</v>
      </c>
      <c r="J25" s="155" t="s">
        <v>705</v>
      </c>
      <c r="K25" s="156" t="s">
        <v>705</v>
      </c>
      <c r="L25" s="163" t="s">
        <v>705</v>
      </c>
      <c r="M25" s="164" t="s">
        <v>705</v>
      </c>
      <c r="N25" s="168">
        <v>7.5</v>
      </c>
      <c r="O25" s="148">
        <v>77</v>
      </c>
      <c r="P25" s="169">
        <v>9.65</v>
      </c>
      <c r="S25" s="5" t="str">
        <f>_xlfn.TEXTJOIN("_",TRUE,T25:X25)</f>
        <v>s316:0.5_s316:0.5_ptfe:0.2</v>
      </c>
      <c r="T25" s="5" t="str">
        <f>_xlfn.TEXTJOIN(":",TRUE,D25,E25)</f>
        <v>s316:0.5</v>
      </c>
      <c r="U25" s="5" t="str">
        <f>_xlfn.TEXTJOIN(":",TRUE,F25,G25)</f>
        <v>s316:0.5</v>
      </c>
      <c r="V25" s="5" t="str">
        <f>_xlfn.TEXTJOIN(":",TRUE,H25,I25)</f>
        <v>ptfe:0.2</v>
      </c>
      <c r="W25" s="5" t="str">
        <f>_xlfn.TEXTJOIN(":",TRUE,J25,K25)</f>
        <v/>
      </c>
      <c r="X25" s="5" t="str">
        <f>_xlfn.TEXTJOIN(":",TRUE,L25,M25)</f>
        <v/>
      </c>
    </row>
    <row r="26" spans="1:24">
      <c r="A26" s="5">
        <v>25</v>
      </c>
      <c r="B26" s="5" t="s">
        <v>549</v>
      </c>
      <c r="C26" s="19">
        <v>6</v>
      </c>
      <c r="D26" s="151" t="s">
        <v>617</v>
      </c>
      <c r="E26" s="152" t="s">
        <v>693</v>
      </c>
      <c r="F26" s="155" t="s">
        <v>617</v>
      </c>
      <c r="G26" s="156" t="s">
        <v>693</v>
      </c>
      <c r="H26" s="159" t="s">
        <v>212</v>
      </c>
      <c r="I26" s="160" t="s">
        <v>711</v>
      </c>
      <c r="J26" s="155" t="s">
        <v>705</v>
      </c>
      <c r="K26" s="156" t="s">
        <v>705</v>
      </c>
      <c r="L26" s="163" t="s">
        <v>705</v>
      </c>
      <c r="M26" s="164" t="s">
        <v>705</v>
      </c>
      <c r="N26" s="168">
        <v>7.5</v>
      </c>
      <c r="O26" s="148">
        <v>77</v>
      </c>
      <c r="P26" s="169">
        <v>9.6199999999999992</v>
      </c>
      <c r="S26" s="5" t="str">
        <f>_xlfn.TEXTJOIN("_",TRUE,T26:X26)</f>
        <v>s316:0.5_s316:0.5_ptfe:0.2</v>
      </c>
      <c r="T26" s="5" t="str">
        <f>_xlfn.TEXTJOIN(":",TRUE,D26,E26)</f>
        <v>s316:0.5</v>
      </c>
      <c r="U26" s="5" t="str">
        <f>_xlfn.TEXTJOIN(":",TRUE,F26,G26)</f>
        <v>s316:0.5</v>
      </c>
      <c r="V26" s="5" t="str">
        <f>_xlfn.TEXTJOIN(":",TRUE,H26,I26)</f>
        <v>ptfe:0.2</v>
      </c>
      <c r="W26" s="5" t="str">
        <f>_xlfn.TEXTJOIN(":",TRUE,J26,K26)</f>
        <v/>
      </c>
      <c r="X26" s="5" t="str">
        <f>_xlfn.TEXTJOIN(":",TRUE,L26,M26)</f>
        <v/>
      </c>
    </row>
    <row r="27" spans="1:24">
      <c r="A27" s="5">
        <v>26</v>
      </c>
      <c r="B27" s="5" t="s">
        <v>549</v>
      </c>
      <c r="C27" s="19">
        <v>16</v>
      </c>
      <c r="D27" s="151" t="s">
        <v>617</v>
      </c>
      <c r="E27" s="152" t="s">
        <v>694</v>
      </c>
      <c r="F27" s="155" t="s">
        <v>617</v>
      </c>
      <c r="G27" s="156" t="s">
        <v>693</v>
      </c>
      <c r="H27" s="159" t="s">
        <v>212</v>
      </c>
      <c r="I27" s="160" t="s">
        <v>693</v>
      </c>
      <c r="J27" s="155" t="s">
        <v>705</v>
      </c>
      <c r="K27" s="156" t="s">
        <v>705</v>
      </c>
      <c r="L27" s="163" t="s">
        <v>705</v>
      </c>
      <c r="M27" s="164" t="s">
        <v>705</v>
      </c>
      <c r="N27" s="168">
        <v>6</v>
      </c>
      <c r="O27" s="148">
        <v>40</v>
      </c>
      <c r="P27" s="169">
        <v>8.93</v>
      </c>
      <c r="S27" s="5" t="str">
        <f>_xlfn.TEXTJOIN("_",TRUE,T27:X27)</f>
        <v>s316:1.5_s316:0.5_ptfe:0.5</v>
      </c>
      <c r="T27" s="5" t="str">
        <f>_xlfn.TEXTJOIN(":",TRUE,D27,E27)</f>
        <v>s316:1.5</v>
      </c>
      <c r="U27" s="5" t="str">
        <f>_xlfn.TEXTJOIN(":",TRUE,F27,G27)</f>
        <v>s316:0.5</v>
      </c>
      <c r="V27" s="5" t="str">
        <f>_xlfn.TEXTJOIN(":",TRUE,H27,I27)</f>
        <v>ptfe:0.5</v>
      </c>
      <c r="W27" s="5" t="str">
        <f>_xlfn.TEXTJOIN(":",TRUE,J27,K27)</f>
        <v/>
      </c>
      <c r="X27" s="5" t="str">
        <f>_xlfn.TEXTJOIN(":",TRUE,L27,M27)</f>
        <v/>
      </c>
    </row>
    <row r="28" spans="1:24">
      <c r="A28" s="5">
        <v>27</v>
      </c>
      <c r="B28" s="5" t="s">
        <v>549</v>
      </c>
      <c r="C28" s="19">
        <v>36</v>
      </c>
      <c r="D28" s="151" t="s">
        <v>617</v>
      </c>
      <c r="E28" s="152" t="s">
        <v>695</v>
      </c>
      <c r="F28" s="155" t="s">
        <v>617</v>
      </c>
      <c r="G28" s="156" t="s">
        <v>695</v>
      </c>
      <c r="H28" s="155" t="s">
        <v>212</v>
      </c>
      <c r="I28" s="156" t="s">
        <v>693</v>
      </c>
      <c r="J28" s="163" t="s">
        <v>617</v>
      </c>
      <c r="K28" s="164" t="s">
        <v>698</v>
      </c>
      <c r="L28" s="159" t="s">
        <v>212</v>
      </c>
      <c r="M28" s="160" t="s">
        <v>693</v>
      </c>
      <c r="N28" s="168">
        <v>0.71499999999999997</v>
      </c>
      <c r="O28" s="148">
        <v>35</v>
      </c>
      <c r="P28" s="169">
        <v>8.1999999999999993</v>
      </c>
      <c r="S28" s="5" t="str">
        <f>_xlfn.TEXTJOIN("_",TRUE,T28:X28)</f>
        <v>s316:1_s316:1_ptfe:0.5_ptfe:0.5_s316:3</v>
      </c>
      <c r="T28" s="5" t="str">
        <f>_xlfn.TEXTJOIN(":",TRUE,D28,E28)</f>
        <v>s316:1</v>
      </c>
      <c r="U28" s="5" t="str">
        <f>_xlfn.TEXTJOIN(":",TRUE,F28,G28)</f>
        <v>s316:1</v>
      </c>
      <c r="V28" s="5" t="str">
        <f>_xlfn.TEXTJOIN(":",TRUE,L28,M28)</f>
        <v>ptfe:0.5</v>
      </c>
      <c r="W28" s="5" t="str">
        <f>_xlfn.TEXTJOIN(":",TRUE,H28,I28)</f>
        <v>ptfe:0.5</v>
      </c>
      <c r="X28" s="5" t="str">
        <f>_xlfn.TEXTJOIN(":",TRUE,J28,K28)</f>
        <v>s316:3</v>
      </c>
    </row>
    <row r="29" spans="1:24">
      <c r="A29" s="5">
        <v>28</v>
      </c>
      <c r="B29" s="5" t="s">
        <v>549</v>
      </c>
      <c r="C29" s="19">
        <v>1</v>
      </c>
      <c r="D29" s="151" t="s">
        <v>617</v>
      </c>
      <c r="E29" s="152" t="s">
        <v>700</v>
      </c>
      <c r="F29" s="155" t="s">
        <v>617</v>
      </c>
      <c r="G29" s="156" t="s">
        <v>700</v>
      </c>
      <c r="H29" s="159" t="s">
        <v>212</v>
      </c>
      <c r="I29" s="160" t="s">
        <v>700</v>
      </c>
      <c r="J29" s="155" t="s">
        <v>705</v>
      </c>
      <c r="K29" s="156" t="s">
        <v>705</v>
      </c>
      <c r="L29" s="163" t="s">
        <v>705</v>
      </c>
      <c r="M29" s="164" t="s">
        <v>705</v>
      </c>
      <c r="N29" s="168">
        <v>5</v>
      </c>
      <c r="O29" s="148">
        <v>22</v>
      </c>
      <c r="P29" s="169">
        <v>8.1</v>
      </c>
      <c r="S29" s="5" t="str">
        <f>_xlfn.TEXTJOIN("_",TRUE,T29:X29)</f>
        <v>s316:0.1_s316:0.1_ptfe:0.1</v>
      </c>
      <c r="T29" s="5" t="str">
        <f>_xlfn.TEXTJOIN(":",TRUE,D29,E29)</f>
        <v>s316:0.1</v>
      </c>
      <c r="U29" s="5" t="str">
        <f>_xlfn.TEXTJOIN(":",TRUE,F29,G29)</f>
        <v>s316:0.1</v>
      </c>
      <c r="V29" s="5" t="str">
        <f>_xlfn.TEXTJOIN(":",TRUE,H29,I29)</f>
        <v>ptfe:0.1</v>
      </c>
      <c r="W29" s="5" t="str">
        <f>_xlfn.TEXTJOIN(":",TRUE,J29,K29)</f>
        <v/>
      </c>
      <c r="X29" s="5" t="str">
        <f>_xlfn.TEXTJOIN(":",TRUE,L29,M29)</f>
        <v/>
      </c>
    </row>
    <row r="30" spans="1:24">
      <c r="A30" s="5">
        <v>29</v>
      </c>
      <c r="B30" s="5" t="s">
        <v>549</v>
      </c>
      <c r="C30" s="19">
        <v>6</v>
      </c>
      <c r="D30" s="151" t="s">
        <v>617</v>
      </c>
      <c r="E30" s="152" t="s">
        <v>693</v>
      </c>
      <c r="F30" s="155" t="s">
        <v>617</v>
      </c>
      <c r="G30" s="156" t="s">
        <v>693</v>
      </c>
      <c r="H30" s="159" t="s">
        <v>212</v>
      </c>
      <c r="I30" s="160" t="s">
        <v>711</v>
      </c>
      <c r="J30" s="155" t="s">
        <v>705</v>
      </c>
      <c r="K30" s="156" t="s">
        <v>705</v>
      </c>
      <c r="L30" s="163" t="s">
        <v>705</v>
      </c>
      <c r="M30" s="164" t="s">
        <v>705</v>
      </c>
      <c r="N30" s="168">
        <v>7.5</v>
      </c>
      <c r="O30" s="148">
        <v>77</v>
      </c>
      <c r="P30" s="169">
        <v>7.92</v>
      </c>
      <c r="S30" s="5" t="str">
        <f>_xlfn.TEXTJOIN("_",TRUE,T30:X30)</f>
        <v>s316:0.5_s316:0.5_ptfe:0.2</v>
      </c>
      <c r="T30" s="5" t="str">
        <f>_xlfn.TEXTJOIN(":",TRUE,D30,E30)</f>
        <v>s316:0.5</v>
      </c>
      <c r="U30" s="5" t="str">
        <f>_xlfn.TEXTJOIN(":",TRUE,F30,G30)</f>
        <v>s316:0.5</v>
      </c>
      <c r="V30" s="5" t="str">
        <f>_xlfn.TEXTJOIN(":",TRUE,H30,I30)</f>
        <v>ptfe:0.2</v>
      </c>
      <c r="W30" s="5" t="str">
        <f>_xlfn.TEXTJOIN(":",TRUE,J30,K30)</f>
        <v/>
      </c>
      <c r="X30" s="5" t="str">
        <f>_xlfn.TEXTJOIN(":",TRUE,L30,M30)</f>
        <v/>
      </c>
    </row>
    <row r="31" spans="1:24">
      <c r="A31" s="5">
        <v>30</v>
      </c>
      <c r="B31" s="5" t="s">
        <v>549</v>
      </c>
      <c r="C31" s="19">
        <v>6</v>
      </c>
      <c r="D31" s="151" t="s">
        <v>617</v>
      </c>
      <c r="E31" s="152" t="s">
        <v>693</v>
      </c>
      <c r="F31" s="155" t="s">
        <v>617</v>
      </c>
      <c r="G31" s="156" t="s">
        <v>693</v>
      </c>
      <c r="H31" s="159" t="s">
        <v>212</v>
      </c>
      <c r="I31" s="160" t="s">
        <v>711</v>
      </c>
      <c r="J31" s="155" t="s">
        <v>705</v>
      </c>
      <c r="K31" s="156" t="s">
        <v>705</v>
      </c>
      <c r="L31" s="163" t="s">
        <v>705</v>
      </c>
      <c r="M31" s="164" t="s">
        <v>705</v>
      </c>
      <c r="N31" s="168">
        <v>7.5</v>
      </c>
      <c r="O31" s="148">
        <v>77</v>
      </c>
      <c r="P31" s="169">
        <v>7.83</v>
      </c>
      <c r="S31" s="5" t="str">
        <f>_xlfn.TEXTJOIN("_",TRUE,T31:X31)</f>
        <v>s316:0.5_s316:0.5_ptfe:0.2</v>
      </c>
      <c r="T31" s="5" t="str">
        <f>_xlfn.TEXTJOIN(":",TRUE,D31,E31)</f>
        <v>s316:0.5</v>
      </c>
      <c r="U31" s="5" t="str">
        <f>_xlfn.TEXTJOIN(":",TRUE,F31,G31)</f>
        <v>s316:0.5</v>
      </c>
      <c r="V31" s="5" t="str">
        <f>_xlfn.TEXTJOIN(":",TRUE,H31,I31)</f>
        <v>ptfe:0.2</v>
      </c>
      <c r="W31" s="5" t="str">
        <f>_xlfn.TEXTJOIN(":",TRUE,J31,K31)</f>
        <v/>
      </c>
      <c r="X31" s="5" t="str">
        <f>_xlfn.TEXTJOIN(":",TRUE,L31,M31)</f>
        <v/>
      </c>
    </row>
    <row r="32" spans="1:24">
      <c r="A32" s="5">
        <v>31</v>
      </c>
      <c r="B32" s="5" t="s">
        <v>549</v>
      </c>
      <c r="C32" s="19">
        <v>24</v>
      </c>
      <c r="D32" s="151" t="s">
        <v>617</v>
      </c>
      <c r="E32" s="152" t="s">
        <v>697</v>
      </c>
      <c r="F32" s="155" t="s">
        <v>617</v>
      </c>
      <c r="G32" s="156" t="s">
        <v>693</v>
      </c>
      <c r="H32" s="159" t="s">
        <v>212</v>
      </c>
      <c r="I32" s="160" t="s">
        <v>693</v>
      </c>
      <c r="J32" s="155" t="s">
        <v>705</v>
      </c>
      <c r="K32" s="156" t="s">
        <v>705</v>
      </c>
      <c r="L32" s="163" t="s">
        <v>705</v>
      </c>
      <c r="M32" s="164" t="s">
        <v>705</v>
      </c>
      <c r="N32" s="168">
        <v>5</v>
      </c>
      <c r="O32" s="148">
        <v>40</v>
      </c>
      <c r="P32" s="169">
        <v>7.44</v>
      </c>
      <c r="S32" s="5" t="str">
        <f>_xlfn.TEXTJOIN("_",TRUE,T32:X32)</f>
        <v>s316:2_s316:0.5_ptfe:0.5</v>
      </c>
      <c r="T32" s="5" t="str">
        <f>_xlfn.TEXTJOIN(":",TRUE,D32,E32)</f>
        <v>s316:2</v>
      </c>
      <c r="U32" s="5" t="str">
        <f>_xlfn.TEXTJOIN(":",TRUE,F32,G32)</f>
        <v>s316:0.5</v>
      </c>
      <c r="V32" s="5" t="str">
        <f>_xlfn.TEXTJOIN(":",TRUE,H32,I32)</f>
        <v>ptfe:0.5</v>
      </c>
      <c r="W32" s="5" t="str">
        <f>_xlfn.TEXTJOIN(":",TRUE,J32,K32)</f>
        <v/>
      </c>
      <c r="X32" s="5" t="str">
        <f>_xlfn.TEXTJOIN(":",TRUE,L32,M32)</f>
        <v/>
      </c>
    </row>
    <row r="33" spans="1:24">
      <c r="A33" s="5">
        <v>32</v>
      </c>
      <c r="B33" s="5" t="s">
        <v>549</v>
      </c>
      <c r="C33" s="19">
        <v>3</v>
      </c>
      <c r="D33" s="151" t="s">
        <v>617</v>
      </c>
      <c r="E33" s="152" t="s">
        <v>692</v>
      </c>
      <c r="F33" s="155" t="s">
        <v>707</v>
      </c>
      <c r="G33" s="156" t="s">
        <v>713</v>
      </c>
      <c r="H33" s="159" t="s">
        <v>212</v>
      </c>
      <c r="I33" s="160" t="s">
        <v>712</v>
      </c>
      <c r="J33" s="155" t="s">
        <v>705</v>
      </c>
      <c r="K33" s="156" t="s">
        <v>705</v>
      </c>
      <c r="L33" s="163" t="s">
        <v>705</v>
      </c>
      <c r="M33" s="164" t="s">
        <v>705</v>
      </c>
      <c r="N33" s="168">
        <v>7.5</v>
      </c>
      <c r="O33" s="148">
        <v>48</v>
      </c>
      <c r="P33" s="169">
        <v>7.21</v>
      </c>
      <c r="S33" s="5" t="str">
        <f>_xlfn.TEXTJOIN("_",TRUE,T33:X33)</f>
        <v>s316:0.6_inconel:0.42_ptfe:0.25</v>
      </c>
      <c r="T33" s="5" t="str">
        <f>_xlfn.TEXTJOIN(":",TRUE,D33,E33)</f>
        <v>s316:0.6</v>
      </c>
      <c r="U33" s="5" t="str">
        <f>_xlfn.TEXTJOIN(":",TRUE,F33,G33)</f>
        <v>inconel:0.42</v>
      </c>
      <c r="V33" s="5" t="str">
        <f>_xlfn.TEXTJOIN(":",TRUE,H33,I33)</f>
        <v>ptfe:0.25</v>
      </c>
      <c r="W33" s="5" t="str">
        <f>_xlfn.TEXTJOIN(":",TRUE,J33,K33)</f>
        <v/>
      </c>
      <c r="X33" s="5" t="str">
        <f>_xlfn.TEXTJOIN(":",TRUE,L33,M33)</f>
        <v/>
      </c>
    </row>
    <row r="34" spans="1:24">
      <c r="A34" s="5">
        <v>33</v>
      </c>
      <c r="B34" s="5" t="s">
        <v>549</v>
      </c>
      <c r="C34" s="19">
        <v>36</v>
      </c>
      <c r="D34" s="151" t="s">
        <v>617</v>
      </c>
      <c r="E34" s="152" t="s">
        <v>695</v>
      </c>
      <c r="F34" s="155" t="s">
        <v>617</v>
      </c>
      <c r="G34" s="156" t="s">
        <v>695</v>
      </c>
      <c r="H34" s="155" t="s">
        <v>212</v>
      </c>
      <c r="I34" s="156" t="s">
        <v>693</v>
      </c>
      <c r="J34" s="163" t="s">
        <v>617</v>
      </c>
      <c r="K34" s="164" t="s">
        <v>698</v>
      </c>
      <c r="L34" s="159" t="s">
        <v>212</v>
      </c>
      <c r="M34" s="160" t="s">
        <v>693</v>
      </c>
      <c r="N34" s="168">
        <v>0.71499999999999997</v>
      </c>
      <c r="O34" s="148">
        <v>35</v>
      </c>
      <c r="P34" s="169">
        <v>7.01</v>
      </c>
      <c r="S34" s="5" t="str">
        <f>_xlfn.TEXTJOIN("_",TRUE,T34:X34)</f>
        <v>s316:1_s316:1_ptfe:0.5_ptfe:0.5_s316:3</v>
      </c>
      <c r="T34" s="5" t="str">
        <f>_xlfn.TEXTJOIN(":",TRUE,D34,E34)</f>
        <v>s316:1</v>
      </c>
      <c r="U34" s="5" t="str">
        <f>_xlfn.TEXTJOIN(":",TRUE,F34,G34)</f>
        <v>s316:1</v>
      </c>
      <c r="V34" s="5" t="str">
        <f>_xlfn.TEXTJOIN(":",TRUE,L34,M34)</f>
        <v>ptfe:0.5</v>
      </c>
      <c r="W34" s="5" t="str">
        <f>_xlfn.TEXTJOIN(":",TRUE,H34,I34)</f>
        <v>ptfe:0.5</v>
      </c>
      <c r="X34" s="5" t="str">
        <f>_xlfn.TEXTJOIN(":",TRUE,J34,K34)</f>
        <v>s316:3</v>
      </c>
    </row>
    <row r="35" spans="1:24">
      <c r="A35" s="5">
        <v>34</v>
      </c>
      <c r="B35" s="5" t="s">
        <v>549</v>
      </c>
      <c r="C35" s="19">
        <v>36</v>
      </c>
      <c r="D35" s="151" t="s">
        <v>617</v>
      </c>
      <c r="E35" s="152" t="s">
        <v>695</v>
      </c>
      <c r="F35" s="155" t="s">
        <v>617</v>
      </c>
      <c r="G35" s="156" t="s">
        <v>695</v>
      </c>
      <c r="H35" s="155" t="s">
        <v>212</v>
      </c>
      <c r="I35" s="156" t="s">
        <v>693</v>
      </c>
      <c r="J35" s="163" t="s">
        <v>617</v>
      </c>
      <c r="K35" s="164" t="s">
        <v>698</v>
      </c>
      <c r="L35" s="159" t="s">
        <v>212</v>
      </c>
      <c r="M35" s="160" t="s">
        <v>693</v>
      </c>
      <c r="N35" s="168">
        <v>0.71499999999999997</v>
      </c>
      <c r="O35" s="148">
        <v>35</v>
      </c>
      <c r="P35" s="169">
        <v>6.65</v>
      </c>
      <c r="S35" s="5" t="str">
        <f>_xlfn.TEXTJOIN("_",TRUE,T35:X35)</f>
        <v>s316:1_s316:1_ptfe:0.5_ptfe:0.5_s316:3</v>
      </c>
      <c r="T35" s="5" t="str">
        <f>_xlfn.TEXTJOIN(":",TRUE,D35,E35)</f>
        <v>s316:1</v>
      </c>
      <c r="U35" s="5" t="str">
        <f>_xlfn.TEXTJOIN(":",TRUE,F35,G35)</f>
        <v>s316:1</v>
      </c>
      <c r="V35" s="5" t="str">
        <f>_xlfn.TEXTJOIN(":",TRUE,L35,M35)</f>
        <v>ptfe:0.5</v>
      </c>
      <c r="W35" s="5" t="str">
        <f>_xlfn.TEXTJOIN(":",TRUE,H35,I35)</f>
        <v>ptfe:0.5</v>
      </c>
      <c r="X35" s="5" t="str">
        <f>_xlfn.TEXTJOIN(":",TRUE,J35,K35)</f>
        <v>s316:3</v>
      </c>
    </row>
    <row r="36" spans="1:24">
      <c r="A36" s="5">
        <v>35</v>
      </c>
      <c r="B36" s="5" t="s">
        <v>549</v>
      </c>
      <c r="C36" s="19">
        <v>8</v>
      </c>
      <c r="D36" s="151" t="s">
        <v>676</v>
      </c>
      <c r="E36" s="152" t="s">
        <v>695</v>
      </c>
      <c r="F36" s="155" t="s">
        <v>676</v>
      </c>
      <c r="G36" s="156" t="s">
        <v>691</v>
      </c>
      <c r="H36" s="159" t="s">
        <v>213</v>
      </c>
      <c r="I36" s="160" t="s">
        <v>693</v>
      </c>
      <c r="J36" s="155" t="s">
        <v>705</v>
      </c>
      <c r="K36" s="156" t="s">
        <v>705</v>
      </c>
      <c r="L36" s="163" t="s">
        <v>705</v>
      </c>
      <c r="M36" s="164" t="s">
        <v>705</v>
      </c>
      <c r="N36" s="168">
        <v>6</v>
      </c>
      <c r="O36" s="148">
        <v>40</v>
      </c>
      <c r="P36" s="169">
        <v>6.58</v>
      </c>
      <c r="S36" s="5" t="str">
        <f>_xlfn.TEXTJOIN("_",TRUE,T36:X36)</f>
        <v>cs:1_cs:0.8_pvc:0.5</v>
      </c>
      <c r="T36" s="5" t="str">
        <f>_xlfn.TEXTJOIN(":",TRUE,D36,E36)</f>
        <v>cs:1</v>
      </c>
      <c r="U36" s="5" t="str">
        <f>_xlfn.TEXTJOIN(":",TRUE,F36,G36)</f>
        <v>cs:0.8</v>
      </c>
      <c r="V36" s="5" t="str">
        <f>_xlfn.TEXTJOIN(":",TRUE,H36,I36)</f>
        <v>pvc:0.5</v>
      </c>
      <c r="W36" s="5" t="str">
        <f>_xlfn.TEXTJOIN(":",TRUE,J36,K36)</f>
        <v/>
      </c>
      <c r="X36" s="5" t="str">
        <f>_xlfn.TEXTJOIN(":",TRUE,L36,M36)</f>
        <v/>
      </c>
    </row>
    <row r="37" spans="1:24">
      <c r="A37" s="5">
        <v>36</v>
      </c>
      <c r="B37" s="5" t="s">
        <v>549</v>
      </c>
      <c r="C37" s="19">
        <v>6</v>
      </c>
      <c r="D37" s="151" t="s">
        <v>617</v>
      </c>
      <c r="E37" s="152" t="s">
        <v>695</v>
      </c>
      <c r="F37" s="155" t="s">
        <v>707</v>
      </c>
      <c r="G37" s="156" t="s">
        <v>691</v>
      </c>
      <c r="H37" s="159" t="s">
        <v>212</v>
      </c>
      <c r="I37" s="160" t="s">
        <v>699</v>
      </c>
      <c r="J37" s="155" t="s">
        <v>705</v>
      </c>
      <c r="K37" s="156" t="s">
        <v>705</v>
      </c>
      <c r="L37" s="163" t="s">
        <v>705</v>
      </c>
      <c r="M37" s="164" t="s">
        <v>705</v>
      </c>
      <c r="N37" s="168">
        <v>7.5</v>
      </c>
      <c r="O37" s="148">
        <v>70</v>
      </c>
      <c r="P37" s="169">
        <v>6.52</v>
      </c>
      <c r="S37" s="5" t="str">
        <f>_xlfn.TEXTJOIN("_",TRUE,T37:X37)</f>
        <v>s316:1_inconel:0.8_ptfe:0.3</v>
      </c>
      <c r="T37" s="5" t="str">
        <f>_xlfn.TEXTJOIN(":",TRUE,D37,E37)</f>
        <v>s316:1</v>
      </c>
      <c r="U37" s="5" t="str">
        <f>_xlfn.TEXTJOIN(":",TRUE,F37,G37)</f>
        <v>inconel:0.8</v>
      </c>
      <c r="V37" s="5" t="str">
        <f>_xlfn.TEXTJOIN(":",TRUE,H37,I37)</f>
        <v>ptfe:0.3</v>
      </c>
      <c r="W37" s="5" t="str">
        <f>_xlfn.TEXTJOIN(":",TRUE,J37,K37)</f>
        <v/>
      </c>
      <c r="X37" s="5" t="str">
        <f>_xlfn.TEXTJOIN(":",TRUE,L37,M37)</f>
        <v/>
      </c>
    </row>
    <row r="38" spans="1:24">
      <c r="A38" s="5">
        <v>37</v>
      </c>
      <c r="B38" s="5" t="s">
        <v>549</v>
      </c>
      <c r="C38" s="19">
        <v>3</v>
      </c>
      <c r="D38" s="151" t="s">
        <v>617</v>
      </c>
      <c r="E38" s="152" t="s">
        <v>692</v>
      </c>
      <c r="F38" s="155" t="s">
        <v>707</v>
      </c>
      <c r="G38" s="156" t="s">
        <v>713</v>
      </c>
      <c r="H38" s="159" t="s">
        <v>212</v>
      </c>
      <c r="I38" s="160" t="s">
        <v>712</v>
      </c>
      <c r="J38" s="155" t="s">
        <v>705</v>
      </c>
      <c r="K38" s="156" t="s">
        <v>705</v>
      </c>
      <c r="L38" s="163" t="s">
        <v>705</v>
      </c>
      <c r="M38" s="164" t="s">
        <v>705</v>
      </c>
      <c r="N38" s="168">
        <v>7.5</v>
      </c>
      <c r="O38" s="148">
        <v>48</v>
      </c>
      <c r="P38" s="169">
        <v>6.5</v>
      </c>
      <c r="S38" s="5" t="str">
        <f>_xlfn.TEXTJOIN("_",TRUE,T38:X38)</f>
        <v>s316:0.6_inconel:0.42_ptfe:0.25</v>
      </c>
      <c r="T38" s="5" t="str">
        <f>_xlfn.TEXTJOIN(":",TRUE,D38,E38)</f>
        <v>s316:0.6</v>
      </c>
      <c r="U38" s="5" t="str">
        <f>_xlfn.TEXTJOIN(":",TRUE,F38,G38)</f>
        <v>inconel:0.42</v>
      </c>
      <c r="V38" s="5" t="str">
        <f>_xlfn.TEXTJOIN(":",TRUE,H38,I38)</f>
        <v>ptfe:0.25</v>
      </c>
      <c r="W38" s="5" t="str">
        <f>_xlfn.TEXTJOIN(":",TRUE,J38,K38)</f>
        <v/>
      </c>
      <c r="X38" s="5" t="str">
        <f>_xlfn.TEXTJOIN(":",TRUE,L38,M38)</f>
        <v/>
      </c>
    </row>
    <row r="39" spans="1:24">
      <c r="A39" s="5">
        <v>38</v>
      </c>
      <c r="B39" s="5" t="s">
        <v>549</v>
      </c>
      <c r="C39" s="19">
        <v>8</v>
      </c>
      <c r="D39" s="151" t="s">
        <v>676</v>
      </c>
      <c r="E39" s="152" t="s">
        <v>695</v>
      </c>
      <c r="F39" s="155" t="s">
        <v>676</v>
      </c>
      <c r="G39" s="156" t="s">
        <v>691</v>
      </c>
      <c r="H39" s="159" t="s">
        <v>213</v>
      </c>
      <c r="I39" s="160" t="s">
        <v>693</v>
      </c>
      <c r="J39" s="155" t="s">
        <v>705</v>
      </c>
      <c r="K39" s="156" t="s">
        <v>705</v>
      </c>
      <c r="L39" s="163" t="s">
        <v>705</v>
      </c>
      <c r="M39" s="164" t="s">
        <v>705</v>
      </c>
      <c r="N39" s="168">
        <v>6</v>
      </c>
      <c r="O39" s="148">
        <v>40</v>
      </c>
      <c r="P39" s="169">
        <v>6.41</v>
      </c>
      <c r="S39" s="5" t="str">
        <f>_xlfn.TEXTJOIN("_",TRUE,T39:X39)</f>
        <v>cs:1_cs:0.8_pvc:0.5</v>
      </c>
      <c r="T39" s="5" t="str">
        <f>_xlfn.TEXTJOIN(":",TRUE,D39,E39)</f>
        <v>cs:1</v>
      </c>
      <c r="U39" s="5" t="str">
        <f>_xlfn.TEXTJOIN(":",TRUE,F39,G39)</f>
        <v>cs:0.8</v>
      </c>
      <c r="V39" s="5" t="str">
        <f>_xlfn.TEXTJOIN(":",TRUE,H39,I39)</f>
        <v>pvc:0.5</v>
      </c>
      <c r="W39" s="5" t="str">
        <f>_xlfn.TEXTJOIN(":",TRUE,J39,K39)</f>
        <v/>
      </c>
      <c r="X39" s="5" t="str">
        <f>_xlfn.TEXTJOIN(":",TRUE,L39,M39)</f>
        <v/>
      </c>
    </row>
    <row r="40" spans="1:24">
      <c r="A40" s="5">
        <v>39</v>
      </c>
      <c r="B40" s="5" t="s">
        <v>549</v>
      </c>
      <c r="C40" s="19">
        <v>24</v>
      </c>
      <c r="D40" s="151" t="s">
        <v>676</v>
      </c>
      <c r="E40" s="152" t="s">
        <v>698</v>
      </c>
      <c r="F40" s="155" t="s">
        <v>676</v>
      </c>
      <c r="G40" s="156" t="s">
        <v>691</v>
      </c>
      <c r="H40" s="159" t="s">
        <v>213</v>
      </c>
      <c r="I40" s="160" t="s">
        <v>693</v>
      </c>
      <c r="J40" s="155" t="s">
        <v>705</v>
      </c>
      <c r="K40" s="156" t="s">
        <v>705</v>
      </c>
      <c r="L40" s="163" t="s">
        <v>705</v>
      </c>
      <c r="M40" s="164" t="s">
        <v>705</v>
      </c>
      <c r="N40" s="168">
        <v>6</v>
      </c>
      <c r="O40" s="148">
        <v>40</v>
      </c>
      <c r="P40" s="169">
        <v>6.3</v>
      </c>
      <c r="S40" s="5" t="str">
        <f>_xlfn.TEXTJOIN("_",TRUE,T40:X40)</f>
        <v>cs:3_cs:0.8_pvc:0.5</v>
      </c>
      <c r="T40" s="5" t="str">
        <f>_xlfn.TEXTJOIN(":",TRUE,D40,E40)</f>
        <v>cs:3</v>
      </c>
      <c r="U40" s="5" t="str">
        <f>_xlfn.TEXTJOIN(":",TRUE,F40,G40)</f>
        <v>cs:0.8</v>
      </c>
      <c r="V40" s="5" t="str">
        <f>_xlfn.TEXTJOIN(":",TRUE,H40,I40)</f>
        <v>pvc:0.5</v>
      </c>
      <c r="W40" s="5" t="str">
        <f>_xlfn.TEXTJOIN(":",TRUE,J40,K40)</f>
        <v/>
      </c>
      <c r="X40" s="5" t="str">
        <f>_xlfn.TEXTJOIN(":",TRUE,L40,M40)</f>
        <v/>
      </c>
    </row>
    <row r="41" spans="1:24">
      <c r="A41" s="5">
        <v>40</v>
      </c>
      <c r="B41" s="5" t="s">
        <v>549</v>
      </c>
      <c r="C41" s="19">
        <v>24</v>
      </c>
      <c r="D41" s="151" t="s">
        <v>710</v>
      </c>
      <c r="E41" s="152" t="s">
        <v>697</v>
      </c>
      <c r="F41" s="155" t="s">
        <v>710</v>
      </c>
      <c r="G41" s="156" t="s">
        <v>692</v>
      </c>
      <c r="H41" s="159" t="s">
        <v>212</v>
      </c>
      <c r="I41" s="160" t="s">
        <v>693</v>
      </c>
      <c r="J41" s="155" t="s">
        <v>705</v>
      </c>
      <c r="K41" s="156" t="s">
        <v>705</v>
      </c>
      <c r="L41" s="163" t="s">
        <v>705</v>
      </c>
      <c r="M41" s="164" t="s">
        <v>705</v>
      </c>
      <c r="N41" s="168">
        <v>5</v>
      </c>
      <c r="O41" s="148">
        <v>50</v>
      </c>
      <c r="P41" s="169">
        <v>6.3</v>
      </c>
      <c r="S41" s="5" t="str">
        <f>_xlfn.TEXTJOIN("_",TRUE,T41:X41)</f>
        <v>s316L:2_s316L:0.6_ptfe:0.5</v>
      </c>
      <c r="T41" s="5" t="str">
        <f>_xlfn.TEXTJOIN(":",TRUE,D41,E41)</f>
        <v>s316L:2</v>
      </c>
      <c r="U41" s="5" t="str">
        <f>_xlfn.TEXTJOIN(":",TRUE,F41,G41)</f>
        <v>s316L:0.6</v>
      </c>
      <c r="V41" s="5" t="str">
        <f>_xlfn.TEXTJOIN(":",TRUE,H41,I41)</f>
        <v>ptfe:0.5</v>
      </c>
      <c r="W41" s="5" t="str">
        <f>_xlfn.TEXTJOIN(":",TRUE,J41,K41)</f>
        <v/>
      </c>
      <c r="X41" s="5" t="str">
        <f>_xlfn.TEXTJOIN(":",TRUE,L41,M41)</f>
        <v/>
      </c>
    </row>
    <row r="42" spans="1:24">
      <c r="A42" s="5">
        <v>41</v>
      </c>
      <c r="B42" s="5" t="s">
        <v>549</v>
      </c>
      <c r="C42" s="19">
        <v>36</v>
      </c>
      <c r="D42" s="151" t="s">
        <v>617</v>
      </c>
      <c r="E42" s="152" t="s">
        <v>695</v>
      </c>
      <c r="F42" s="155" t="s">
        <v>617</v>
      </c>
      <c r="G42" s="156" t="s">
        <v>695</v>
      </c>
      <c r="H42" s="155" t="s">
        <v>212</v>
      </c>
      <c r="I42" s="156" t="s">
        <v>693</v>
      </c>
      <c r="J42" s="163" t="s">
        <v>617</v>
      </c>
      <c r="K42" s="164" t="s">
        <v>698</v>
      </c>
      <c r="L42" s="159" t="s">
        <v>212</v>
      </c>
      <c r="M42" s="160" t="s">
        <v>693</v>
      </c>
      <c r="N42" s="168">
        <v>0.71499999999999997</v>
      </c>
      <c r="O42" s="148">
        <v>35</v>
      </c>
      <c r="P42" s="169">
        <v>6.3</v>
      </c>
      <c r="S42" s="5" t="str">
        <f>_xlfn.TEXTJOIN("_",TRUE,T42:X42)</f>
        <v>s316:1_s316:1_ptfe:0.5_ptfe:0.5_s316:3</v>
      </c>
      <c r="T42" s="5" t="str">
        <f>_xlfn.TEXTJOIN(":",TRUE,D42,E42)</f>
        <v>s316:1</v>
      </c>
      <c r="U42" s="5" t="str">
        <f>_xlfn.TEXTJOIN(":",TRUE,F42,G42)</f>
        <v>s316:1</v>
      </c>
      <c r="V42" s="5" t="str">
        <f>_xlfn.TEXTJOIN(":",TRUE,L42,M42)</f>
        <v>ptfe:0.5</v>
      </c>
      <c r="W42" s="5" t="str">
        <f>_xlfn.TEXTJOIN(":",TRUE,H42,I42)</f>
        <v>ptfe:0.5</v>
      </c>
      <c r="X42" s="5" t="str">
        <f>_xlfn.TEXTJOIN(":",TRUE,J42,K42)</f>
        <v>s316:3</v>
      </c>
    </row>
    <row r="43" spans="1:24">
      <c r="A43" s="5">
        <v>42</v>
      </c>
      <c r="B43" s="5" t="s">
        <v>549</v>
      </c>
      <c r="C43" s="19">
        <v>24</v>
      </c>
      <c r="D43" s="151" t="s">
        <v>710</v>
      </c>
      <c r="E43" s="152" t="s">
        <v>696</v>
      </c>
      <c r="F43" s="155" t="s">
        <v>710</v>
      </c>
      <c r="G43" s="156" t="s">
        <v>691</v>
      </c>
      <c r="H43" s="159" t="s">
        <v>212</v>
      </c>
      <c r="I43" s="160" t="s">
        <v>693</v>
      </c>
      <c r="J43" s="155" t="s">
        <v>705</v>
      </c>
      <c r="K43" s="156" t="s">
        <v>705</v>
      </c>
      <c r="L43" s="163" t="s">
        <v>705</v>
      </c>
      <c r="M43" s="164" t="s">
        <v>705</v>
      </c>
      <c r="N43" s="168">
        <v>6</v>
      </c>
      <c r="O43" s="148">
        <v>40</v>
      </c>
      <c r="P43" s="169">
        <v>6.26</v>
      </c>
      <c r="S43" s="5" t="str">
        <f>_xlfn.TEXTJOIN("_",TRUE,T43:X43)</f>
        <v>s316L:2.5_s316L:0.8_ptfe:0.5</v>
      </c>
      <c r="T43" s="5" t="str">
        <f>_xlfn.TEXTJOIN(":",TRUE,D43,E43)</f>
        <v>s316L:2.5</v>
      </c>
      <c r="U43" s="5" t="str">
        <f>_xlfn.TEXTJOIN(":",TRUE,F43,G43)</f>
        <v>s316L:0.8</v>
      </c>
      <c r="V43" s="5" t="str">
        <f>_xlfn.TEXTJOIN(":",TRUE,H43,I43)</f>
        <v>ptfe:0.5</v>
      </c>
      <c r="W43" s="5" t="str">
        <f>_xlfn.TEXTJOIN(":",TRUE,J43,K43)</f>
        <v/>
      </c>
      <c r="X43" s="5" t="str">
        <f>_xlfn.TEXTJOIN(":",TRUE,L43,M43)</f>
        <v/>
      </c>
    </row>
    <row r="44" spans="1:24">
      <c r="A44" s="5">
        <v>43</v>
      </c>
      <c r="B44" s="5" t="s">
        <v>549</v>
      </c>
      <c r="C44" s="19">
        <v>24</v>
      </c>
      <c r="D44" s="151" t="s">
        <v>710</v>
      </c>
      <c r="E44" s="152" t="s">
        <v>696</v>
      </c>
      <c r="F44" s="155" t="s">
        <v>710</v>
      </c>
      <c r="G44" s="156" t="s">
        <v>691</v>
      </c>
      <c r="H44" s="159" t="s">
        <v>212</v>
      </c>
      <c r="I44" s="160" t="s">
        <v>693</v>
      </c>
      <c r="J44" s="155" t="s">
        <v>705</v>
      </c>
      <c r="K44" s="156" t="s">
        <v>705</v>
      </c>
      <c r="L44" s="163" t="s">
        <v>705</v>
      </c>
      <c r="M44" s="164" t="s">
        <v>705</v>
      </c>
      <c r="N44" s="168">
        <v>6</v>
      </c>
      <c r="O44" s="148">
        <v>40</v>
      </c>
      <c r="P44" s="169">
        <v>6.24</v>
      </c>
      <c r="S44" s="5" t="str">
        <f>_xlfn.TEXTJOIN("_",TRUE,T44:X44)</f>
        <v>s316L:2.5_s316L:0.8_ptfe:0.5</v>
      </c>
      <c r="T44" s="5" t="str">
        <f>_xlfn.TEXTJOIN(":",TRUE,D44,E44)</f>
        <v>s316L:2.5</v>
      </c>
      <c r="U44" s="5" t="str">
        <f>_xlfn.TEXTJOIN(":",TRUE,F44,G44)</f>
        <v>s316L:0.8</v>
      </c>
      <c r="V44" s="5" t="str">
        <f>_xlfn.TEXTJOIN(":",TRUE,H44,I44)</f>
        <v>ptfe:0.5</v>
      </c>
      <c r="W44" s="5" t="str">
        <f>_xlfn.TEXTJOIN(":",TRUE,J44,K44)</f>
        <v/>
      </c>
      <c r="X44" s="5" t="str">
        <f>_xlfn.TEXTJOIN(":",TRUE,L44,M44)</f>
        <v/>
      </c>
    </row>
    <row r="45" spans="1:24">
      <c r="A45" s="5">
        <v>44</v>
      </c>
      <c r="B45" s="5" t="s">
        <v>549</v>
      </c>
      <c r="C45" s="19">
        <v>16</v>
      </c>
      <c r="D45" s="151" t="s">
        <v>676</v>
      </c>
      <c r="E45" s="152" t="s">
        <v>694</v>
      </c>
      <c r="F45" s="155" t="s">
        <v>676</v>
      </c>
      <c r="G45" s="156" t="s">
        <v>691</v>
      </c>
      <c r="H45" s="159" t="s">
        <v>213</v>
      </c>
      <c r="I45" s="160" t="s">
        <v>693</v>
      </c>
      <c r="J45" s="155" t="s">
        <v>705</v>
      </c>
      <c r="K45" s="156" t="s">
        <v>705</v>
      </c>
      <c r="L45" s="163" t="s">
        <v>705</v>
      </c>
      <c r="M45" s="164" t="s">
        <v>705</v>
      </c>
      <c r="N45" s="168">
        <v>6</v>
      </c>
      <c r="O45" s="148">
        <v>40</v>
      </c>
      <c r="P45" s="169">
        <v>6.19</v>
      </c>
      <c r="S45" s="5" t="str">
        <f>_xlfn.TEXTJOIN("_",TRUE,T45:X45)</f>
        <v>cs:1.5_cs:0.8_pvc:0.5</v>
      </c>
      <c r="T45" s="5" t="str">
        <f>_xlfn.TEXTJOIN(":",TRUE,D45,E45)</f>
        <v>cs:1.5</v>
      </c>
      <c r="U45" s="5" t="str">
        <f>_xlfn.TEXTJOIN(":",TRUE,F45,G45)</f>
        <v>cs:0.8</v>
      </c>
      <c r="V45" s="5" t="str">
        <f>_xlfn.TEXTJOIN(":",TRUE,H45,I45)</f>
        <v>pvc:0.5</v>
      </c>
      <c r="W45" s="5" t="str">
        <f>_xlfn.TEXTJOIN(":",TRUE,J45,K45)</f>
        <v/>
      </c>
      <c r="X45" s="5" t="str">
        <f>_xlfn.TEXTJOIN(":",TRUE,L45,M45)</f>
        <v/>
      </c>
    </row>
    <row r="46" spans="1:24">
      <c r="A46" s="5">
        <v>45</v>
      </c>
      <c r="B46" s="5" t="s">
        <v>549</v>
      </c>
      <c r="C46" s="19">
        <v>24</v>
      </c>
      <c r="D46" s="151" t="s">
        <v>617</v>
      </c>
      <c r="E46" s="152" t="s">
        <v>698</v>
      </c>
      <c r="F46" s="155" t="s">
        <v>617</v>
      </c>
      <c r="G46" s="156" t="s">
        <v>693</v>
      </c>
      <c r="H46" s="159" t="s">
        <v>212</v>
      </c>
      <c r="I46" s="160" t="s">
        <v>693</v>
      </c>
      <c r="J46" s="155" t="s">
        <v>705</v>
      </c>
      <c r="K46" s="156" t="s">
        <v>705</v>
      </c>
      <c r="L46" s="163" t="s">
        <v>705</v>
      </c>
      <c r="M46" s="164" t="s">
        <v>705</v>
      </c>
      <c r="N46" s="168">
        <v>6</v>
      </c>
      <c r="O46" s="148">
        <v>22</v>
      </c>
      <c r="P46" s="169">
        <v>6.17</v>
      </c>
      <c r="S46" s="5" t="str">
        <f>_xlfn.TEXTJOIN("_",TRUE,T46:X46)</f>
        <v>s316:3_s316:0.5_ptfe:0.5</v>
      </c>
      <c r="T46" s="5" t="str">
        <f>_xlfn.TEXTJOIN(":",TRUE,D46,E46)</f>
        <v>s316:3</v>
      </c>
      <c r="U46" s="5" t="str">
        <f>_xlfn.TEXTJOIN(":",TRUE,F46,G46)</f>
        <v>s316:0.5</v>
      </c>
      <c r="V46" s="5" t="str">
        <f>_xlfn.TEXTJOIN(":",TRUE,H46,I46)</f>
        <v>ptfe:0.5</v>
      </c>
      <c r="W46" s="5" t="str">
        <f>_xlfn.TEXTJOIN(":",TRUE,J46,K46)</f>
        <v/>
      </c>
      <c r="X46" s="5" t="str">
        <f>_xlfn.TEXTJOIN(":",TRUE,L46,M46)</f>
        <v/>
      </c>
    </row>
    <row r="47" spans="1:24">
      <c r="A47" s="5">
        <v>46</v>
      </c>
      <c r="B47" s="5" t="s">
        <v>549</v>
      </c>
      <c r="C47" s="19">
        <v>4</v>
      </c>
      <c r="D47" s="151" t="s">
        <v>710</v>
      </c>
      <c r="E47" s="152" t="s">
        <v>699</v>
      </c>
      <c r="F47" s="155" t="s">
        <v>710</v>
      </c>
      <c r="G47" s="156" t="s">
        <v>699</v>
      </c>
      <c r="H47" s="159" t="s">
        <v>212</v>
      </c>
      <c r="I47" s="160" t="s">
        <v>712</v>
      </c>
      <c r="J47" s="155" t="s">
        <v>705</v>
      </c>
      <c r="K47" s="156" t="s">
        <v>705</v>
      </c>
      <c r="L47" s="163" t="s">
        <v>705</v>
      </c>
      <c r="M47" s="164" t="s">
        <v>705</v>
      </c>
      <c r="N47" s="168">
        <v>2</v>
      </c>
      <c r="O47" s="148">
        <v>55</v>
      </c>
      <c r="P47" s="169">
        <v>6.15</v>
      </c>
      <c r="S47" s="5" t="str">
        <f>_xlfn.TEXTJOIN("_",TRUE,T47:X47)</f>
        <v>s316L:0.3_s316L:0.3_ptfe:0.25</v>
      </c>
      <c r="T47" s="5" t="str">
        <f>_xlfn.TEXTJOIN(":",TRUE,D47,E47)</f>
        <v>s316L:0.3</v>
      </c>
      <c r="U47" s="5" t="str">
        <f>_xlfn.TEXTJOIN(":",TRUE,F47,G47)</f>
        <v>s316L:0.3</v>
      </c>
      <c r="V47" s="5" t="str">
        <f>_xlfn.TEXTJOIN(":",TRUE,H47,I47)</f>
        <v>ptfe:0.25</v>
      </c>
      <c r="W47" s="5" t="str">
        <f>_xlfn.TEXTJOIN(":",TRUE,J47,K47)</f>
        <v/>
      </c>
      <c r="X47" s="5" t="str">
        <f>_xlfn.TEXTJOIN(":",TRUE,L47,M47)</f>
        <v/>
      </c>
    </row>
    <row r="48" spans="1:24">
      <c r="A48" s="5">
        <v>47</v>
      </c>
      <c r="B48" s="5" t="s">
        <v>549</v>
      </c>
      <c r="C48" s="19">
        <v>24</v>
      </c>
      <c r="D48" s="151" t="s">
        <v>676</v>
      </c>
      <c r="E48" s="152" t="s">
        <v>698</v>
      </c>
      <c r="F48" s="155" t="s">
        <v>676</v>
      </c>
      <c r="G48" s="156" t="s">
        <v>691</v>
      </c>
      <c r="H48" s="159" t="s">
        <v>213</v>
      </c>
      <c r="I48" s="160" t="s">
        <v>693</v>
      </c>
      <c r="J48" s="155" t="s">
        <v>705</v>
      </c>
      <c r="K48" s="156" t="s">
        <v>705</v>
      </c>
      <c r="L48" s="163" t="s">
        <v>705</v>
      </c>
      <c r="M48" s="164" t="s">
        <v>705</v>
      </c>
      <c r="N48" s="168">
        <v>6</v>
      </c>
      <c r="O48" s="148">
        <v>40</v>
      </c>
      <c r="P48" s="169">
        <v>6.13</v>
      </c>
      <c r="S48" s="5" t="str">
        <f>_xlfn.TEXTJOIN("_",TRUE,T48:X48)</f>
        <v>cs:3_cs:0.8_pvc:0.5</v>
      </c>
      <c r="T48" s="5" t="str">
        <f>_xlfn.TEXTJOIN(":",TRUE,D48,E48)</f>
        <v>cs:3</v>
      </c>
      <c r="U48" s="5" t="str">
        <f>_xlfn.TEXTJOIN(":",TRUE,F48,G48)</f>
        <v>cs:0.8</v>
      </c>
      <c r="V48" s="5" t="str">
        <f>_xlfn.TEXTJOIN(":",TRUE,H48,I48)</f>
        <v>pvc:0.5</v>
      </c>
      <c r="W48" s="5" t="str">
        <f>_xlfn.TEXTJOIN(":",TRUE,J48,K48)</f>
        <v/>
      </c>
      <c r="X48" s="5" t="str">
        <f>_xlfn.TEXTJOIN(":",TRUE,L48,M48)</f>
        <v/>
      </c>
    </row>
    <row r="49" spans="1:24">
      <c r="A49" s="5">
        <v>48</v>
      </c>
      <c r="B49" s="5" t="s">
        <v>549</v>
      </c>
      <c r="C49" s="19">
        <v>24</v>
      </c>
      <c r="D49" s="151" t="s">
        <v>710</v>
      </c>
      <c r="E49" s="152" t="s">
        <v>697</v>
      </c>
      <c r="F49" s="155" t="s">
        <v>710</v>
      </c>
      <c r="G49" s="156" t="s">
        <v>693</v>
      </c>
      <c r="H49" s="159" t="s">
        <v>212</v>
      </c>
      <c r="I49" s="160" t="s">
        <v>693</v>
      </c>
      <c r="J49" s="155" t="s">
        <v>705</v>
      </c>
      <c r="K49" s="156" t="s">
        <v>705</v>
      </c>
      <c r="L49" s="163" t="s">
        <v>705</v>
      </c>
      <c r="M49" s="164" t="s">
        <v>705</v>
      </c>
      <c r="N49" s="168">
        <v>6</v>
      </c>
      <c r="O49" s="148">
        <v>40</v>
      </c>
      <c r="P49" s="169">
        <v>6.1</v>
      </c>
      <c r="S49" s="5" t="str">
        <f>_xlfn.TEXTJOIN("_",TRUE,T49:X49)</f>
        <v>s316L:2_s316L:0.5_ptfe:0.5</v>
      </c>
      <c r="T49" s="5" t="str">
        <f>_xlfn.TEXTJOIN(":",TRUE,D49,E49)</f>
        <v>s316L:2</v>
      </c>
      <c r="U49" s="5" t="str">
        <f>_xlfn.TEXTJOIN(":",TRUE,F49,G49)</f>
        <v>s316L:0.5</v>
      </c>
      <c r="V49" s="5" t="str">
        <f>_xlfn.TEXTJOIN(":",TRUE,H49,I49)</f>
        <v>ptfe:0.5</v>
      </c>
      <c r="W49" s="5" t="str">
        <f>_xlfn.TEXTJOIN(":",TRUE,J49,K49)</f>
        <v/>
      </c>
      <c r="X49" s="5" t="str">
        <f>_xlfn.TEXTJOIN(":",TRUE,L49,M49)</f>
        <v/>
      </c>
    </row>
    <row r="50" spans="1:24">
      <c r="A50" s="5">
        <v>49</v>
      </c>
      <c r="B50" s="5" t="s">
        <v>549</v>
      </c>
      <c r="C50" s="19">
        <v>24</v>
      </c>
      <c r="D50" s="151" t="s">
        <v>676</v>
      </c>
      <c r="E50" s="152" t="s">
        <v>698</v>
      </c>
      <c r="F50" s="155" t="s">
        <v>676</v>
      </c>
      <c r="G50" s="156" t="s">
        <v>691</v>
      </c>
      <c r="H50" s="159" t="s">
        <v>213</v>
      </c>
      <c r="I50" s="160" t="s">
        <v>693</v>
      </c>
      <c r="J50" s="155" t="s">
        <v>705</v>
      </c>
      <c r="K50" s="156" t="s">
        <v>705</v>
      </c>
      <c r="L50" s="163" t="s">
        <v>705</v>
      </c>
      <c r="M50" s="164" t="s">
        <v>705</v>
      </c>
      <c r="N50" s="168">
        <v>6</v>
      </c>
      <c r="O50" s="148">
        <v>40</v>
      </c>
      <c r="P50" s="169">
        <v>6.09</v>
      </c>
      <c r="S50" s="5" t="str">
        <f>_xlfn.TEXTJOIN("_",TRUE,T50:X50)</f>
        <v>cs:3_cs:0.8_pvc:0.5</v>
      </c>
      <c r="T50" s="5" t="str">
        <f>_xlfn.TEXTJOIN(":",TRUE,D50,E50)</f>
        <v>cs:3</v>
      </c>
      <c r="U50" s="5" t="str">
        <f>_xlfn.TEXTJOIN(":",TRUE,F50,G50)</f>
        <v>cs:0.8</v>
      </c>
      <c r="V50" s="5" t="str">
        <f>_xlfn.TEXTJOIN(":",TRUE,H50,I50)</f>
        <v>pvc:0.5</v>
      </c>
      <c r="W50" s="5" t="str">
        <f>_xlfn.TEXTJOIN(":",TRUE,J50,K50)</f>
        <v/>
      </c>
      <c r="X50" s="5" t="str">
        <f>_xlfn.TEXTJOIN(":",TRUE,L50,M50)</f>
        <v/>
      </c>
    </row>
    <row r="51" spans="1:24">
      <c r="A51" s="5">
        <v>50</v>
      </c>
      <c r="B51" s="5" t="s">
        <v>549</v>
      </c>
      <c r="C51" s="19">
        <v>6</v>
      </c>
      <c r="D51" s="151" t="s">
        <v>617</v>
      </c>
      <c r="E51" s="152" t="s">
        <v>693</v>
      </c>
      <c r="F51" s="155" t="s">
        <v>617</v>
      </c>
      <c r="G51" s="156" t="s">
        <v>693</v>
      </c>
      <c r="H51" s="159" t="s">
        <v>212</v>
      </c>
      <c r="I51" s="160" t="s">
        <v>711</v>
      </c>
      <c r="J51" s="155" t="s">
        <v>705</v>
      </c>
      <c r="K51" s="156" t="s">
        <v>705</v>
      </c>
      <c r="L51" s="163" t="s">
        <v>705</v>
      </c>
      <c r="M51" s="164" t="s">
        <v>705</v>
      </c>
      <c r="N51" s="168">
        <v>7.5</v>
      </c>
      <c r="O51" s="148">
        <v>77</v>
      </c>
      <c r="P51" s="169">
        <v>6.05</v>
      </c>
      <c r="S51" s="5" t="str">
        <f>_xlfn.TEXTJOIN("_",TRUE,T51:X51)</f>
        <v>s316:0.5_s316:0.5_ptfe:0.2</v>
      </c>
      <c r="T51" s="5" t="str">
        <f>_xlfn.TEXTJOIN(":",TRUE,D51,E51)</f>
        <v>s316:0.5</v>
      </c>
      <c r="U51" s="5" t="str">
        <f>_xlfn.TEXTJOIN(":",TRUE,F51,G51)</f>
        <v>s316:0.5</v>
      </c>
      <c r="V51" s="5" t="str">
        <f>_xlfn.TEXTJOIN(":",TRUE,H51,I51)</f>
        <v>ptfe:0.2</v>
      </c>
      <c r="W51" s="5" t="str">
        <f>_xlfn.TEXTJOIN(":",TRUE,J51,K51)</f>
        <v/>
      </c>
      <c r="X51" s="5" t="str">
        <f>_xlfn.TEXTJOIN(":",TRUE,L51,M51)</f>
        <v/>
      </c>
    </row>
    <row r="52" spans="1:24">
      <c r="A52" s="5">
        <v>51</v>
      </c>
      <c r="B52" s="5" t="s">
        <v>549</v>
      </c>
      <c r="C52" s="19">
        <v>24</v>
      </c>
      <c r="D52" s="151" t="s">
        <v>617</v>
      </c>
      <c r="E52" s="152" t="s">
        <v>698</v>
      </c>
      <c r="F52" s="155" t="s">
        <v>617</v>
      </c>
      <c r="G52" s="156" t="s">
        <v>695</v>
      </c>
      <c r="H52" s="159" t="s">
        <v>212</v>
      </c>
      <c r="I52" s="160" t="s">
        <v>693</v>
      </c>
      <c r="J52" s="155" t="s">
        <v>705</v>
      </c>
      <c r="K52" s="156" t="s">
        <v>705</v>
      </c>
      <c r="L52" s="163" t="s">
        <v>705</v>
      </c>
      <c r="M52" s="164" t="s">
        <v>705</v>
      </c>
      <c r="N52" s="168">
        <v>6</v>
      </c>
      <c r="O52" s="148">
        <v>40</v>
      </c>
      <c r="P52" s="169">
        <v>6.05</v>
      </c>
      <c r="S52" s="5" t="str">
        <f>_xlfn.TEXTJOIN("_",TRUE,T52:X52)</f>
        <v>s316:3_s316:1_ptfe:0.5</v>
      </c>
      <c r="T52" s="5" t="str">
        <f>_xlfn.TEXTJOIN(":",TRUE,D52,E52)</f>
        <v>s316:3</v>
      </c>
      <c r="U52" s="5" t="str">
        <f>_xlfn.TEXTJOIN(":",TRUE,F52,G52)</f>
        <v>s316:1</v>
      </c>
      <c r="V52" s="5" t="str">
        <f>_xlfn.TEXTJOIN(":",TRUE,H52,I52)</f>
        <v>ptfe:0.5</v>
      </c>
      <c r="W52" s="5" t="str">
        <f>_xlfn.TEXTJOIN(":",TRUE,J52,K52)</f>
        <v/>
      </c>
      <c r="X52" s="5" t="str">
        <f>_xlfn.TEXTJOIN(":",TRUE,L52,M52)</f>
        <v/>
      </c>
    </row>
    <row r="53" spans="1:24">
      <c r="A53" s="5">
        <v>52</v>
      </c>
      <c r="B53" s="5" t="s">
        <v>549</v>
      </c>
      <c r="C53" s="19">
        <v>24</v>
      </c>
      <c r="D53" s="151" t="s">
        <v>617</v>
      </c>
      <c r="E53" s="152" t="s">
        <v>698</v>
      </c>
      <c r="F53" s="155" t="s">
        <v>617</v>
      </c>
      <c r="G53" s="156" t="s">
        <v>695</v>
      </c>
      <c r="H53" s="159" t="s">
        <v>212</v>
      </c>
      <c r="I53" s="160" t="s">
        <v>693</v>
      </c>
      <c r="J53" s="155" t="s">
        <v>705</v>
      </c>
      <c r="K53" s="156" t="s">
        <v>705</v>
      </c>
      <c r="L53" s="163" t="s">
        <v>705</v>
      </c>
      <c r="M53" s="164" t="s">
        <v>705</v>
      </c>
      <c r="N53" s="168">
        <v>6</v>
      </c>
      <c r="O53" s="148">
        <v>40</v>
      </c>
      <c r="P53" s="169">
        <v>6.04</v>
      </c>
      <c r="S53" s="5" t="str">
        <f>_xlfn.TEXTJOIN("_",TRUE,T53:X53)</f>
        <v>s316:3_s316:1_ptfe:0.5</v>
      </c>
      <c r="T53" s="5" t="str">
        <f>_xlfn.TEXTJOIN(":",TRUE,D53,E53)</f>
        <v>s316:3</v>
      </c>
      <c r="U53" s="5" t="str">
        <f>_xlfn.TEXTJOIN(":",TRUE,F53,G53)</f>
        <v>s316:1</v>
      </c>
      <c r="V53" s="5" t="str">
        <f>_xlfn.TEXTJOIN(":",TRUE,H53,I53)</f>
        <v>ptfe:0.5</v>
      </c>
      <c r="W53" s="5" t="str">
        <f>_xlfn.TEXTJOIN(":",TRUE,J53,K53)</f>
        <v/>
      </c>
      <c r="X53" s="5" t="str">
        <f>_xlfn.TEXTJOIN(":",TRUE,L53,M53)</f>
        <v/>
      </c>
    </row>
    <row r="54" spans="1:24">
      <c r="A54" s="5">
        <v>53</v>
      </c>
      <c r="B54" s="5" t="s">
        <v>549</v>
      </c>
      <c r="C54" s="19">
        <v>16</v>
      </c>
      <c r="D54" s="151" t="s">
        <v>676</v>
      </c>
      <c r="E54" s="152" t="s">
        <v>698</v>
      </c>
      <c r="F54" s="155" t="s">
        <v>676</v>
      </c>
      <c r="G54" s="156" t="s">
        <v>693</v>
      </c>
      <c r="H54" s="159" t="s">
        <v>213</v>
      </c>
      <c r="I54" s="160" t="s">
        <v>691</v>
      </c>
      <c r="J54" s="155" t="s">
        <v>705</v>
      </c>
      <c r="K54" s="156" t="s">
        <v>705</v>
      </c>
      <c r="L54" s="163" t="s">
        <v>705</v>
      </c>
      <c r="M54" s="164" t="s">
        <v>705</v>
      </c>
      <c r="N54" s="168">
        <v>6</v>
      </c>
      <c r="O54" s="148">
        <v>40</v>
      </c>
      <c r="P54" s="169">
        <v>6.02</v>
      </c>
      <c r="S54" s="5" t="str">
        <f>_xlfn.TEXTJOIN("_",TRUE,T54:X54)</f>
        <v>cs:3_cs:0.5_pvc:0.8</v>
      </c>
      <c r="T54" s="5" t="str">
        <f>_xlfn.TEXTJOIN(":",TRUE,D54,E54)</f>
        <v>cs:3</v>
      </c>
      <c r="U54" s="5" t="str">
        <f>_xlfn.TEXTJOIN(":",TRUE,F54,G54)</f>
        <v>cs:0.5</v>
      </c>
      <c r="V54" s="5" t="str">
        <f>_xlfn.TEXTJOIN(":",TRUE,H54,I54)</f>
        <v>pvc:0.8</v>
      </c>
      <c r="W54" s="5" t="str">
        <f>_xlfn.TEXTJOIN(":",TRUE,J54,K54)</f>
        <v/>
      </c>
      <c r="X54" s="5" t="str">
        <f>_xlfn.TEXTJOIN(":",TRUE,L54,M54)</f>
        <v/>
      </c>
    </row>
    <row r="55" spans="1:24">
      <c r="A55" s="5">
        <v>54</v>
      </c>
      <c r="B55" s="5" t="s">
        <v>549</v>
      </c>
      <c r="C55" s="19">
        <v>24</v>
      </c>
      <c r="D55" s="151" t="s">
        <v>676</v>
      </c>
      <c r="E55" s="152" t="s">
        <v>698</v>
      </c>
      <c r="F55" s="155" t="s">
        <v>676</v>
      </c>
      <c r="G55" s="156" t="s">
        <v>693</v>
      </c>
      <c r="H55" s="159" t="s">
        <v>213</v>
      </c>
      <c r="I55" s="160" t="s">
        <v>691</v>
      </c>
      <c r="J55" s="155" t="s">
        <v>705</v>
      </c>
      <c r="K55" s="156" t="s">
        <v>705</v>
      </c>
      <c r="L55" s="163" t="s">
        <v>705</v>
      </c>
      <c r="M55" s="164" t="s">
        <v>705</v>
      </c>
      <c r="N55" s="168">
        <v>6</v>
      </c>
      <c r="O55" s="148">
        <v>40</v>
      </c>
      <c r="P55" s="169">
        <v>6.02</v>
      </c>
      <c r="S55" s="5" t="str">
        <f>_xlfn.TEXTJOIN("_",TRUE,T55:X55)</f>
        <v>cs:3_cs:0.5_pvc:0.8</v>
      </c>
      <c r="T55" s="5" t="str">
        <f>_xlfn.TEXTJOIN(":",TRUE,D55,E55)</f>
        <v>cs:3</v>
      </c>
      <c r="U55" s="5" t="str">
        <f>_xlfn.TEXTJOIN(":",TRUE,F55,G55)</f>
        <v>cs:0.5</v>
      </c>
      <c r="V55" s="5" t="str">
        <f>_xlfn.TEXTJOIN(":",TRUE,H55,I55)</f>
        <v>pvc:0.8</v>
      </c>
      <c r="W55" s="5" t="str">
        <f>_xlfn.TEXTJOIN(":",TRUE,J55,K55)</f>
        <v/>
      </c>
      <c r="X55" s="5" t="str">
        <f>_xlfn.TEXTJOIN(":",TRUE,L55,M55)</f>
        <v/>
      </c>
    </row>
    <row r="56" spans="1:24">
      <c r="A56" s="5">
        <v>55</v>
      </c>
      <c r="B56" s="5" t="s">
        <v>549</v>
      </c>
      <c r="C56" s="19">
        <v>24</v>
      </c>
      <c r="D56" s="151" t="s">
        <v>676</v>
      </c>
      <c r="E56" s="152" t="s">
        <v>698</v>
      </c>
      <c r="F56" s="155" t="s">
        <v>676</v>
      </c>
      <c r="G56" s="156" t="s">
        <v>693</v>
      </c>
      <c r="H56" s="159" t="s">
        <v>213</v>
      </c>
      <c r="I56" s="160" t="s">
        <v>691</v>
      </c>
      <c r="J56" s="155" t="s">
        <v>705</v>
      </c>
      <c r="K56" s="156" t="s">
        <v>705</v>
      </c>
      <c r="L56" s="163" t="s">
        <v>705</v>
      </c>
      <c r="M56" s="164" t="s">
        <v>705</v>
      </c>
      <c r="N56" s="168">
        <v>6</v>
      </c>
      <c r="O56" s="148">
        <v>40</v>
      </c>
      <c r="P56" s="169">
        <v>6.02</v>
      </c>
      <c r="S56" s="5" t="str">
        <f>_xlfn.TEXTJOIN("_",TRUE,T56:X56)</f>
        <v>cs:3_cs:0.5_pvc:0.8</v>
      </c>
      <c r="T56" s="5" t="str">
        <f>_xlfn.TEXTJOIN(":",TRUE,D56,E56)</f>
        <v>cs:3</v>
      </c>
      <c r="U56" s="5" t="str">
        <f>_xlfn.TEXTJOIN(":",TRUE,F56,G56)</f>
        <v>cs:0.5</v>
      </c>
      <c r="V56" s="5" t="str">
        <f>_xlfn.TEXTJOIN(":",TRUE,H56,I56)</f>
        <v>pvc:0.8</v>
      </c>
      <c r="W56" s="5" t="str">
        <f>_xlfn.TEXTJOIN(":",TRUE,J56,K56)</f>
        <v/>
      </c>
      <c r="X56" s="5" t="str">
        <f>_xlfn.TEXTJOIN(":",TRUE,L56,M56)</f>
        <v/>
      </c>
    </row>
    <row r="57" spans="1:24">
      <c r="A57" s="5">
        <v>56</v>
      </c>
      <c r="B57" s="5" t="s">
        <v>549</v>
      </c>
      <c r="C57" s="19">
        <v>24</v>
      </c>
      <c r="D57" s="151" t="s">
        <v>710</v>
      </c>
      <c r="E57" s="152" t="s">
        <v>697</v>
      </c>
      <c r="F57" s="155" t="s">
        <v>710</v>
      </c>
      <c r="G57" s="156" t="s">
        <v>693</v>
      </c>
      <c r="H57" s="159" t="s">
        <v>212</v>
      </c>
      <c r="I57" s="160" t="s">
        <v>693</v>
      </c>
      <c r="J57" s="155" t="s">
        <v>705</v>
      </c>
      <c r="K57" s="156" t="s">
        <v>705</v>
      </c>
      <c r="L57" s="163" t="s">
        <v>705</v>
      </c>
      <c r="M57" s="164" t="s">
        <v>705</v>
      </c>
      <c r="N57" s="168">
        <v>6</v>
      </c>
      <c r="O57" s="148">
        <v>40</v>
      </c>
      <c r="P57" s="169">
        <v>6</v>
      </c>
      <c r="S57" s="5" t="str">
        <f>_xlfn.TEXTJOIN("_",TRUE,T57:X57)</f>
        <v>s316L:2_s316L:0.5_ptfe:0.5</v>
      </c>
      <c r="T57" s="5" t="str">
        <f>_xlfn.TEXTJOIN(":",TRUE,D57,E57)</f>
        <v>s316L:2</v>
      </c>
      <c r="U57" s="5" t="str">
        <f>_xlfn.TEXTJOIN(":",TRUE,F57,G57)</f>
        <v>s316L:0.5</v>
      </c>
      <c r="V57" s="5" t="str">
        <f>_xlfn.TEXTJOIN(":",TRUE,H57,I57)</f>
        <v>ptfe:0.5</v>
      </c>
      <c r="W57" s="5" t="str">
        <f>_xlfn.TEXTJOIN(":",TRUE,J57,K57)</f>
        <v/>
      </c>
      <c r="X57" s="5" t="str">
        <f>_xlfn.TEXTJOIN(":",TRUE,L57,M57)</f>
        <v/>
      </c>
    </row>
    <row r="58" spans="1:24">
      <c r="A58" s="5">
        <v>57</v>
      </c>
      <c r="B58" s="5" t="s">
        <v>549</v>
      </c>
      <c r="C58" s="19">
        <v>24</v>
      </c>
      <c r="D58" s="151" t="s">
        <v>710</v>
      </c>
      <c r="E58" s="152" t="s">
        <v>697</v>
      </c>
      <c r="F58" s="155" t="s">
        <v>710</v>
      </c>
      <c r="G58" s="156" t="s">
        <v>693</v>
      </c>
      <c r="H58" s="159" t="s">
        <v>212</v>
      </c>
      <c r="I58" s="160" t="s">
        <v>693</v>
      </c>
      <c r="J58" s="155" t="s">
        <v>705</v>
      </c>
      <c r="K58" s="156" t="s">
        <v>705</v>
      </c>
      <c r="L58" s="163" t="s">
        <v>705</v>
      </c>
      <c r="M58" s="164" t="s">
        <v>705</v>
      </c>
      <c r="N58" s="168">
        <v>6</v>
      </c>
      <c r="O58" s="148">
        <v>40</v>
      </c>
      <c r="P58" s="169">
        <v>5.98</v>
      </c>
      <c r="S58" s="5" t="str">
        <f>_xlfn.TEXTJOIN("_",TRUE,T58:X58)</f>
        <v>s316L:2_s316L:0.5_ptfe:0.5</v>
      </c>
      <c r="T58" s="5" t="str">
        <f>_xlfn.TEXTJOIN(":",TRUE,D58,E58)</f>
        <v>s316L:2</v>
      </c>
      <c r="U58" s="5" t="str">
        <f>_xlfn.TEXTJOIN(":",TRUE,F58,G58)</f>
        <v>s316L:0.5</v>
      </c>
      <c r="V58" s="5" t="str">
        <f>_xlfn.TEXTJOIN(":",TRUE,H58,I58)</f>
        <v>ptfe:0.5</v>
      </c>
      <c r="W58" s="5" t="str">
        <f>_xlfn.TEXTJOIN(":",TRUE,J58,K58)</f>
        <v/>
      </c>
      <c r="X58" s="5" t="str">
        <f>_xlfn.TEXTJOIN(":",TRUE,L58,M58)</f>
        <v/>
      </c>
    </row>
    <row r="59" spans="1:24">
      <c r="A59" s="5">
        <v>58</v>
      </c>
      <c r="B59" s="5" t="s">
        <v>549</v>
      </c>
      <c r="C59" s="19">
        <v>16</v>
      </c>
      <c r="D59" s="151" t="s">
        <v>617</v>
      </c>
      <c r="E59" s="152" t="s">
        <v>694</v>
      </c>
      <c r="F59" s="155" t="s">
        <v>617</v>
      </c>
      <c r="G59" s="156" t="s">
        <v>693</v>
      </c>
      <c r="H59" s="159" t="s">
        <v>212</v>
      </c>
      <c r="I59" s="160" t="s">
        <v>693</v>
      </c>
      <c r="J59" s="155" t="s">
        <v>705</v>
      </c>
      <c r="K59" s="156" t="s">
        <v>705</v>
      </c>
      <c r="L59" s="163" t="s">
        <v>705</v>
      </c>
      <c r="M59" s="164" t="s">
        <v>705</v>
      </c>
      <c r="N59" s="168">
        <v>6</v>
      </c>
      <c r="O59" s="148">
        <v>40</v>
      </c>
      <c r="P59" s="169">
        <v>5.97</v>
      </c>
      <c r="S59" s="5" t="str">
        <f>_xlfn.TEXTJOIN("_",TRUE,T59:X59)</f>
        <v>s316:1.5_s316:0.5_ptfe:0.5</v>
      </c>
      <c r="T59" s="5" t="str">
        <f>_xlfn.TEXTJOIN(":",TRUE,D59,E59)</f>
        <v>s316:1.5</v>
      </c>
      <c r="U59" s="5" t="str">
        <f>_xlfn.TEXTJOIN(":",TRUE,F59,G59)</f>
        <v>s316:0.5</v>
      </c>
      <c r="V59" s="5" t="str">
        <f>_xlfn.TEXTJOIN(":",TRUE,H59,I59)</f>
        <v>ptfe:0.5</v>
      </c>
      <c r="W59" s="5" t="str">
        <f>_xlfn.TEXTJOIN(":",TRUE,J59,K59)</f>
        <v/>
      </c>
      <c r="X59" s="5" t="str">
        <f>_xlfn.TEXTJOIN(":",TRUE,L59,M59)</f>
        <v/>
      </c>
    </row>
    <row r="60" spans="1:24">
      <c r="A60" s="5">
        <v>59</v>
      </c>
      <c r="B60" s="5" t="s">
        <v>549</v>
      </c>
      <c r="C60" s="19">
        <v>6</v>
      </c>
      <c r="D60" s="151" t="s">
        <v>710</v>
      </c>
      <c r="E60" s="152" t="s">
        <v>692</v>
      </c>
      <c r="F60" s="155" t="s">
        <v>710</v>
      </c>
      <c r="G60" s="156" t="s">
        <v>711</v>
      </c>
      <c r="H60" s="159" t="s">
        <v>212</v>
      </c>
      <c r="I60" s="160" t="s">
        <v>692</v>
      </c>
      <c r="J60" s="155" t="s">
        <v>705</v>
      </c>
      <c r="K60" s="156" t="s">
        <v>705</v>
      </c>
      <c r="L60" s="163" t="s">
        <v>705</v>
      </c>
      <c r="M60" s="164" t="s">
        <v>705</v>
      </c>
      <c r="N60" s="168">
        <v>5.5</v>
      </c>
      <c r="O60" s="148">
        <v>20</v>
      </c>
      <c r="P60" s="169">
        <v>5.94</v>
      </c>
      <c r="S60" s="5" t="str">
        <f>_xlfn.TEXTJOIN("_",TRUE,T60:X60)</f>
        <v>s316L:0.6_s316L:0.2_ptfe:0.6</v>
      </c>
      <c r="T60" s="5" t="str">
        <f>_xlfn.TEXTJOIN(":",TRUE,D60,E60)</f>
        <v>s316L:0.6</v>
      </c>
      <c r="U60" s="5" t="str">
        <f>_xlfn.TEXTJOIN(":",TRUE,F60,G60)</f>
        <v>s316L:0.2</v>
      </c>
      <c r="V60" s="5" t="str">
        <f>_xlfn.TEXTJOIN(":",TRUE,H60,I60)</f>
        <v>ptfe:0.6</v>
      </c>
      <c r="W60" s="5" t="str">
        <f>_xlfn.TEXTJOIN(":",TRUE,J60,K60)</f>
        <v/>
      </c>
      <c r="X60" s="5" t="str">
        <f>_xlfn.TEXTJOIN(":",TRUE,L60,M60)</f>
        <v/>
      </c>
    </row>
    <row r="61" spans="1:24">
      <c r="A61" s="5">
        <v>60</v>
      </c>
      <c r="B61" s="5" t="s">
        <v>549</v>
      </c>
      <c r="C61" s="19">
        <v>16</v>
      </c>
      <c r="D61" s="151" t="s">
        <v>676</v>
      </c>
      <c r="E61" s="152" t="s">
        <v>694</v>
      </c>
      <c r="F61" s="155" t="s">
        <v>676</v>
      </c>
      <c r="G61" s="156" t="s">
        <v>691</v>
      </c>
      <c r="H61" s="159" t="s">
        <v>213</v>
      </c>
      <c r="I61" s="160" t="s">
        <v>693</v>
      </c>
      <c r="J61" s="155" t="s">
        <v>705</v>
      </c>
      <c r="K61" s="156" t="s">
        <v>705</v>
      </c>
      <c r="L61" s="163" t="s">
        <v>705</v>
      </c>
      <c r="M61" s="164" t="s">
        <v>705</v>
      </c>
      <c r="N61" s="168">
        <v>6</v>
      </c>
      <c r="O61" s="148">
        <v>40</v>
      </c>
      <c r="P61" s="169">
        <v>5.93</v>
      </c>
      <c r="S61" s="5" t="str">
        <f>_xlfn.TEXTJOIN("_",TRUE,T61:X61)</f>
        <v>cs:1.5_cs:0.8_pvc:0.5</v>
      </c>
      <c r="T61" s="5" t="str">
        <f>_xlfn.TEXTJOIN(":",TRUE,D61,E61)</f>
        <v>cs:1.5</v>
      </c>
      <c r="U61" s="5" t="str">
        <f>_xlfn.TEXTJOIN(":",TRUE,F61,G61)</f>
        <v>cs:0.8</v>
      </c>
      <c r="V61" s="5" t="str">
        <f>_xlfn.TEXTJOIN(":",TRUE,H61,I61)</f>
        <v>pvc:0.5</v>
      </c>
      <c r="W61" s="5" t="str">
        <f>_xlfn.TEXTJOIN(":",TRUE,J61,K61)</f>
        <v/>
      </c>
      <c r="X61" s="5" t="str">
        <f>_xlfn.TEXTJOIN(":",TRUE,L61,M61)</f>
        <v/>
      </c>
    </row>
    <row r="62" spans="1:24">
      <c r="A62" s="5">
        <v>61</v>
      </c>
      <c r="B62" s="5" t="s">
        <v>549</v>
      </c>
      <c r="C62" s="19">
        <v>6</v>
      </c>
      <c r="D62" s="151" t="s">
        <v>710</v>
      </c>
      <c r="E62" s="152" t="s">
        <v>692</v>
      </c>
      <c r="F62" s="155" t="s">
        <v>710</v>
      </c>
      <c r="G62" s="156" t="s">
        <v>711</v>
      </c>
      <c r="H62" s="159" t="s">
        <v>212</v>
      </c>
      <c r="I62" s="160" t="s">
        <v>692</v>
      </c>
      <c r="J62" s="155" t="s">
        <v>705</v>
      </c>
      <c r="K62" s="156" t="s">
        <v>705</v>
      </c>
      <c r="L62" s="163" t="s">
        <v>705</v>
      </c>
      <c r="M62" s="164" t="s">
        <v>705</v>
      </c>
      <c r="N62" s="168">
        <v>5.5</v>
      </c>
      <c r="O62" s="148">
        <v>20</v>
      </c>
      <c r="P62" s="169">
        <v>5.92</v>
      </c>
      <c r="S62" s="5" t="str">
        <f>_xlfn.TEXTJOIN("_",TRUE,T62:X62)</f>
        <v>s316L:0.6_s316L:0.2_ptfe:0.6</v>
      </c>
      <c r="T62" s="5" t="str">
        <f>_xlfn.TEXTJOIN(":",TRUE,D62,E62)</f>
        <v>s316L:0.6</v>
      </c>
      <c r="U62" s="5" t="str">
        <f>_xlfn.TEXTJOIN(":",TRUE,F62,G62)</f>
        <v>s316L:0.2</v>
      </c>
      <c r="V62" s="5" t="str">
        <f>_xlfn.TEXTJOIN(":",TRUE,H62,I62)</f>
        <v>ptfe:0.6</v>
      </c>
      <c r="W62" s="5" t="str">
        <f>_xlfn.TEXTJOIN(":",TRUE,J62,K62)</f>
        <v/>
      </c>
      <c r="X62" s="5" t="str">
        <f>_xlfn.TEXTJOIN(":",TRUE,L62,M62)</f>
        <v/>
      </c>
    </row>
    <row r="63" spans="1:24">
      <c r="A63" s="5">
        <v>62</v>
      </c>
      <c r="B63" s="5" t="s">
        <v>549</v>
      </c>
      <c r="C63" s="19">
        <v>6</v>
      </c>
      <c r="D63" s="151" t="s">
        <v>710</v>
      </c>
      <c r="E63" s="152" t="s">
        <v>692</v>
      </c>
      <c r="F63" s="155" t="s">
        <v>710</v>
      </c>
      <c r="G63" s="156" t="s">
        <v>699</v>
      </c>
      <c r="H63" s="159" t="s">
        <v>212</v>
      </c>
      <c r="I63" s="160" t="s">
        <v>692</v>
      </c>
      <c r="J63" s="155" t="s">
        <v>705</v>
      </c>
      <c r="K63" s="156" t="s">
        <v>705</v>
      </c>
      <c r="L63" s="163" t="s">
        <v>705</v>
      </c>
      <c r="M63" s="164" t="s">
        <v>705</v>
      </c>
      <c r="N63" s="168">
        <v>5.5</v>
      </c>
      <c r="O63" s="148">
        <v>20</v>
      </c>
      <c r="P63" s="169">
        <v>5.85</v>
      </c>
      <c r="S63" s="5" t="str">
        <f>_xlfn.TEXTJOIN("_",TRUE,T63:X63)</f>
        <v>s316L:0.6_s316L:0.3_ptfe:0.6</v>
      </c>
      <c r="T63" s="5" t="str">
        <f>_xlfn.TEXTJOIN(":",TRUE,D63,E63)</f>
        <v>s316L:0.6</v>
      </c>
      <c r="U63" s="5" t="str">
        <f>_xlfn.TEXTJOIN(":",TRUE,F63,G63)</f>
        <v>s316L:0.3</v>
      </c>
      <c r="V63" s="5" t="str">
        <f>_xlfn.TEXTJOIN(":",TRUE,H63,I63)</f>
        <v>ptfe:0.6</v>
      </c>
      <c r="W63" s="5" t="str">
        <f>_xlfn.TEXTJOIN(":",TRUE,J63,K63)</f>
        <v/>
      </c>
      <c r="X63" s="5" t="str">
        <f>_xlfn.TEXTJOIN(":",TRUE,L63,M63)</f>
        <v/>
      </c>
    </row>
    <row r="64" spans="1:24">
      <c r="A64" s="5">
        <v>63</v>
      </c>
      <c r="B64" s="5" t="s">
        <v>549</v>
      </c>
      <c r="C64" s="19">
        <v>6</v>
      </c>
      <c r="D64" s="151" t="s">
        <v>710</v>
      </c>
      <c r="E64" s="152" t="s">
        <v>692</v>
      </c>
      <c r="F64" s="155" t="s">
        <v>710</v>
      </c>
      <c r="G64" s="156" t="s">
        <v>711</v>
      </c>
      <c r="H64" s="159" t="s">
        <v>212</v>
      </c>
      <c r="I64" s="160" t="s">
        <v>692</v>
      </c>
      <c r="J64" s="155" t="s">
        <v>705</v>
      </c>
      <c r="K64" s="156" t="s">
        <v>705</v>
      </c>
      <c r="L64" s="163" t="s">
        <v>705</v>
      </c>
      <c r="M64" s="164" t="s">
        <v>705</v>
      </c>
      <c r="N64" s="168">
        <v>5.5</v>
      </c>
      <c r="O64" s="148">
        <v>20</v>
      </c>
      <c r="P64" s="169">
        <v>5.81</v>
      </c>
      <c r="S64" s="5" t="str">
        <f>_xlfn.TEXTJOIN("_",TRUE,T64:X64)</f>
        <v>s316L:0.6_s316L:0.2_ptfe:0.6</v>
      </c>
      <c r="T64" s="5" t="str">
        <f>_xlfn.TEXTJOIN(":",TRUE,D64,E64)</f>
        <v>s316L:0.6</v>
      </c>
      <c r="U64" s="5" t="str">
        <f>_xlfn.TEXTJOIN(":",TRUE,F64,G64)</f>
        <v>s316L:0.2</v>
      </c>
      <c r="V64" s="5" t="str">
        <f>_xlfn.TEXTJOIN(":",TRUE,H64,I64)</f>
        <v>ptfe:0.6</v>
      </c>
      <c r="W64" s="5" t="str">
        <f>_xlfn.TEXTJOIN(":",TRUE,J64,K64)</f>
        <v/>
      </c>
      <c r="X64" s="5" t="str">
        <f>_xlfn.TEXTJOIN(":",TRUE,L64,M64)</f>
        <v/>
      </c>
    </row>
    <row r="65" spans="1:24">
      <c r="A65" s="5">
        <v>64</v>
      </c>
      <c r="B65" s="5" t="s">
        <v>549</v>
      </c>
      <c r="C65" s="19">
        <v>6</v>
      </c>
      <c r="D65" s="151" t="s">
        <v>617</v>
      </c>
      <c r="E65" s="152" t="s">
        <v>693</v>
      </c>
      <c r="F65" s="155" t="s">
        <v>617</v>
      </c>
      <c r="G65" s="156" t="s">
        <v>693</v>
      </c>
      <c r="H65" s="159" t="s">
        <v>212</v>
      </c>
      <c r="I65" s="160" t="s">
        <v>711</v>
      </c>
      <c r="J65" s="155" t="s">
        <v>705</v>
      </c>
      <c r="K65" s="156" t="s">
        <v>705</v>
      </c>
      <c r="L65" s="163" t="s">
        <v>705</v>
      </c>
      <c r="M65" s="164" t="s">
        <v>705</v>
      </c>
      <c r="N65" s="168">
        <v>7.5</v>
      </c>
      <c r="O65" s="148">
        <v>77</v>
      </c>
      <c r="P65" s="169">
        <v>5.75</v>
      </c>
      <c r="S65" s="5" t="str">
        <f>_xlfn.TEXTJOIN("_",TRUE,T65:X65)</f>
        <v>s316:0.5_s316:0.5_ptfe:0.2</v>
      </c>
      <c r="T65" s="5" t="str">
        <f>_xlfn.TEXTJOIN(":",TRUE,D65,E65)</f>
        <v>s316:0.5</v>
      </c>
      <c r="U65" s="5" t="str">
        <f>_xlfn.TEXTJOIN(":",TRUE,F65,G65)</f>
        <v>s316:0.5</v>
      </c>
      <c r="V65" s="5" t="str">
        <f>_xlfn.TEXTJOIN(":",TRUE,H65,I65)</f>
        <v>ptfe:0.2</v>
      </c>
      <c r="W65" s="5" t="str">
        <f>_xlfn.TEXTJOIN(":",TRUE,J65,K65)</f>
        <v/>
      </c>
      <c r="X65" s="5" t="str">
        <f>_xlfn.TEXTJOIN(":",TRUE,L65,M65)</f>
        <v/>
      </c>
    </row>
    <row r="66" spans="1:24">
      <c r="A66" s="5">
        <v>65</v>
      </c>
      <c r="B66" s="5" t="s">
        <v>549</v>
      </c>
      <c r="C66" s="19">
        <v>8</v>
      </c>
      <c r="D66" s="151" t="s">
        <v>676</v>
      </c>
      <c r="E66" s="152" t="s">
        <v>695</v>
      </c>
      <c r="F66" s="155" t="s">
        <v>676</v>
      </c>
      <c r="G66" s="156" t="s">
        <v>691</v>
      </c>
      <c r="H66" s="159" t="s">
        <v>213</v>
      </c>
      <c r="I66" s="160" t="s">
        <v>693</v>
      </c>
      <c r="J66" s="155" t="s">
        <v>705</v>
      </c>
      <c r="K66" s="156" t="s">
        <v>705</v>
      </c>
      <c r="L66" s="163" t="s">
        <v>705</v>
      </c>
      <c r="M66" s="164" t="s">
        <v>705</v>
      </c>
      <c r="N66" s="168">
        <v>6</v>
      </c>
      <c r="O66" s="148">
        <v>40</v>
      </c>
      <c r="P66" s="169">
        <v>5.73</v>
      </c>
      <c r="S66" s="5" t="str">
        <f>_xlfn.TEXTJOIN("_",TRUE,T66:X66)</f>
        <v>cs:1_cs:0.8_pvc:0.5</v>
      </c>
      <c r="T66" s="5" t="str">
        <f>_xlfn.TEXTJOIN(":",TRUE,D66,E66)</f>
        <v>cs:1</v>
      </c>
      <c r="U66" s="5" t="str">
        <f>_xlfn.TEXTJOIN(":",TRUE,F66,G66)</f>
        <v>cs:0.8</v>
      </c>
      <c r="V66" s="5" t="str">
        <f>_xlfn.TEXTJOIN(":",TRUE,H66,I66)</f>
        <v>pvc:0.5</v>
      </c>
      <c r="W66" s="5" t="str">
        <f>_xlfn.TEXTJOIN(":",TRUE,J66,K66)</f>
        <v/>
      </c>
      <c r="X66" s="5" t="str">
        <f>_xlfn.TEXTJOIN(":",TRUE,L66,M66)</f>
        <v/>
      </c>
    </row>
    <row r="67" spans="1:24">
      <c r="A67" s="5">
        <v>66</v>
      </c>
      <c r="B67" s="5" t="s">
        <v>549</v>
      </c>
      <c r="C67" s="19">
        <v>16</v>
      </c>
      <c r="D67" s="151" t="s">
        <v>676</v>
      </c>
      <c r="E67" s="152" t="s">
        <v>694</v>
      </c>
      <c r="F67" s="155" t="s">
        <v>676</v>
      </c>
      <c r="G67" s="156" t="s">
        <v>691</v>
      </c>
      <c r="H67" s="159" t="s">
        <v>213</v>
      </c>
      <c r="I67" s="160" t="s">
        <v>693</v>
      </c>
      <c r="J67" s="155" t="s">
        <v>705</v>
      </c>
      <c r="K67" s="156" t="s">
        <v>705</v>
      </c>
      <c r="L67" s="163" t="s">
        <v>705</v>
      </c>
      <c r="M67" s="164" t="s">
        <v>705</v>
      </c>
      <c r="N67" s="168">
        <v>6</v>
      </c>
      <c r="O67" s="148">
        <v>40</v>
      </c>
      <c r="P67" s="169">
        <v>5.63</v>
      </c>
      <c r="S67" s="5" t="str">
        <f>_xlfn.TEXTJOIN("_",TRUE,T67:X67)</f>
        <v>cs:1.5_cs:0.8_pvc:0.5</v>
      </c>
      <c r="T67" s="5" t="str">
        <f>_xlfn.TEXTJOIN(":",TRUE,D67,E67)</f>
        <v>cs:1.5</v>
      </c>
      <c r="U67" s="5" t="str">
        <f>_xlfn.TEXTJOIN(":",TRUE,F67,G67)</f>
        <v>cs:0.8</v>
      </c>
      <c r="V67" s="5" t="str">
        <f>_xlfn.TEXTJOIN(":",TRUE,H67,I67)</f>
        <v>pvc:0.5</v>
      </c>
      <c r="W67" s="5" t="str">
        <f>_xlfn.TEXTJOIN(":",TRUE,J67,K67)</f>
        <v/>
      </c>
      <c r="X67" s="5" t="str">
        <f>_xlfn.TEXTJOIN(":",TRUE,L67,M67)</f>
        <v/>
      </c>
    </row>
    <row r="68" spans="1:24">
      <c r="A68" s="5">
        <v>67</v>
      </c>
      <c r="B68" s="5" t="s">
        <v>549</v>
      </c>
      <c r="C68" s="19">
        <v>6</v>
      </c>
      <c r="D68" s="151" t="s">
        <v>617</v>
      </c>
      <c r="E68" s="152" t="s">
        <v>695</v>
      </c>
      <c r="F68" s="155" t="s">
        <v>707</v>
      </c>
      <c r="G68" s="156" t="s">
        <v>691</v>
      </c>
      <c r="H68" s="159" t="s">
        <v>212</v>
      </c>
      <c r="I68" s="160" t="s">
        <v>699</v>
      </c>
      <c r="J68" s="155" t="s">
        <v>705</v>
      </c>
      <c r="K68" s="156" t="s">
        <v>705</v>
      </c>
      <c r="L68" s="163" t="s">
        <v>705</v>
      </c>
      <c r="M68" s="164" t="s">
        <v>705</v>
      </c>
      <c r="N68" s="168">
        <v>7.5</v>
      </c>
      <c r="O68" s="148">
        <v>70</v>
      </c>
      <c r="P68" s="169">
        <v>5.61</v>
      </c>
      <c r="S68" s="5" t="str">
        <f>_xlfn.TEXTJOIN("_",TRUE,T68:X68)</f>
        <v>s316:1_inconel:0.8_ptfe:0.3</v>
      </c>
      <c r="T68" s="5" t="str">
        <f>_xlfn.TEXTJOIN(":",TRUE,D68,E68)</f>
        <v>s316:1</v>
      </c>
      <c r="U68" s="5" t="str">
        <f>_xlfn.TEXTJOIN(":",TRUE,F68,G68)</f>
        <v>inconel:0.8</v>
      </c>
      <c r="V68" s="5" t="str">
        <f>_xlfn.TEXTJOIN(":",TRUE,H68,I68)</f>
        <v>ptfe:0.3</v>
      </c>
      <c r="W68" s="5" t="str">
        <f>_xlfn.TEXTJOIN(":",TRUE,J68,K68)</f>
        <v/>
      </c>
      <c r="X68" s="5" t="str">
        <f>_xlfn.TEXTJOIN(":",TRUE,L68,M68)</f>
        <v/>
      </c>
    </row>
    <row r="69" spans="1:24">
      <c r="A69" s="5">
        <v>68</v>
      </c>
      <c r="B69" s="5" t="s">
        <v>549</v>
      </c>
      <c r="C69" s="19">
        <v>6</v>
      </c>
      <c r="D69" s="151" t="s">
        <v>710</v>
      </c>
      <c r="E69" s="152" t="s">
        <v>692</v>
      </c>
      <c r="F69" s="155" t="s">
        <v>710</v>
      </c>
      <c r="G69" s="156" t="s">
        <v>711</v>
      </c>
      <c r="H69" s="159" t="s">
        <v>212</v>
      </c>
      <c r="I69" s="160" t="s">
        <v>692</v>
      </c>
      <c r="J69" s="155" t="s">
        <v>705</v>
      </c>
      <c r="K69" s="156" t="s">
        <v>705</v>
      </c>
      <c r="L69" s="163" t="s">
        <v>705</v>
      </c>
      <c r="M69" s="164" t="s">
        <v>705</v>
      </c>
      <c r="N69" s="168">
        <v>5.5</v>
      </c>
      <c r="O69" s="148">
        <v>20</v>
      </c>
      <c r="P69" s="169">
        <v>5.6</v>
      </c>
      <c r="S69" s="5" t="str">
        <f>_xlfn.TEXTJOIN("_",TRUE,T69:X69)</f>
        <v>s316L:0.6_s316L:0.2_ptfe:0.6</v>
      </c>
      <c r="T69" s="5" t="str">
        <f>_xlfn.TEXTJOIN(":",TRUE,D69,E69)</f>
        <v>s316L:0.6</v>
      </c>
      <c r="U69" s="5" t="str">
        <f>_xlfn.TEXTJOIN(":",TRUE,F69,G69)</f>
        <v>s316L:0.2</v>
      </c>
      <c r="V69" s="5" t="str">
        <f>_xlfn.TEXTJOIN(":",TRUE,H69,I69)</f>
        <v>ptfe:0.6</v>
      </c>
      <c r="W69" s="5" t="str">
        <f>_xlfn.TEXTJOIN(":",TRUE,J69,K69)</f>
        <v/>
      </c>
      <c r="X69" s="5" t="str">
        <f>_xlfn.TEXTJOIN(":",TRUE,L69,M69)</f>
        <v/>
      </c>
    </row>
    <row r="70" spans="1:24">
      <c r="A70" s="5">
        <v>69</v>
      </c>
      <c r="B70" s="5" t="s">
        <v>549</v>
      </c>
      <c r="C70" s="19">
        <v>6</v>
      </c>
      <c r="D70" s="151" t="s">
        <v>617</v>
      </c>
      <c r="E70" s="152" t="s">
        <v>693</v>
      </c>
      <c r="F70" s="155" t="s">
        <v>617</v>
      </c>
      <c r="G70" s="156" t="s">
        <v>693</v>
      </c>
      <c r="H70" s="159" t="s">
        <v>212</v>
      </c>
      <c r="I70" s="160" t="s">
        <v>711</v>
      </c>
      <c r="J70" s="155" t="s">
        <v>705</v>
      </c>
      <c r="K70" s="156" t="s">
        <v>705</v>
      </c>
      <c r="L70" s="163" t="s">
        <v>705</v>
      </c>
      <c r="M70" s="164" t="s">
        <v>705</v>
      </c>
      <c r="N70" s="168">
        <v>7.5</v>
      </c>
      <c r="O70" s="148">
        <v>77</v>
      </c>
      <c r="P70" s="169">
        <v>5.56</v>
      </c>
      <c r="S70" s="5" t="str">
        <f>_xlfn.TEXTJOIN("_",TRUE,T70:X70)</f>
        <v>s316:0.5_s316:0.5_ptfe:0.2</v>
      </c>
      <c r="T70" s="5" t="str">
        <f>_xlfn.TEXTJOIN(":",TRUE,D70,E70)</f>
        <v>s316:0.5</v>
      </c>
      <c r="U70" s="5" t="str">
        <f>_xlfn.TEXTJOIN(":",TRUE,F70,G70)</f>
        <v>s316:0.5</v>
      </c>
      <c r="V70" s="5" t="str">
        <f>_xlfn.TEXTJOIN(":",TRUE,H70,I70)</f>
        <v>ptfe:0.2</v>
      </c>
      <c r="W70" s="5" t="str">
        <f>_xlfn.TEXTJOIN(":",TRUE,J70,K70)</f>
        <v/>
      </c>
      <c r="X70" s="5" t="str">
        <f>_xlfn.TEXTJOIN(":",TRUE,L70,M70)</f>
        <v/>
      </c>
    </row>
    <row r="71" spans="1:24">
      <c r="A71" s="5">
        <v>70</v>
      </c>
      <c r="B71" s="5" t="s">
        <v>549</v>
      </c>
      <c r="C71" s="19">
        <v>24</v>
      </c>
      <c r="D71" s="151" t="s">
        <v>710</v>
      </c>
      <c r="E71" s="152" t="s">
        <v>696</v>
      </c>
      <c r="F71" s="155" t="s">
        <v>710</v>
      </c>
      <c r="G71" s="156" t="s">
        <v>691</v>
      </c>
      <c r="H71" s="159" t="s">
        <v>212</v>
      </c>
      <c r="I71" s="160" t="s">
        <v>693</v>
      </c>
      <c r="J71" s="155" t="s">
        <v>705</v>
      </c>
      <c r="K71" s="156" t="s">
        <v>705</v>
      </c>
      <c r="L71" s="163" t="s">
        <v>705</v>
      </c>
      <c r="M71" s="164" t="s">
        <v>705</v>
      </c>
      <c r="N71" s="168">
        <v>6</v>
      </c>
      <c r="O71" s="148">
        <v>40</v>
      </c>
      <c r="P71" s="169">
        <v>5.54</v>
      </c>
      <c r="S71" s="5" t="str">
        <f>_xlfn.TEXTJOIN("_",TRUE,T71:X71)</f>
        <v>s316L:2.5_s316L:0.8_ptfe:0.5</v>
      </c>
      <c r="T71" s="5" t="str">
        <f>_xlfn.TEXTJOIN(":",TRUE,D71,E71)</f>
        <v>s316L:2.5</v>
      </c>
      <c r="U71" s="5" t="str">
        <f>_xlfn.TEXTJOIN(":",TRUE,F71,G71)</f>
        <v>s316L:0.8</v>
      </c>
      <c r="V71" s="5" t="str">
        <f>_xlfn.TEXTJOIN(":",TRUE,H71,I71)</f>
        <v>ptfe:0.5</v>
      </c>
      <c r="W71" s="5" t="str">
        <f>_xlfn.TEXTJOIN(":",TRUE,J71,K71)</f>
        <v/>
      </c>
      <c r="X71" s="5" t="str">
        <f>_xlfn.TEXTJOIN(":",TRUE,L71,M71)</f>
        <v/>
      </c>
    </row>
    <row r="72" spans="1:24">
      <c r="A72" s="5">
        <v>71</v>
      </c>
      <c r="B72" s="5" t="s">
        <v>549</v>
      </c>
      <c r="C72" s="19">
        <v>24</v>
      </c>
      <c r="D72" s="151" t="s">
        <v>617</v>
      </c>
      <c r="E72" s="152" t="s">
        <v>698</v>
      </c>
      <c r="F72" s="155" t="s">
        <v>617</v>
      </c>
      <c r="G72" s="156" t="s">
        <v>693</v>
      </c>
      <c r="H72" s="159" t="s">
        <v>212</v>
      </c>
      <c r="I72" s="160" t="s">
        <v>693</v>
      </c>
      <c r="J72" s="155" t="s">
        <v>705</v>
      </c>
      <c r="K72" s="156" t="s">
        <v>705</v>
      </c>
      <c r="L72" s="163" t="s">
        <v>705</v>
      </c>
      <c r="M72" s="164" t="s">
        <v>705</v>
      </c>
      <c r="N72" s="168">
        <v>6</v>
      </c>
      <c r="O72" s="148">
        <v>22</v>
      </c>
      <c r="P72" s="169">
        <v>5.5</v>
      </c>
      <c r="S72" s="5" t="str">
        <f>_xlfn.TEXTJOIN("_",TRUE,T72:X72)</f>
        <v>s316:3_s316:0.5_ptfe:0.5</v>
      </c>
      <c r="T72" s="5" t="str">
        <f>_xlfn.TEXTJOIN(":",TRUE,D72,E72)</f>
        <v>s316:3</v>
      </c>
      <c r="U72" s="5" t="str">
        <f>_xlfn.TEXTJOIN(":",TRUE,F72,G72)</f>
        <v>s316:0.5</v>
      </c>
      <c r="V72" s="5" t="str">
        <f>_xlfn.TEXTJOIN(":",TRUE,H72,I72)</f>
        <v>ptfe:0.5</v>
      </c>
      <c r="W72" s="5" t="str">
        <f>_xlfn.TEXTJOIN(":",TRUE,J72,K72)</f>
        <v/>
      </c>
      <c r="X72" s="5" t="str">
        <f>_xlfn.TEXTJOIN(":",TRUE,L72,M72)</f>
        <v/>
      </c>
    </row>
    <row r="73" spans="1:24">
      <c r="A73" s="5">
        <v>72</v>
      </c>
      <c r="B73" s="5" t="s">
        <v>549</v>
      </c>
      <c r="C73" s="19">
        <v>6</v>
      </c>
      <c r="D73" s="151" t="s">
        <v>617</v>
      </c>
      <c r="E73" s="152" t="s">
        <v>693</v>
      </c>
      <c r="F73" s="155" t="s">
        <v>617</v>
      </c>
      <c r="G73" s="156" t="s">
        <v>693</v>
      </c>
      <c r="H73" s="159" t="s">
        <v>212</v>
      </c>
      <c r="I73" s="160" t="s">
        <v>711</v>
      </c>
      <c r="J73" s="155" t="s">
        <v>705</v>
      </c>
      <c r="K73" s="156" t="s">
        <v>705</v>
      </c>
      <c r="L73" s="163" t="s">
        <v>705</v>
      </c>
      <c r="M73" s="164" t="s">
        <v>705</v>
      </c>
      <c r="N73" s="168">
        <v>7.5</v>
      </c>
      <c r="O73" s="148">
        <v>77</v>
      </c>
      <c r="P73" s="169">
        <v>5.48</v>
      </c>
      <c r="S73" s="5" t="str">
        <f>_xlfn.TEXTJOIN("_",TRUE,T73:X73)</f>
        <v>s316:0.5_s316:0.5_ptfe:0.2</v>
      </c>
      <c r="T73" s="5" t="str">
        <f>_xlfn.TEXTJOIN(":",TRUE,D73,E73)</f>
        <v>s316:0.5</v>
      </c>
      <c r="U73" s="5" t="str">
        <f>_xlfn.TEXTJOIN(":",TRUE,F73,G73)</f>
        <v>s316:0.5</v>
      </c>
      <c r="V73" s="5" t="str">
        <f>_xlfn.TEXTJOIN(":",TRUE,H73,I73)</f>
        <v>ptfe:0.2</v>
      </c>
      <c r="W73" s="5" t="str">
        <f>_xlfn.TEXTJOIN(":",TRUE,J73,K73)</f>
        <v/>
      </c>
      <c r="X73" s="5" t="str">
        <f>_xlfn.TEXTJOIN(":",TRUE,L73,M73)</f>
        <v/>
      </c>
    </row>
    <row r="74" spans="1:24">
      <c r="A74" s="5">
        <v>73</v>
      </c>
      <c r="B74" s="5" t="s">
        <v>549</v>
      </c>
      <c r="C74" s="19">
        <v>1</v>
      </c>
      <c r="D74" s="151" t="s">
        <v>617</v>
      </c>
      <c r="E74" s="152" t="s">
        <v>700</v>
      </c>
      <c r="F74" s="155" t="s">
        <v>617</v>
      </c>
      <c r="G74" s="156" t="s">
        <v>700</v>
      </c>
      <c r="H74" s="159" t="s">
        <v>212</v>
      </c>
      <c r="I74" s="160" t="s">
        <v>700</v>
      </c>
      <c r="J74" s="155" t="s">
        <v>705</v>
      </c>
      <c r="K74" s="156" t="s">
        <v>705</v>
      </c>
      <c r="L74" s="163" t="s">
        <v>705</v>
      </c>
      <c r="M74" s="164" t="s">
        <v>705</v>
      </c>
      <c r="N74" s="168">
        <v>5</v>
      </c>
      <c r="O74" s="148">
        <v>22</v>
      </c>
      <c r="P74" s="169">
        <v>5.47</v>
      </c>
      <c r="S74" s="5" t="str">
        <f>_xlfn.TEXTJOIN("_",TRUE,T74:X74)</f>
        <v>s316:0.1_s316:0.1_ptfe:0.1</v>
      </c>
      <c r="T74" s="5" t="str">
        <f>_xlfn.TEXTJOIN(":",TRUE,D74,E74)</f>
        <v>s316:0.1</v>
      </c>
      <c r="U74" s="5" t="str">
        <f>_xlfn.TEXTJOIN(":",TRUE,F74,G74)</f>
        <v>s316:0.1</v>
      </c>
      <c r="V74" s="5" t="str">
        <f>_xlfn.TEXTJOIN(":",TRUE,H74,I74)</f>
        <v>ptfe:0.1</v>
      </c>
      <c r="W74" s="5" t="str">
        <f>_xlfn.TEXTJOIN(":",TRUE,J74,K74)</f>
        <v/>
      </c>
      <c r="X74" s="5" t="str">
        <f>_xlfn.TEXTJOIN(":",TRUE,L74,M74)</f>
        <v/>
      </c>
    </row>
    <row r="75" spans="1:24">
      <c r="A75" s="5">
        <v>74</v>
      </c>
      <c r="B75" s="5" t="s">
        <v>549</v>
      </c>
      <c r="C75" s="19">
        <v>6</v>
      </c>
      <c r="D75" s="151" t="s">
        <v>617</v>
      </c>
      <c r="E75" s="152" t="s">
        <v>693</v>
      </c>
      <c r="F75" s="155" t="s">
        <v>617</v>
      </c>
      <c r="G75" s="156" t="s">
        <v>693</v>
      </c>
      <c r="H75" s="159" t="s">
        <v>212</v>
      </c>
      <c r="I75" s="160" t="s">
        <v>711</v>
      </c>
      <c r="J75" s="155" t="s">
        <v>705</v>
      </c>
      <c r="K75" s="156" t="s">
        <v>705</v>
      </c>
      <c r="L75" s="163" t="s">
        <v>705</v>
      </c>
      <c r="M75" s="164" t="s">
        <v>705</v>
      </c>
      <c r="N75" s="168">
        <v>7.5</v>
      </c>
      <c r="O75" s="148">
        <v>77</v>
      </c>
      <c r="P75" s="169">
        <v>5.41</v>
      </c>
      <c r="S75" s="5" t="str">
        <f>_xlfn.TEXTJOIN("_",TRUE,T75:X75)</f>
        <v>s316:0.5_s316:0.5_ptfe:0.2</v>
      </c>
      <c r="T75" s="5" t="str">
        <f>_xlfn.TEXTJOIN(":",TRUE,D75,E75)</f>
        <v>s316:0.5</v>
      </c>
      <c r="U75" s="5" t="str">
        <f>_xlfn.TEXTJOIN(":",TRUE,F75,G75)</f>
        <v>s316:0.5</v>
      </c>
      <c r="V75" s="5" t="str">
        <f>_xlfn.TEXTJOIN(":",TRUE,H75,I75)</f>
        <v>ptfe:0.2</v>
      </c>
      <c r="W75" s="5" t="str">
        <f>_xlfn.TEXTJOIN(":",TRUE,J75,K75)</f>
        <v/>
      </c>
      <c r="X75" s="5" t="str">
        <f>_xlfn.TEXTJOIN(":",TRUE,L75,M75)</f>
        <v/>
      </c>
    </row>
    <row r="76" spans="1:24">
      <c r="A76" s="5">
        <v>75</v>
      </c>
      <c r="B76" s="5" t="s">
        <v>549</v>
      </c>
      <c r="C76" s="19">
        <v>6</v>
      </c>
      <c r="D76" s="151" t="s">
        <v>617</v>
      </c>
      <c r="E76" s="152" t="s">
        <v>693</v>
      </c>
      <c r="F76" s="155" t="s">
        <v>617</v>
      </c>
      <c r="G76" s="156" t="s">
        <v>693</v>
      </c>
      <c r="H76" s="159" t="s">
        <v>212</v>
      </c>
      <c r="I76" s="160" t="s">
        <v>711</v>
      </c>
      <c r="J76" s="155" t="s">
        <v>705</v>
      </c>
      <c r="K76" s="156" t="s">
        <v>705</v>
      </c>
      <c r="L76" s="163" t="s">
        <v>705</v>
      </c>
      <c r="M76" s="164" t="s">
        <v>705</v>
      </c>
      <c r="N76" s="168">
        <v>7.5</v>
      </c>
      <c r="O76" s="148">
        <v>77</v>
      </c>
      <c r="P76" s="169">
        <v>5.36</v>
      </c>
      <c r="S76" s="5" t="str">
        <f>_xlfn.TEXTJOIN("_",TRUE,T76:X76)</f>
        <v>s316:0.5_s316:0.5_ptfe:0.2</v>
      </c>
      <c r="T76" s="5" t="str">
        <f>_xlfn.TEXTJOIN(":",TRUE,D76,E76)</f>
        <v>s316:0.5</v>
      </c>
      <c r="U76" s="5" t="str">
        <f>_xlfn.TEXTJOIN(":",TRUE,F76,G76)</f>
        <v>s316:0.5</v>
      </c>
      <c r="V76" s="5" t="str">
        <f>_xlfn.TEXTJOIN(":",TRUE,H76,I76)</f>
        <v>ptfe:0.2</v>
      </c>
      <c r="W76" s="5" t="str">
        <f>_xlfn.TEXTJOIN(":",TRUE,J76,K76)</f>
        <v/>
      </c>
      <c r="X76" s="5" t="str">
        <f>_xlfn.TEXTJOIN(":",TRUE,L76,M76)</f>
        <v/>
      </c>
    </row>
    <row r="77" spans="1:24">
      <c r="A77" s="5">
        <v>76</v>
      </c>
      <c r="B77" s="5" t="s">
        <v>549</v>
      </c>
      <c r="C77" s="19">
        <v>24</v>
      </c>
      <c r="D77" s="151" t="s">
        <v>710</v>
      </c>
      <c r="E77" s="152" t="s">
        <v>696</v>
      </c>
      <c r="F77" s="155" t="s">
        <v>710</v>
      </c>
      <c r="G77" s="156" t="s">
        <v>691</v>
      </c>
      <c r="H77" s="159" t="s">
        <v>212</v>
      </c>
      <c r="I77" s="160" t="s">
        <v>693</v>
      </c>
      <c r="J77" s="155" t="s">
        <v>705</v>
      </c>
      <c r="K77" s="156" t="s">
        <v>705</v>
      </c>
      <c r="L77" s="163" t="s">
        <v>705</v>
      </c>
      <c r="M77" s="164" t="s">
        <v>705</v>
      </c>
      <c r="N77" s="168">
        <v>6</v>
      </c>
      <c r="O77" s="148">
        <v>40</v>
      </c>
      <c r="P77" s="169">
        <v>5.3</v>
      </c>
      <c r="S77" s="5" t="str">
        <f>_xlfn.TEXTJOIN("_",TRUE,T77:X77)</f>
        <v>s316L:2.5_s316L:0.8_ptfe:0.5</v>
      </c>
      <c r="T77" s="5" t="str">
        <f>_xlfn.TEXTJOIN(":",TRUE,D77,E77)</f>
        <v>s316L:2.5</v>
      </c>
      <c r="U77" s="5" t="str">
        <f>_xlfn.TEXTJOIN(":",TRUE,F77,G77)</f>
        <v>s316L:0.8</v>
      </c>
      <c r="V77" s="5" t="str">
        <f>_xlfn.TEXTJOIN(":",TRUE,H77,I77)</f>
        <v>ptfe:0.5</v>
      </c>
      <c r="W77" s="5" t="str">
        <f>_xlfn.TEXTJOIN(":",TRUE,J77,K77)</f>
        <v/>
      </c>
      <c r="X77" s="5" t="str">
        <f>_xlfn.TEXTJOIN(":",TRUE,L77,M77)</f>
        <v/>
      </c>
    </row>
    <row r="78" spans="1:24">
      <c r="A78" s="5">
        <v>77</v>
      </c>
      <c r="B78" s="5" t="s">
        <v>549</v>
      </c>
      <c r="C78" s="19">
        <v>6</v>
      </c>
      <c r="D78" s="151" t="s">
        <v>617</v>
      </c>
      <c r="E78" s="152" t="s">
        <v>693</v>
      </c>
      <c r="F78" s="155" t="s">
        <v>617</v>
      </c>
      <c r="G78" s="156" t="s">
        <v>693</v>
      </c>
      <c r="H78" s="159" t="s">
        <v>212</v>
      </c>
      <c r="I78" s="160" t="s">
        <v>711</v>
      </c>
      <c r="J78" s="155" t="s">
        <v>705</v>
      </c>
      <c r="L78" s="163" t="s">
        <v>705</v>
      </c>
      <c r="N78" s="168">
        <v>7.5</v>
      </c>
      <c r="O78" s="148">
        <v>77</v>
      </c>
      <c r="P78" s="169">
        <v>5.26</v>
      </c>
      <c r="S78" s="5" t="str">
        <f>_xlfn.TEXTJOIN("_",TRUE,T78:X78)</f>
        <v>s316:0.5_s316:0.5_ptfe:0.2</v>
      </c>
      <c r="T78" s="5" t="str">
        <f>_xlfn.TEXTJOIN(":",TRUE,D78,E78)</f>
        <v>s316:0.5</v>
      </c>
      <c r="U78" s="5" t="str">
        <f>_xlfn.TEXTJOIN(":",TRUE,F78,G78)</f>
        <v>s316:0.5</v>
      </c>
      <c r="V78" s="5" t="str">
        <f>_xlfn.TEXTJOIN(":",TRUE,H78,I78)</f>
        <v>ptfe:0.2</v>
      </c>
      <c r="W78" s="5" t="str">
        <f>_xlfn.TEXTJOIN(":",TRUE,J78,K78)</f>
        <v/>
      </c>
      <c r="X78" s="5" t="str">
        <f>_xlfn.TEXTJOIN(":",TRUE,L78,M78)</f>
        <v/>
      </c>
    </row>
    <row r="79" spans="1:24">
      <c r="A79" s="5">
        <v>78</v>
      </c>
      <c r="B79" s="5" t="s">
        <v>549</v>
      </c>
      <c r="C79" s="19">
        <v>6</v>
      </c>
      <c r="D79" s="151" t="s">
        <v>617</v>
      </c>
      <c r="E79" s="152" t="s">
        <v>693</v>
      </c>
      <c r="F79" s="155" t="s">
        <v>617</v>
      </c>
      <c r="G79" s="156" t="s">
        <v>693</v>
      </c>
      <c r="H79" s="159" t="s">
        <v>212</v>
      </c>
      <c r="I79" s="160" t="s">
        <v>711</v>
      </c>
      <c r="J79" s="155" t="s">
        <v>705</v>
      </c>
      <c r="K79" s="156" t="s">
        <v>705</v>
      </c>
      <c r="L79" s="163" t="s">
        <v>705</v>
      </c>
      <c r="M79" s="164" t="s">
        <v>705</v>
      </c>
      <c r="N79" s="168">
        <v>7.5</v>
      </c>
      <c r="O79" s="148">
        <v>77</v>
      </c>
      <c r="P79" s="169">
        <v>5.24</v>
      </c>
      <c r="S79" s="5" t="str">
        <f>_xlfn.TEXTJOIN("_",TRUE,T79:X79)</f>
        <v>s316:0.5_s316:0.5_ptfe:0.2</v>
      </c>
      <c r="T79" s="5" t="str">
        <f>_xlfn.TEXTJOIN(":",TRUE,D79,E79)</f>
        <v>s316:0.5</v>
      </c>
      <c r="U79" s="5" t="str">
        <f>_xlfn.TEXTJOIN(":",TRUE,F79,G79)</f>
        <v>s316:0.5</v>
      </c>
      <c r="V79" s="5" t="str">
        <f>_xlfn.TEXTJOIN(":",TRUE,H79,I79)</f>
        <v>ptfe:0.2</v>
      </c>
      <c r="W79" s="5" t="str">
        <f>_xlfn.TEXTJOIN(":",TRUE,J79,K79)</f>
        <v/>
      </c>
      <c r="X79" s="5" t="str">
        <f>_xlfn.TEXTJOIN(":",TRUE,L79,M79)</f>
        <v/>
      </c>
    </row>
    <row r="80" spans="1:24">
      <c r="A80" s="5">
        <v>79</v>
      </c>
      <c r="B80" s="5" t="s">
        <v>549</v>
      </c>
      <c r="C80" s="19">
        <v>24</v>
      </c>
      <c r="D80" s="151" t="s">
        <v>617</v>
      </c>
      <c r="E80" s="152" t="s">
        <v>698</v>
      </c>
      <c r="F80" s="155" t="s">
        <v>617</v>
      </c>
      <c r="G80" s="156" t="s">
        <v>695</v>
      </c>
      <c r="H80" s="159" t="s">
        <v>212</v>
      </c>
      <c r="I80" s="160" t="s">
        <v>693</v>
      </c>
      <c r="J80" s="155" t="s">
        <v>705</v>
      </c>
      <c r="K80" s="156" t="s">
        <v>705</v>
      </c>
      <c r="L80" s="163" t="s">
        <v>705</v>
      </c>
      <c r="M80" s="164" t="s">
        <v>705</v>
      </c>
      <c r="N80" s="168">
        <v>6</v>
      </c>
      <c r="O80" s="148">
        <v>40</v>
      </c>
      <c r="P80" s="169">
        <v>5.24</v>
      </c>
      <c r="S80" s="5" t="str">
        <f>_xlfn.TEXTJOIN("_",TRUE,T80:X80)</f>
        <v>s316:3_s316:1_ptfe:0.5</v>
      </c>
      <c r="T80" s="5" t="str">
        <f>_xlfn.TEXTJOIN(":",TRUE,D80,E80)</f>
        <v>s316:3</v>
      </c>
      <c r="U80" s="5" t="str">
        <f>_xlfn.TEXTJOIN(":",TRUE,F80,G80)</f>
        <v>s316:1</v>
      </c>
      <c r="V80" s="5" t="str">
        <f>_xlfn.TEXTJOIN(":",TRUE,H80,I80)</f>
        <v>ptfe:0.5</v>
      </c>
      <c r="W80" s="5" t="str">
        <f>_xlfn.TEXTJOIN(":",TRUE,J80,K80)</f>
        <v/>
      </c>
      <c r="X80" s="5" t="str">
        <f>_xlfn.TEXTJOIN(":",TRUE,L80,M80)</f>
        <v/>
      </c>
    </row>
    <row r="81" spans="1:24">
      <c r="A81" s="5">
        <v>80</v>
      </c>
      <c r="B81" s="5" t="s">
        <v>549</v>
      </c>
      <c r="C81" s="19">
        <v>24</v>
      </c>
      <c r="D81" s="151" t="s">
        <v>710</v>
      </c>
      <c r="E81" s="152" t="s">
        <v>697</v>
      </c>
      <c r="F81" s="155" t="s">
        <v>710</v>
      </c>
      <c r="G81" s="156" t="s">
        <v>692</v>
      </c>
      <c r="H81" s="159" t="s">
        <v>212</v>
      </c>
      <c r="I81" s="160" t="s">
        <v>693</v>
      </c>
      <c r="J81" s="155" t="s">
        <v>705</v>
      </c>
      <c r="K81" s="156" t="s">
        <v>705</v>
      </c>
      <c r="L81" s="163" t="s">
        <v>705</v>
      </c>
      <c r="M81" s="164" t="s">
        <v>705</v>
      </c>
      <c r="N81" s="168">
        <v>5</v>
      </c>
      <c r="O81" s="148">
        <v>50</v>
      </c>
      <c r="P81" s="169">
        <v>5.23</v>
      </c>
      <c r="S81" s="5" t="str">
        <f>_xlfn.TEXTJOIN("_",TRUE,T81:X81)</f>
        <v>s316L:2_s316L:0.6_ptfe:0.5</v>
      </c>
      <c r="T81" s="5" t="str">
        <f>_xlfn.TEXTJOIN(":",TRUE,D81,E81)</f>
        <v>s316L:2</v>
      </c>
      <c r="U81" s="5" t="str">
        <f>_xlfn.TEXTJOIN(":",TRUE,F81,G81)</f>
        <v>s316L:0.6</v>
      </c>
      <c r="V81" s="5" t="str">
        <f>_xlfn.TEXTJOIN(":",TRUE,H81,I81)</f>
        <v>ptfe:0.5</v>
      </c>
      <c r="W81" s="5" t="str">
        <f>_xlfn.TEXTJOIN(":",TRUE,J81,K81)</f>
        <v/>
      </c>
      <c r="X81" s="5" t="str">
        <f>_xlfn.TEXTJOIN(":",TRUE,L81,M81)</f>
        <v/>
      </c>
    </row>
    <row r="82" spans="1:24">
      <c r="A82" s="5">
        <v>81</v>
      </c>
      <c r="B82" s="5" t="s">
        <v>549</v>
      </c>
      <c r="C82" s="19">
        <v>16</v>
      </c>
      <c r="D82" s="151" t="s">
        <v>617</v>
      </c>
      <c r="E82" s="152" t="s">
        <v>694</v>
      </c>
      <c r="F82" s="155" t="s">
        <v>617</v>
      </c>
      <c r="G82" s="156" t="s">
        <v>693</v>
      </c>
      <c r="H82" s="159" t="s">
        <v>212</v>
      </c>
      <c r="I82" s="160" t="s">
        <v>693</v>
      </c>
      <c r="J82" s="155" t="s">
        <v>705</v>
      </c>
      <c r="K82" s="156" t="s">
        <v>705</v>
      </c>
      <c r="L82" s="163" t="s">
        <v>705</v>
      </c>
      <c r="M82" s="164" t="s">
        <v>705</v>
      </c>
      <c r="N82" s="168">
        <v>6</v>
      </c>
      <c r="O82" s="148">
        <v>40</v>
      </c>
      <c r="P82" s="169">
        <v>5.16</v>
      </c>
      <c r="S82" s="5" t="str">
        <f>_xlfn.TEXTJOIN("_",TRUE,T82:X82)</f>
        <v>s316:1.5_s316:0.5_ptfe:0.5</v>
      </c>
      <c r="T82" s="5" t="str">
        <f>_xlfn.TEXTJOIN(":",TRUE,D82,E82)</f>
        <v>s316:1.5</v>
      </c>
      <c r="U82" s="5" t="str">
        <f>_xlfn.TEXTJOIN(":",TRUE,F82,G82)</f>
        <v>s316:0.5</v>
      </c>
      <c r="V82" s="5" t="str">
        <f>_xlfn.TEXTJOIN(":",TRUE,H82,I82)</f>
        <v>ptfe:0.5</v>
      </c>
      <c r="W82" s="5" t="str">
        <f>_xlfn.TEXTJOIN(":",TRUE,J82,K82)</f>
        <v/>
      </c>
      <c r="X82" s="5" t="str">
        <f>_xlfn.TEXTJOIN(":",TRUE,L82,M82)</f>
        <v/>
      </c>
    </row>
    <row r="83" spans="1:24">
      <c r="A83" s="5">
        <v>82</v>
      </c>
      <c r="B83" s="5" t="s">
        <v>549</v>
      </c>
      <c r="C83" s="19">
        <v>1</v>
      </c>
      <c r="D83" s="151" t="s">
        <v>617</v>
      </c>
      <c r="E83" s="152" t="s">
        <v>700</v>
      </c>
      <c r="F83" s="155" t="s">
        <v>617</v>
      </c>
      <c r="G83" s="156" t="s">
        <v>700</v>
      </c>
      <c r="H83" s="159" t="s">
        <v>212</v>
      </c>
      <c r="I83" s="160" t="s">
        <v>700</v>
      </c>
      <c r="J83" s="155" t="s">
        <v>705</v>
      </c>
      <c r="K83" s="156" t="s">
        <v>705</v>
      </c>
      <c r="L83" s="163" t="s">
        <v>705</v>
      </c>
      <c r="M83" s="164" t="s">
        <v>705</v>
      </c>
      <c r="N83" s="168">
        <v>5</v>
      </c>
      <c r="O83" s="148">
        <v>22</v>
      </c>
      <c r="P83" s="169">
        <v>5.08</v>
      </c>
      <c r="S83" s="5" t="str">
        <f>_xlfn.TEXTJOIN("_",TRUE,T83:X83)</f>
        <v>s316:0.1_s316:0.1_ptfe:0.1</v>
      </c>
      <c r="T83" s="5" t="str">
        <f>_xlfn.TEXTJOIN(":",TRUE,D83,E83)</f>
        <v>s316:0.1</v>
      </c>
      <c r="U83" s="5" t="str">
        <f>_xlfn.TEXTJOIN(":",TRUE,F83,G83)</f>
        <v>s316:0.1</v>
      </c>
      <c r="V83" s="5" t="str">
        <f>_xlfn.TEXTJOIN(":",TRUE,H83,I83)</f>
        <v>ptfe:0.1</v>
      </c>
      <c r="W83" s="5" t="str">
        <f>_xlfn.TEXTJOIN(":",TRUE,J83,K83)</f>
        <v/>
      </c>
      <c r="X83" s="5" t="str">
        <f>_xlfn.TEXTJOIN(":",TRUE,L83,M83)</f>
        <v/>
      </c>
    </row>
    <row r="84" spans="1:24">
      <c r="A84" s="5">
        <v>83</v>
      </c>
      <c r="B84" s="5" t="s">
        <v>549</v>
      </c>
      <c r="C84" s="19">
        <v>1</v>
      </c>
      <c r="D84" s="151" t="s">
        <v>617</v>
      </c>
      <c r="E84" s="152" t="s">
        <v>700</v>
      </c>
      <c r="F84" s="155" t="s">
        <v>617</v>
      </c>
      <c r="G84" s="156" t="s">
        <v>700</v>
      </c>
      <c r="H84" s="159" t="s">
        <v>212</v>
      </c>
      <c r="I84" s="160" t="s">
        <v>700</v>
      </c>
      <c r="J84" s="155" t="s">
        <v>705</v>
      </c>
      <c r="K84" s="156" t="s">
        <v>705</v>
      </c>
      <c r="L84" s="163" t="s">
        <v>705</v>
      </c>
      <c r="M84" s="164" t="s">
        <v>705</v>
      </c>
      <c r="N84" s="168">
        <v>5</v>
      </c>
      <c r="O84" s="148">
        <v>22</v>
      </c>
      <c r="P84" s="169">
        <v>4.97</v>
      </c>
      <c r="S84" s="5" t="str">
        <f>_xlfn.TEXTJOIN("_",TRUE,T84:X84)</f>
        <v>s316:0.1_s316:0.1_ptfe:0.1</v>
      </c>
      <c r="T84" s="5" t="str">
        <f>_xlfn.TEXTJOIN(":",TRUE,D84,E84)</f>
        <v>s316:0.1</v>
      </c>
      <c r="U84" s="5" t="str">
        <f>_xlfn.TEXTJOIN(":",TRUE,F84,G84)</f>
        <v>s316:0.1</v>
      </c>
      <c r="V84" s="5" t="str">
        <f>_xlfn.TEXTJOIN(":",TRUE,H84,I84)</f>
        <v>ptfe:0.1</v>
      </c>
      <c r="W84" s="5" t="str">
        <f>_xlfn.TEXTJOIN(":",TRUE,J84,K84)</f>
        <v/>
      </c>
      <c r="X84" s="5" t="str">
        <f>_xlfn.TEXTJOIN(":",TRUE,L84,M84)</f>
        <v/>
      </c>
    </row>
    <row r="85" spans="1:24">
      <c r="A85" s="5">
        <v>84</v>
      </c>
      <c r="B85" s="5" t="s">
        <v>549</v>
      </c>
      <c r="C85" s="19">
        <v>24</v>
      </c>
      <c r="D85" s="151" t="s">
        <v>676</v>
      </c>
      <c r="E85" s="152" t="s">
        <v>698</v>
      </c>
      <c r="F85" s="155" t="s">
        <v>676</v>
      </c>
      <c r="G85" s="156" t="s">
        <v>691</v>
      </c>
      <c r="H85" s="159" t="s">
        <v>213</v>
      </c>
      <c r="I85" s="160" t="s">
        <v>693</v>
      </c>
      <c r="J85" s="155" t="s">
        <v>705</v>
      </c>
      <c r="K85" s="156" t="s">
        <v>705</v>
      </c>
      <c r="L85" s="163" t="s">
        <v>705</v>
      </c>
      <c r="M85" s="164" t="s">
        <v>705</v>
      </c>
      <c r="N85" s="168">
        <v>6</v>
      </c>
      <c r="O85" s="148">
        <v>40</v>
      </c>
      <c r="P85" s="169">
        <v>4.8499999999999996</v>
      </c>
      <c r="S85" s="5" t="str">
        <f>_xlfn.TEXTJOIN("_",TRUE,T85:X85)</f>
        <v>cs:3_cs:0.8_pvc:0.5</v>
      </c>
      <c r="T85" s="5" t="str">
        <f>_xlfn.TEXTJOIN(":",TRUE,D85,E85)</f>
        <v>cs:3</v>
      </c>
      <c r="U85" s="5" t="str">
        <f>_xlfn.TEXTJOIN(":",TRUE,F85,G85)</f>
        <v>cs:0.8</v>
      </c>
      <c r="V85" s="5" t="str">
        <f>_xlfn.TEXTJOIN(":",TRUE,H85,I85)</f>
        <v>pvc:0.5</v>
      </c>
      <c r="W85" s="5" t="str">
        <f>_xlfn.TEXTJOIN(":",TRUE,J85,K85)</f>
        <v/>
      </c>
      <c r="X85" s="5" t="str">
        <f>_xlfn.TEXTJOIN(":",TRUE,L85,M85)</f>
        <v/>
      </c>
    </row>
    <row r="86" spans="1:24">
      <c r="A86" s="5">
        <v>85</v>
      </c>
      <c r="B86" s="5" t="s">
        <v>549</v>
      </c>
      <c r="C86" s="19">
        <v>6</v>
      </c>
      <c r="D86" s="151" t="s">
        <v>617</v>
      </c>
      <c r="E86" s="152" t="s">
        <v>693</v>
      </c>
      <c r="F86" s="155" t="s">
        <v>617</v>
      </c>
      <c r="G86" s="156" t="s">
        <v>693</v>
      </c>
      <c r="H86" s="159" t="s">
        <v>212</v>
      </c>
      <c r="I86" s="160" t="s">
        <v>711</v>
      </c>
      <c r="J86" s="155" t="s">
        <v>705</v>
      </c>
      <c r="K86" s="156" t="s">
        <v>705</v>
      </c>
      <c r="L86" s="163" t="s">
        <v>705</v>
      </c>
      <c r="M86" s="164" t="s">
        <v>705</v>
      </c>
      <c r="N86" s="168">
        <v>7.5</v>
      </c>
      <c r="O86" s="148">
        <v>77</v>
      </c>
      <c r="P86" s="169">
        <v>4.83</v>
      </c>
      <c r="S86" s="5" t="str">
        <f>_xlfn.TEXTJOIN("_",TRUE,T86:X86)</f>
        <v>s316:0.5_s316:0.5_ptfe:0.2</v>
      </c>
      <c r="T86" s="5" t="str">
        <f>_xlfn.TEXTJOIN(":",TRUE,D86,E86)</f>
        <v>s316:0.5</v>
      </c>
      <c r="U86" s="5" t="str">
        <f>_xlfn.TEXTJOIN(":",TRUE,F86,G86)</f>
        <v>s316:0.5</v>
      </c>
      <c r="V86" s="5" t="str">
        <f>_xlfn.TEXTJOIN(":",TRUE,H86,I86)</f>
        <v>ptfe:0.2</v>
      </c>
      <c r="W86" s="5" t="str">
        <f>_xlfn.TEXTJOIN(":",TRUE,J86,K86)</f>
        <v/>
      </c>
      <c r="X86" s="5" t="str">
        <f>_xlfn.TEXTJOIN(":",TRUE,L86,M86)</f>
        <v/>
      </c>
    </row>
    <row r="87" spans="1:24">
      <c r="A87" s="5">
        <v>86</v>
      </c>
      <c r="B87" s="5" t="s">
        <v>549</v>
      </c>
      <c r="C87" s="19">
        <v>24</v>
      </c>
      <c r="D87" s="151" t="s">
        <v>617</v>
      </c>
      <c r="E87" s="152" t="s">
        <v>697</v>
      </c>
      <c r="F87" s="155" t="s">
        <v>617</v>
      </c>
      <c r="G87" s="156" t="s">
        <v>693</v>
      </c>
      <c r="H87" s="159" t="s">
        <v>212</v>
      </c>
      <c r="I87" s="160" t="s">
        <v>694</v>
      </c>
      <c r="J87" s="155" t="s">
        <v>705</v>
      </c>
      <c r="K87" s="156" t="s">
        <v>705</v>
      </c>
      <c r="L87" s="163" t="s">
        <v>705</v>
      </c>
      <c r="M87" s="164" t="s">
        <v>705</v>
      </c>
      <c r="N87" s="168">
        <v>5</v>
      </c>
      <c r="O87" s="148">
        <v>22</v>
      </c>
      <c r="P87" s="169">
        <v>4.75</v>
      </c>
      <c r="S87" s="5" t="str">
        <f>_xlfn.TEXTJOIN("_",TRUE,T87:X87)</f>
        <v>s316:2_s316:0.5_ptfe:1.5</v>
      </c>
      <c r="T87" s="5" t="str">
        <f>_xlfn.TEXTJOIN(":",TRUE,D87,E87)</f>
        <v>s316:2</v>
      </c>
      <c r="U87" s="5" t="str">
        <f>_xlfn.TEXTJOIN(":",TRUE,F87,G87)</f>
        <v>s316:0.5</v>
      </c>
      <c r="V87" s="5" t="str">
        <f>_xlfn.TEXTJOIN(":",TRUE,H87,I87)</f>
        <v>ptfe:1.5</v>
      </c>
      <c r="W87" s="5" t="str">
        <f>_xlfn.TEXTJOIN(":",TRUE,J87,K87)</f>
        <v/>
      </c>
      <c r="X87" s="5" t="str">
        <f>_xlfn.TEXTJOIN(":",TRUE,L87,M87)</f>
        <v/>
      </c>
    </row>
    <row r="88" spans="1:24">
      <c r="A88" s="5">
        <v>87</v>
      </c>
      <c r="B88" s="5" t="s">
        <v>549</v>
      </c>
      <c r="C88" s="19">
        <v>1</v>
      </c>
      <c r="D88" s="151" t="s">
        <v>617</v>
      </c>
      <c r="E88" s="152" t="s">
        <v>700</v>
      </c>
      <c r="F88" s="155" t="s">
        <v>617</v>
      </c>
      <c r="G88" s="156" t="s">
        <v>700</v>
      </c>
      <c r="H88" s="159" t="s">
        <v>212</v>
      </c>
      <c r="I88" s="160" t="s">
        <v>700</v>
      </c>
      <c r="J88" s="155" t="s">
        <v>705</v>
      </c>
      <c r="K88" s="156" t="s">
        <v>705</v>
      </c>
      <c r="L88" s="163" t="s">
        <v>705</v>
      </c>
      <c r="M88" s="164" t="s">
        <v>705</v>
      </c>
      <c r="N88" s="168">
        <v>5</v>
      </c>
      <c r="O88" s="148">
        <v>22</v>
      </c>
      <c r="P88" s="169">
        <v>4.66</v>
      </c>
      <c r="S88" s="5" t="str">
        <f>_xlfn.TEXTJOIN("_",TRUE,T88:X88)</f>
        <v>s316:0.1_s316:0.1_ptfe:0.1</v>
      </c>
      <c r="T88" s="5" t="str">
        <f>_xlfn.TEXTJOIN(":",TRUE,D88,E88)</f>
        <v>s316:0.1</v>
      </c>
      <c r="U88" s="5" t="str">
        <f>_xlfn.TEXTJOIN(":",TRUE,F88,G88)</f>
        <v>s316:0.1</v>
      </c>
      <c r="V88" s="5" t="str">
        <f>_xlfn.TEXTJOIN(":",TRUE,H88,I88)</f>
        <v>ptfe:0.1</v>
      </c>
      <c r="W88" s="5" t="str">
        <f>_xlfn.TEXTJOIN(":",TRUE,J88,K88)</f>
        <v/>
      </c>
      <c r="X88" s="5" t="str">
        <f>_xlfn.TEXTJOIN(":",TRUE,L88,M88)</f>
        <v/>
      </c>
    </row>
    <row r="89" spans="1:24">
      <c r="A89" s="5">
        <v>88</v>
      </c>
      <c r="B89" s="5" t="s">
        <v>549</v>
      </c>
      <c r="C89" s="19">
        <v>6</v>
      </c>
      <c r="D89" s="151" t="s">
        <v>617</v>
      </c>
      <c r="E89" s="152" t="s">
        <v>693</v>
      </c>
      <c r="F89" s="155" t="s">
        <v>617</v>
      </c>
      <c r="G89" s="156" t="s">
        <v>693</v>
      </c>
      <c r="H89" s="159" t="s">
        <v>212</v>
      </c>
      <c r="I89" s="160" t="s">
        <v>711</v>
      </c>
      <c r="J89" s="155" t="s">
        <v>705</v>
      </c>
      <c r="K89" s="156" t="s">
        <v>705</v>
      </c>
      <c r="L89" s="163" t="s">
        <v>705</v>
      </c>
      <c r="M89" s="164" t="s">
        <v>705</v>
      </c>
      <c r="N89" s="168">
        <v>7.5</v>
      </c>
      <c r="O89" s="148">
        <v>77</v>
      </c>
      <c r="P89" s="169">
        <v>4.63</v>
      </c>
      <c r="S89" s="5" t="str">
        <f>_xlfn.TEXTJOIN("_",TRUE,T89:X89)</f>
        <v>s316:0.5_s316:0.5_ptfe:0.2</v>
      </c>
      <c r="T89" s="5" t="str">
        <f>_xlfn.TEXTJOIN(":",TRUE,D89,E89)</f>
        <v>s316:0.5</v>
      </c>
      <c r="U89" s="5" t="str">
        <f>_xlfn.TEXTJOIN(":",TRUE,F89,G89)</f>
        <v>s316:0.5</v>
      </c>
      <c r="V89" s="5" t="str">
        <f>_xlfn.TEXTJOIN(":",TRUE,H89,I89)</f>
        <v>ptfe:0.2</v>
      </c>
      <c r="W89" s="5" t="str">
        <f>_xlfn.TEXTJOIN(":",TRUE,J89,K89)</f>
        <v/>
      </c>
      <c r="X89" s="5" t="str">
        <f>_xlfn.TEXTJOIN(":",TRUE,L89,M89)</f>
        <v/>
      </c>
    </row>
    <row r="90" spans="1:24">
      <c r="A90" s="5">
        <v>89</v>
      </c>
      <c r="B90" s="5" t="s">
        <v>549</v>
      </c>
      <c r="C90" s="19">
        <v>8</v>
      </c>
      <c r="D90" s="151" t="s">
        <v>676</v>
      </c>
      <c r="E90" s="152" t="s">
        <v>695</v>
      </c>
      <c r="F90" s="155" t="s">
        <v>676</v>
      </c>
      <c r="G90" s="156" t="s">
        <v>691</v>
      </c>
      <c r="H90" s="159" t="s">
        <v>213</v>
      </c>
      <c r="I90" s="160" t="s">
        <v>693</v>
      </c>
      <c r="J90" s="155" t="s">
        <v>705</v>
      </c>
      <c r="K90" s="156" t="s">
        <v>705</v>
      </c>
      <c r="L90" s="163" t="s">
        <v>705</v>
      </c>
      <c r="M90" s="164" t="s">
        <v>705</v>
      </c>
      <c r="N90" s="168">
        <v>6</v>
      </c>
      <c r="O90" s="148">
        <v>40</v>
      </c>
      <c r="P90" s="169">
        <v>4.59</v>
      </c>
      <c r="S90" s="5" t="str">
        <f>_xlfn.TEXTJOIN("_",TRUE,T90:X90)</f>
        <v>cs:1_cs:0.8_pvc:0.5</v>
      </c>
      <c r="T90" s="5" t="str">
        <f>_xlfn.TEXTJOIN(":",TRUE,D90,E90)</f>
        <v>cs:1</v>
      </c>
      <c r="U90" s="5" t="str">
        <f>_xlfn.TEXTJOIN(":",TRUE,F90,G90)</f>
        <v>cs:0.8</v>
      </c>
      <c r="V90" s="5" t="str">
        <f>_xlfn.TEXTJOIN(":",TRUE,H90,I90)</f>
        <v>pvc:0.5</v>
      </c>
      <c r="W90" s="5" t="str">
        <f>_xlfn.TEXTJOIN(":",TRUE,J90,K90)</f>
        <v/>
      </c>
      <c r="X90" s="5" t="str">
        <f>_xlfn.TEXTJOIN(":",TRUE,L90,M90)</f>
        <v/>
      </c>
    </row>
    <row r="91" spans="1:24">
      <c r="A91" s="5">
        <v>90</v>
      </c>
      <c r="B91" s="5" t="s">
        <v>549</v>
      </c>
      <c r="C91" s="19">
        <v>24</v>
      </c>
      <c r="D91" s="151" t="s">
        <v>617</v>
      </c>
      <c r="E91" s="152" t="s">
        <v>696</v>
      </c>
      <c r="F91" s="155" t="s">
        <v>617</v>
      </c>
      <c r="G91" s="156" t="s">
        <v>692</v>
      </c>
      <c r="H91" s="159" t="s">
        <v>212</v>
      </c>
      <c r="I91" s="160" t="s">
        <v>693</v>
      </c>
      <c r="J91" s="155" t="s">
        <v>705</v>
      </c>
      <c r="K91" s="156" t="s">
        <v>705</v>
      </c>
      <c r="L91" s="163" t="s">
        <v>705</v>
      </c>
      <c r="M91" s="164" t="s">
        <v>705</v>
      </c>
      <c r="N91" s="168">
        <v>6</v>
      </c>
      <c r="O91" s="148">
        <v>40</v>
      </c>
      <c r="P91" s="169">
        <v>4.45</v>
      </c>
      <c r="S91" s="5" t="str">
        <f>_xlfn.TEXTJOIN("_",TRUE,T91:X91)</f>
        <v>s316:2.5_s316:0.6_ptfe:0.5</v>
      </c>
      <c r="T91" s="5" t="str">
        <f>_xlfn.TEXTJOIN(":",TRUE,D91,E91)</f>
        <v>s316:2.5</v>
      </c>
      <c r="U91" s="5" t="str">
        <f>_xlfn.TEXTJOIN(":",TRUE,F91,G91)</f>
        <v>s316:0.6</v>
      </c>
      <c r="V91" s="5" t="str">
        <f>_xlfn.TEXTJOIN(":",TRUE,H91,I91)</f>
        <v>ptfe:0.5</v>
      </c>
      <c r="W91" s="5" t="str">
        <f>_xlfn.TEXTJOIN(":",TRUE,J91,K91)</f>
        <v/>
      </c>
      <c r="X91" s="5" t="str">
        <f>_xlfn.TEXTJOIN(":",TRUE,L91,M91)</f>
        <v/>
      </c>
    </row>
    <row r="92" spans="1:24">
      <c r="A92" s="5">
        <v>91</v>
      </c>
      <c r="B92" s="5" t="s">
        <v>549</v>
      </c>
      <c r="C92" s="19">
        <v>24</v>
      </c>
      <c r="D92" s="151" t="s">
        <v>617</v>
      </c>
      <c r="E92" s="152" t="s">
        <v>697</v>
      </c>
      <c r="F92" s="155" t="s">
        <v>617</v>
      </c>
      <c r="G92" s="156" t="s">
        <v>693</v>
      </c>
      <c r="H92" s="159" t="s">
        <v>212</v>
      </c>
      <c r="I92" s="160" t="s">
        <v>694</v>
      </c>
      <c r="J92" s="155" t="s">
        <v>705</v>
      </c>
      <c r="K92" s="156" t="s">
        <v>705</v>
      </c>
      <c r="L92" s="163" t="s">
        <v>705</v>
      </c>
      <c r="M92" s="164" t="s">
        <v>705</v>
      </c>
      <c r="N92" s="168">
        <v>4</v>
      </c>
      <c r="O92" s="148">
        <v>22</v>
      </c>
      <c r="P92" s="169">
        <v>4.4000000000000004</v>
      </c>
      <c r="S92" s="5" t="str">
        <f>_xlfn.TEXTJOIN("_",TRUE,T92:X92)</f>
        <v>s316:2_s316:0.5_ptfe:1.5</v>
      </c>
      <c r="T92" s="5" t="str">
        <f>_xlfn.TEXTJOIN(":",TRUE,D92,E92)</f>
        <v>s316:2</v>
      </c>
      <c r="U92" s="5" t="str">
        <f>_xlfn.TEXTJOIN(":",TRUE,F92,G92)</f>
        <v>s316:0.5</v>
      </c>
      <c r="V92" s="5" t="str">
        <f>_xlfn.TEXTJOIN(":",TRUE,H92,I92)</f>
        <v>ptfe:1.5</v>
      </c>
      <c r="W92" s="5" t="str">
        <f>_xlfn.TEXTJOIN(":",TRUE,J92,K92)</f>
        <v/>
      </c>
      <c r="X92" s="5" t="str">
        <f>_xlfn.TEXTJOIN(":",TRUE,L92,M92)</f>
        <v/>
      </c>
    </row>
    <row r="93" spans="1:24">
      <c r="A93" s="5">
        <v>92</v>
      </c>
      <c r="B93" s="5" t="s">
        <v>549</v>
      </c>
      <c r="C93" s="19">
        <v>16</v>
      </c>
      <c r="D93" s="151" t="s">
        <v>617</v>
      </c>
      <c r="E93" s="152" t="s">
        <v>695</v>
      </c>
      <c r="F93" s="155" t="s">
        <v>617</v>
      </c>
      <c r="G93" s="156" t="s">
        <v>693</v>
      </c>
      <c r="H93" s="155" t="s">
        <v>212</v>
      </c>
      <c r="I93" s="156" t="s">
        <v>693</v>
      </c>
      <c r="J93" s="163" t="s">
        <v>617</v>
      </c>
      <c r="K93" s="164" t="s">
        <v>693</v>
      </c>
      <c r="L93" s="159" t="s">
        <v>212</v>
      </c>
      <c r="M93" s="160" t="s">
        <v>693</v>
      </c>
      <c r="N93" s="168">
        <v>3</v>
      </c>
      <c r="O93" s="148">
        <v>35</v>
      </c>
      <c r="P93" s="169">
        <v>4.4000000000000004</v>
      </c>
      <c r="S93" s="5" t="str">
        <f>_xlfn.TEXTJOIN("_",TRUE,T93:X93)</f>
        <v>s316:1_s316:0.5_ptfe:0.5_ptfe:0.5_s316:0.5</v>
      </c>
      <c r="T93" s="5" t="str">
        <f>_xlfn.TEXTJOIN(":",TRUE,D93,E93)</f>
        <v>s316:1</v>
      </c>
      <c r="U93" s="5" t="str">
        <f>_xlfn.TEXTJOIN(":",TRUE,F93,G93)</f>
        <v>s316:0.5</v>
      </c>
      <c r="V93" s="5" t="str">
        <f>_xlfn.TEXTJOIN(":",TRUE,L93,M93)</f>
        <v>ptfe:0.5</v>
      </c>
      <c r="W93" s="5" t="str">
        <f>_xlfn.TEXTJOIN(":",TRUE,H93,I93)</f>
        <v>ptfe:0.5</v>
      </c>
      <c r="X93" s="5" t="str">
        <f>_xlfn.TEXTJOIN(":",TRUE,J93,K93)</f>
        <v>s316:0.5</v>
      </c>
    </row>
    <row r="94" spans="1:24">
      <c r="A94" s="5">
        <v>93</v>
      </c>
      <c r="B94" s="5" t="s">
        <v>549</v>
      </c>
      <c r="C94" s="19">
        <v>24</v>
      </c>
      <c r="D94" s="151" t="s">
        <v>617</v>
      </c>
      <c r="E94" s="152" t="s">
        <v>697</v>
      </c>
      <c r="F94" s="155" t="s">
        <v>617</v>
      </c>
      <c r="G94" s="156" t="s">
        <v>693</v>
      </c>
      <c r="H94" s="159" t="s">
        <v>212</v>
      </c>
      <c r="I94" s="160" t="s">
        <v>694</v>
      </c>
      <c r="J94" s="155" t="s">
        <v>705</v>
      </c>
      <c r="K94" s="156" t="s">
        <v>705</v>
      </c>
      <c r="L94" s="163" t="s">
        <v>705</v>
      </c>
      <c r="M94" s="164" t="s">
        <v>705</v>
      </c>
      <c r="N94" s="168">
        <v>4</v>
      </c>
      <c r="O94" s="148">
        <v>22</v>
      </c>
      <c r="P94" s="169">
        <v>4.3</v>
      </c>
      <c r="S94" s="5" t="str">
        <f>_xlfn.TEXTJOIN("_",TRUE,T94:X94)</f>
        <v>s316:2_s316:0.5_ptfe:1.5</v>
      </c>
      <c r="T94" s="5" t="str">
        <f>_xlfn.TEXTJOIN(":",TRUE,D94,E94)</f>
        <v>s316:2</v>
      </c>
      <c r="U94" s="5" t="str">
        <f>_xlfn.TEXTJOIN(":",TRUE,F94,G94)</f>
        <v>s316:0.5</v>
      </c>
      <c r="V94" s="5" t="str">
        <f>_xlfn.TEXTJOIN(":",TRUE,H94,I94)</f>
        <v>ptfe:1.5</v>
      </c>
      <c r="W94" s="5" t="str">
        <f>_xlfn.TEXTJOIN(":",TRUE,J94,K94)</f>
        <v/>
      </c>
      <c r="X94" s="5" t="str">
        <f>_xlfn.TEXTJOIN(":",TRUE,L94,M94)</f>
        <v/>
      </c>
    </row>
    <row r="95" spans="1:24">
      <c r="A95" s="5">
        <v>94</v>
      </c>
      <c r="B95" s="5" t="s">
        <v>549</v>
      </c>
      <c r="C95" s="19">
        <v>1</v>
      </c>
      <c r="D95" s="151" t="s">
        <v>617</v>
      </c>
      <c r="E95" s="152" t="s">
        <v>700</v>
      </c>
      <c r="F95" s="155" t="s">
        <v>617</v>
      </c>
      <c r="G95" s="156" t="s">
        <v>700</v>
      </c>
      <c r="H95" s="155" t="s">
        <v>212</v>
      </c>
      <c r="I95" s="156" t="s">
        <v>700</v>
      </c>
      <c r="J95" s="159" t="s">
        <v>617</v>
      </c>
      <c r="K95" s="160" t="s">
        <v>693</v>
      </c>
      <c r="L95" s="163" t="s">
        <v>705</v>
      </c>
      <c r="M95" s="164" t="s">
        <v>705</v>
      </c>
      <c r="N95" s="168">
        <v>3.5</v>
      </c>
      <c r="O95" s="148">
        <v>25</v>
      </c>
      <c r="P95" s="169">
        <v>4.2</v>
      </c>
      <c r="S95" s="5" t="str">
        <f>_xlfn.TEXTJOIN("_",TRUE,T95:X95)</f>
        <v>s316:0.1_s316:0.1_s316:0.5_ptfe:0.1</v>
      </c>
      <c r="T95" s="5" t="str">
        <f>_xlfn.TEXTJOIN(":",TRUE,D95,E95)</f>
        <v>s316:0.1</v>
      </c>
      <c r="U95" s="5" t="str">
        <f>_xlfn.TEXTJOIN(":",TRUE,F95,G95)</f>
        <v>s316:0.1</v>
      </c>
      <c r="V95" s="5" t="str">
        <f>_xlfn.TEXTJOIN(":",TRUE,J95,K95)</f>
        <v>s316:0.5</v>
      </c>
      <c r="W95" s="5" t="str">
        <f>_xlfn.TEXTJOIN(":",TRUE,H95,I95)</f>
        <v>ptfe:0.1</v>
      </c>
      <c r="X95" s="5" t="str">
        <f>_xlfn.TEXTJOIN(":",TRUE,L95,M95)</f>
        <v/>
      </c>
    </row>
    <row r="96" spans="1:24">
      <c r="A96" s="5">
        <v>95</v>
      </c>
      <c r="B96" s="5" t="s">
        <v>549</v>
      </c>
      <c r="C96" s="19">
        <v>24</v>
      </c>
      <c r="D96" s="151" t="s">
        <v>710</v>
      </c>
      <c r="E96" s="152" t="s">
        <v>697</v>
      </c>
      <c r="F96" s="155" t="s">
        <v>710</v>
      </c>
      <c r="G96" s="156" t="s">
        <v>692</v>
      </c>
      <c r="H96" s="159" t="s">
        <v>212</v>
      </c>
      <c r="I96" s="160" t="s">
        <v>693</v>
      </c>
      <c r="J96" s="155" t="s">
        <v>705</v>
      </c>
      <c r="K96" s="156" t="s">
        <v>705</v>
      </c>
      <c r="L96" s="163" t="s">
        <v>705</v>
      </c>
      <c r="M96" s="164" t="s">
        <v>705</v>
      </c>
      <c r="N96" s="168">
        <v>4</v>
      </c>
      <c r="O96" s="148">
        <v>50</v>
      </c>
      <c r="P96" s="169">
        <v>4.1500000000000004</v>
      </c>
      <c r="S96" s="5" t="str">
        <f>_xlfn.TEXTJOIN("_",TRUE,T96:X96)</f>
        <v>s316L:2_s316L:0.6_ptfe:0.5</v>
      </c>
      <c r="T96" s="5" t="str">
        <f>_xlfn.TEXTJOIN(":",TRUE,D96,E96)</f>
        <v>s316L:2</v>
      </c>
      <c r="U96" s="5" t="str">
        <f>_xlfn.TEXTJOIN(":",TRUE,F96,G96)</f>
        <v>s316L:0.6</v>
      </c>
      <c r="V96" s="5" t="str">
        <f>_xlfn.TEXTJOIN(":",TRUE,H96,I96)</f>
        <v>ptfe:0.5</v>
      </c>
      <c r="W96" s="5" t="str">
        <f>_xlfn.TEXTJOIN(":",TRUE,J96,K96)</f>
        <v/>
      </c>
      <c r="X96" s="5" t="str">
        <f>_xlfn.TEXTJOIN(":",TRUE,L96,M96)</f>
        <v/>
      </c>
    </row>
    <row r="97" spans="1:24">
      <c r="A97" s="5">
        <v>96</v>
      </c>
      <c r="B97" s="5" t="s">
        <v>549</v>
      </c>
      <c r="C97" s="19">
        <v>16</v>
      </c>
      <c r="D97" s="151" t="s">
        <v>617</v>
      </c>
      <c r="E97" s="152" t="s">
        <v>695</v>
      </c>
      <c r="F97" s="155" t="s">
        <v>617</v>
      </c>
      <c r="G97" s="156" t="s">
        <v>693</v>
      </c>
      <c r="H97" s="155" t="s">
        <v>212</v>
      </c>
      <c r="I97" s="156" t="s">
        <v>693</v>
      </c>
      <c r="J97" s="163" t="s">
        <v>617</v>
      </c>
      <c r="K97" s="164" t="s">
        <v>693</v>
      </c>
      <c r="L97" s="159" t="s">
        <v>212</v>
      </c>
      <c r="M97" s="160" t="s">
        <v>693</v>
      </c>
      <c r="N97" s="168">
        <v>3</v>
      </c>
      <c r="O97" s="148">
        <v>35</v>
      </c>
      <c r="P97" s="169">
        <v>4.0999999999999996</v>
      </c>
      <c r="S97" s="5" t="str">
        <f>_xlfn.TEXTJOIN("_",TRUE,T97:X97)</f>
        <v>s316:1_s316:0.5_ptfe:0.5_ptfe:0.5_s316:0.5</v>
      </c>
      <c r="T97" s="5" t="str">
        <f>_xlfn.TEXTJOIN(":",TRUE,D97,E97)</f>
        <v>s316:1</v>
      </c>
      <c r="U97" s="5" t="str">
        <f>_xlfn.TEXTJOIN(":",TRUE,F97,G97)</f>
        <v>s316:0.5</v>
      </c>
      <c r="V97" s="5" t="str">
        <f>_xlfn.TEXTJOIN(":",TRUE,L97,M97)</f>
        <v>ptfe:0.5</v>
      </c>
      <c r="W97" s="5" t="str">
        <f>_xlfn.TEXTJOIN(":",TRUE,H97,I97)</f>
        <v>ptfe:0.5</v>
      </c>
      <c r="X97" s="5" t="str">
        <f>_xlfn.TEXTJOIN(":",TRUE,J97,K97)</f>
        <v>s316:0.5</v>
      </c>
    </row>
    <row r="98" spans="1:24">
      <c r="A98" s="5">
        <v>97</v>
      </c>
      <c r="B98" s="5" t="s">
        <v>549</v>
      </c>
      <c r="C98" s="19">
        <v>16</v>
      </c>
      <c r="D98" s="151" t="s">
        <v>676</v>
      </c>
      <c r="E98" s="152" t="s">
        <v>694</v>
      </c>
      <c r="F98" s="155" t="s">
        <v>676</v>
      </c>
      <c r="G98" s="156" t="s">
        <v>691</v>
      </c>
      <c r="H98" s="159" t="s">
        <v>213</v>
      </c>
      <c r="I98" s="160" t="s">
        <v>693</v>
      </c>
      <c r="J98" s="155" t="s">
        <v>705</v>
      </c>
      <c r="K98" s="156" t="s">
        <v>705</v>
      </c>
      <c r="L98" s="163" t="s">
        <v>705</v>
      </c>
      <c r="M98" s="164" t="s">
        <v>705</v>
      </c>
      <c r="N98" s="168">
        <v>6</v>
      </c>
      <c r="O98" s="148">
        <v>40</v>
      </c>
      <c r="P98" s="169">
        <v>4</v>
      </c>
      <c r="S98" s="5" t="str">
        <f>_xlfn.TEXTJOIN("_",TRUE,T98:X98)</f>
        <v>cs:1.5_cs:0.8_pvc:0.5</v>
      </c>
      <c r="T98" s="5" t="str">
        <f>_xlfn.TEXTJOIN(":",TRUE,D98,E98)</f>
        <v>cs:1.5</v>
      </c>
      <c r="U98" s="5" t="str">
        <f>_xlfn.TEXTJOIN(":",TRUE,F98,G98)</f>
        <v>cs:0.8</v>
      </c>
      <c r="V98" s="5" t="str">
        <f>_xlfn.TEXTJOIN(":",TRUE,H98,I98)</f>
        <v>pvc:0.5</v>
      </c>
      <c r="W98" s="5" t="str">
        <f>_xlfn.TEXTJOIN(":",TRUE,J98,K98)</f>
        <v/>
      </c>
      <c r="X98" s="5" t="str">
        <f>_xlfn.TEXTJOIN(":",TRUE,L98,M98)</f>
        <v/>
      </c>
    </row>
    <row r="99" spans="1:24">
      <c r="A99" s="5">
        <v>98</v>
      </c>
      <c r="B99" s="5" t="s">
        <v>549</v>
      </c>
      <c r="C99" s="19">
        <v>6</v>
      </c>
      <c r="D99" s="151" t="s">
        <v>710</v>
      </c>
      <c r="E99" s="152" t="s">
        <v>692</v>
      </c>
      <c r="F99" s="155" t="s">
        <v>710</v>
      </c>
      <c r="G99" s="156" t="s">
        <v>693</v>
      </c>
      <c r="H99" s="159" t="s">
        <v>212</v>
      </c>
      <c r="I99" s="160" t="s">
        <v>692</v>
      </c>
      <c r="J99" s="155" t="s">
        <v>705</v>
      </c>
      <c r="K99" s="156" t="s">
        <v>705</v>
      </c>
      <c r="L99" s="163" t="s">
        <v>705</v>
      </c>
      <c r="M99" s="164" t="s">
        <v>705</v>
      </c>
      <c r="N99" s="168">
        <v>5.5</v>
      </c>
      <c r="O99" s="148">
        <v>20</v>
      </c>
      <c r="P99" s="169">
        <v>4</v>
      </c>
      <c r="S99" s="5" t="str">
        <f>_xlfn.TEXTJOIN("_",TRUE,T99:X99)</f>
        <v>s316L:0.6_s316L:0.5_ptfe:0.6</v>
      </c>
      <c r="T99" s="5" t="str">
        <f>_xlfn.TEXTJOIN(":",TRUE,D99,E99)</f>
        <v>s316L:0.6</v>
      </c>
      <c r="U99" s="5" t="str">
        <f>_xlfn.TEXTJOIN(":",TRUE,F99,G99)</f>
        <v>s316L:0.5</v>
      </c>
      <c r="V99" s="5" t="str">
        <f>_xlfn.TEXTJOIN(":",TRUE,H99,I99)</f>
        <v>ptfe:0.6</v>
      </c>
      <c r="W99" s="5" t="str">
        <f>_xlfn.TEXTJOIN(":",TRUE,J99,K99)</f>
        <v/>
      </c>
      <c r="X99" s="5" t="str">
        <f>_xlfn.TEXTJOIN(":",TRUE,L99,M99)</f>
        <v/>
      </c>
    </row>
    <row r="100" spans="1:24">
      <c r="A100" s="5">
        <v>99</v>
      </c>
      <c r="B100" s="5" t="s">
        <v>549</v>
      </c>
      <c r="C100" s="19">
        <v>24</v>
      </c>
      <c r="D100" s="151" t="s">
        <v>617</v>
      </c>
      <c r="E100" s="152" t="s">
        <v>697</v>
      </c>
      <c r="F100" s="155" t="s">
        <v>617</v>
      </c>
      <c r="G100" s="156" t="s">
        <v>693</v>
      </c>
      <c r="H100" s="159" t="s">
        <v>212</v>
      </c>
      <c r="I100" s="160" t="s">
        <v>694</v>
      </c>
      <c r="J100" s="155" t="s">
        <v>705</v>
      </c>
      <c r="K100" s="156" t="s">
        <v>705</v>
      </c>
      <c r="L100" s="163" t="s">
        <v>705</v>
      </c>
      <c r="M100" s="164" t="s">
        <v>705</v>
      </c>
      <c r="N100" s="168">
        <v>4</v>
      </c>
      <c r="O100" s="148">
        <v>22</v>
      </c>
      <c r="P100" s="169">
        <v>3.97</v>
      </c>
      <c r="S100" s="5" t="str">
        <f>_xlfn.TEXTJOIN("_",TRUE,T100:X100)</f>
        <v>s316:2_s316:0.5_ptfe:1.5</v>
      </c>
      <c r="T100" s="5" t="str">
        <f>_xlfn.TEXTJOIN(":",TRUE,D100,E100)</f>
        <v>s316:2</v>
      </c>
      <c r="U100" s="5" t="str">
        <f>_xlfn.TEXTJOIN(":",TRUE,F100,G100)</f>
        <v>s316:0.5</v>
      </c>
      <c r="V100" s="5" t="str">
        <f>_xlfn.TEXTJOIN(":",TRUE,H100,I100)</f>
        <v>ptfe:1.5</v>
      </c>
      <c r="W100" s="5" t="str">
        <f>_xlfn.TEXTJOIN(":",TRUE,J100,K100)</f>
        <v/>
      </c>
      <c r="X100" s="5" t="str">
        <f>_xlfn.TEXTJOIN(":",TRUE,L100,M100)</f>
        <v/>
      </c>
    </row>
    <row r="101" spans="1:24">
      <c r="A101" s="5">
        <v>100</v>
      </c>
      <c r="B101" s="5" t="s">
        <v>549</v>
      </c>
      <c r="C101" s="19">
        <v>8</v>
      </c>
      <c r="D101" s="151" t="s">
        <v>617</v>
      </c>
      <c r="E101" s="152" t="s">
        <v>693</v>
      </c>
      <c r="F101" s="155" t="s">
        <v>617</v>
      </c>
      <c r="G101" s="156" t="s">
        <v>693</v>
      </c>
      <c r="H101" s="159" t="s">
        <v>212</v>
      </c>
      <c r="I101" s="160" t="s">
        <v>693</v>
      </c>
      <c r="J101" s="155" t="s">
        <v>705</v>
      </c>
      <c r="K101" s="156" t="s">
        <v>705</v>
      </c>
      <c r="L101" s="163" t="s">
        <v>705</v>
      </c>
      <c r="M101" s="164" t="s">
        <v>705</v>
      </c>
      <c r="N101" s="168">
        <v>3.3</v>
      </c>
      <c r="O101" s="148">
        <v>35</v>
      </c>
      <c r="P101" s="169">
        <v>3.9</v>
      </c>
      <c r="S101" s="5" t="str">
        <f>_xlfn.TEXTJOIN("_",TRUE,T101:X101)</f>
        <v>s316:0.5_s316:0.5_ptfe:0.5</v>
      </c>
      <c r="T101" s="5" t="str">
        <f>_xlfn.TEXTJOIN(":",TRUE,D101,E101)</f>
        <v>s316:0.5</v>
      </c>
      <c r="U101" s="5" t="str">
        <f>_xlfn.TEXTJOIN(":",TRUE,F101,G101)</f>
        <v>s316:0.5</v>
      </c>
      <c r="V101" s="5" t="str">
        <f>_xlfn.TEXTJOIN(":",TRUE,H101,I101)</f>
        <v>ptfe:0.5</v>
      </c>
      <c r="W101" s="5" t="str">
        <f>_xlfn.TEXTJOIN(":",TRUE,J101,K101)</f>
        <v/>
      </c>
      <c r="X101" s="5" t="str">
        <f>_xlfn.TEXTJOIN(":",TRUE,L101,M101)</f>
        <v/>
      </c>
    </row>
    <row r="102" spans="1:24">
      <c r="A102" s="5">
        <v>101</v>
      </c>
      <c r="B102" s="5" t="s">
        <v>549</v>
      </c>
      <c r="C102" s="19">
        <v>1</v>
      </c>
      <c r="D102" s="151" t="s">
        <v>617</v>
      </c>
      <c r="E102" s="152" t="s">
        <v>700</v>
      </c>
      <c r="F102" s="155" t="s">
        <v>617</v>
      </c>
      <c r="G102" s="156" t="s">
        <v>700</v>
      </c>
      <c r="H102" s="155" t="s">
        <v>212</v>
      </c>
      <c r="I102" s="156" t="s">
        <v>700</v>
      </c>
      <c r="J102" s="159" t="s">
        <v>617</v>
      </c>
      <c r="K102" s="160" t="s">
        <v>693</v>
      </c>
      <c r="L102" s="163" t="s">
        <v>705</v>
      </c>
      <c r="M102" s="164" t="s">
        <v>705</v>
      </c>
      <c r="N102" s="168">
        <v>3.5</v>
      </c>
      <c r="O102" s="148">
        <v>25</v>
      </c>
      <c r="P102" s="169">
        <v>3.8</v>
      </c>
      <c r="S102" s="5" t="str">
        <f>_xlfn.TEXTJOIN("_",TRUE,T102:X102)</f>
        <v>s316:0.1_s316:0.1_s316:0.5_ptfe:0.1</v>
      </c>
      <c r="T102" s="5" t="str">
        <f>_xlfn.TEXTJOIN(":",TRUE,D102,E102)</f>
        <v>s316:0.1</v>
      </c>
      <c r="U102" s="5" t="str">
        <f>_xlfn.TEXTJOIN(":",TRUE,F102,G102)</f>
        <v>s316:0.1</v>
      </c>
      <c r="V102" s="5" t="str">
        <f>_xlfn.TEXTJOIN(":",TRUE,J102,K102)</f>
        <v>s316:0.5</v>
      </c>
      <c r="W102" s="5" t="str">
        <f>_xlfn.TEXTJOIN(":",TRUE,H102,I102)</f>
        <v>ptfe:0.1</v>
      </c>
      <c r="X102" s="5" t="str">
        <f>_xlfn.TEXTJOIN(":",TRUE,L102,M102)</f>
        <v/>
      </c>
    </row>
    <row r="103" spans="1:24">
      <c r="A103" s="5">
        <v>102</v>
      </c>
      <c r="B103" s="5" t="s">
        <v>549</v>
      </c>
      <c r="C103" s="19">
        <v>6</v>
      </c>
      <c r="D103" s="151" t="s">
        <v>710</v>
      </c>
      <c r="E103" s="152" t="s">
        <v>692</v>
      </c>
      <c r="F103" s="155" t="s">
        <v>710</v>
      </c>
      <c r="G103" s="156" t="s">
        <v>712</v>
      </c>
      <c r="H103" s="159" t="s">
        <v>212</v>
      </c>
      <c r="I103" s="160" t="s">
        <v>692</v>
      </c>
      <c r="J103" s="155" t="s">
        <v>705</v>
      </c>
      <c r="K103" s="156" t="s">
        <v>705</v>
      </c>
      <c r="L103" s="163" t="s">
        <v>705</v>
      </c>
      <c r="M103" s="164" t="s">
        <v>705</v>
      </c>
      <c r="N103" s="168">
        <v>5.5</v>
      </c>
      <c r="O103" s="148">
        <v>20</v>
      </c>
      <c r="P103" s="169">
        <v>3.79</v>
      </c>
      <c r="S103" s="5" t="str">
        <f>_xlfn.TEXTJOIN("_",TRUE,T103:X103)</f>
        <v>s316L:0.6_s316L:0.25_ptfe:0.6</v>
      </c>
      <c r="T103" s="5" t="str">
        <f>_xlfn.TEXTJOIN(":",TRUE,D103,E103)</f>
        <v>s316L:0.6</v>
      </c>
      <c r="U103" s="5" t="str">
        <f>_xlfn.TEXTJOIN(":",TRUE,F103,G103)</f>
        <v>s316L:0.25</v>
      </c>
      <c r="V103" s="5" t="str">
        <f>_xlfn.TEXTJOIN(":",TRUE,H103,I103)</f>
        <v>ptfe:0.6</v>
      </c>
      <c r="W103" s="5" t="str">
        <f>_xlfn.TEXTJOIN(":",TRUE,J103,K103)</f>
        <v/>
      </c>
      <c r="X103" s="5" t="str">
        <f>_xlfn.TEXTJOIN(":",TRUE,L103,M103)</f>
        <v/>
      </c>
    </row>
    <row r="104" spans="1:24">
      <c r="A104" s="5">
        <v>103</v>
      </c>
      <c r="B104" s="5" t="s">
        <v>549</v>
      </c>
      <c r="C104" s="19">
        <v>1</v>
      </c>
      <c r="D104" s="151" t="s">
        <v>617</v>
      </c>
      <c r="E104" s="152" t="s">
        <v>700</v>
      </c>
      <c r="F104" s="155" t="s">
        <v>617</v>
      </c>
      <c r="G104" s="156" t="s">
        <v>700</v>
      </c>
      <c r="H104" s="155" t="s">
        <v>212</v>
      </c>
      <c r="I104" s="156" t="s">
        <v>700</v>
      </c>
      <c r="J104" s="159" t="s">
        <v>617</v>
      </c>
      <c r="K104" s="160" t="s">
        <v>693</v>
      </c>
      <c r="L104" s="163" t="s">
        <v>705</v>
      </c>
      <c r="M104" s="164" t="s">
        <v>705</v>
      </c>
      <c r="N104" s="168">
        <v>3.5</v>
      </c>
      <c r="O104" s="148">
        <v>25</v>
      </c>
      <c r="P104" s="169">
        <v>3.7</v>
      </c>
      <c r="S104" s="5" t="str">
        <f>_xlfn.TEXTJOIN("_",TRUE,T104:X104)</f>
        <v>s316:0.1_s316:0.1_s316:0.5_ptfe:0.1</v>
      </c>
      <c r="T104" s="5" t="str">
        <f>_xlfn.TEXTJOIN(":",TRUE,D104,E104)</f>
        <v>s316:0.1</v>
      </c>
      <c r="U104" s="5" t="str">
        <f>_xlfn.TEXTJOIN(":",TRUE,F104,G104)</f>
        <v>s316:0.1</v>
      </c>
      <c r="V104" s="5" t="str">
        <f>_xlfn.TEXTJOIN(":",TRUE,J104,K104)</f>
        <v>s316:0.5</v>
      </c>
      <c r="W104" s="5" t="str">
        <f>_xlfn.TEXTJOIN(":",TRUE,H104,I104)</f>
        <v>ptfe:0.1</v>
      </c>
      <c r="X104" s="5" t="str">
        <f>_xlfn.TEXTJOIN(":",TRUE,L104,M104)</f>
        <v/>
      </c>
    </row>
    <row r="105" spans="1:24">
      <c r="A105" s="5">
        <v>104</v>
      </c>
      <c r="B105" s="5" t="s">
        <v>549</v>
      </c>
      <c r="C105" s="19">
        <v>8</v>
      </c>
      <c r="D105" s="151" t="s">
        <v>617</v>
      </c>
      <c r="E105" s="152" t="s">
        <v>693</v>
      </c>
      <c r="F105" s="155" t="s">
        <v>617</v>
      </c>
      <c r="G105" s="156" t="s">
        <v>693</v>
      </c>
      <c r="H105" s="159" t="s">
        <v>212</v>
      </c>
      <c r="I105" s="160" t="s">
        <v>693</v>
      </c>
      <c r="J105" s="155" t="s">
        <v>705</v>
      </c>
      <c r="K105" s="156" t="s">
        <v>705</v>
      </c>
      <c r="L105" s="163" t="s">
        <v>705</v>
      </c>
      <c r="M105" s="164" t="s">
        <v>705</v>
      </c>
      <c r="N105" s="168">
        <v>3.2</v>
      </c>
      <c r="O105" s="148">
        <v>35</v>
      </c>
      <c r="P105" s="169">
        <v>3.7</v>
      </c>
      <c r="S105" s="5" t="str">
        <f>_xlfn.TEXTJOIN("_",TRUE,T105:X105)</f>
        <v>s316:0.5_s316:0.5_ptfe:0.5</v>
      </c>
      <c r="T105" s="5" t="str">
        <f>_xlfn.TEXTJOIN(":",TRUE,D105,E105)</f>
        <v>s316:0.5</v>
      </c>
      <c r="U105" s="5" t="str">
        <f>_xlfn.TEXTJOIN(":",TRUE,F105,G105)</f>
        <v>s316:0.5</v>
      </c>
      <c r="V105" s="5" t="str">
        <f>_xlfn.TEXTJOIN(":",TRUE,H105,I105)</f>
        <v>ptfe:0.5</v>
      </c>
      <c r="W105" s="5" t="str">
        <f>_xlfn.TEXTJOIN(":",TRUE,J105,K105)</f>
        <v/>
      </c>
      <c r="X105" s="5" t="str">
        <f>_xlfn.TEXTJOIN(":",TRUE,L105,M105)</f>
        <v/>
      </c>
    </row>
    <row r="106" spans="1:24">
      <c r="A106" s="5">
        <v>105</v>
      </c>
      <c r="B106" s="5" t="s">
        <v>549</v>
      </c>
      <c r="C106" s="19">
        <v>1</v>
      </c>
      <c r="D106" s="151" t="s">
        <v>617</v>
      </c>
      <c r="E106" s="152" t="s">
        <v>700</v>
      </c>
      <c r="F106" s="155" t="s">
        <v>617</v>
      </c>
      <c r="G106" s="156" t="s">
        <v>700</v>
      </c>
      <c r="H106" s="155" t="s">
        <v>212</v>
      </c>
      <c r="I106" s="156" t="s">
        <v>700</v>
      </c>
      <c r="J106" s="159" t="s">
        <v>617</v>
      </c>
      <c r="K106" s="160" t="s">
        <v>693</v>
      </c>
      <c r="L106" s="163" t="s">
        <v>705</v>
      </c>
      <c r="M106" s="164" t="s">
        <v>705</v>
      </c>
      <c r="N106" s="168">
        <v>3.5</v>
      </c>
      <c r="O106" s="148">
        <v>25</v>
      </c>
      <c r="P106" s="169">
        <v>3.65</v>
      </c>
      <c r="S106" s="5" t="str">
        <f>_xlfn.TEXTJOIN("_",TRUE,T106:X106)</f>
        <v>s316:0.1_s316:0.1_s316:0.5_ptfe:0.1</v>
      </c>
      <c r="T106" s="5" t="str">
        <f>_xlfn.TEXTJOIN(":",TRUE,D106,E106)</f>
        <v>s316:0.1</v>
      </c>
      <c r="U106" s="5" t="str">
        <f>_xlfn.TEXTJOIN(":",TRUE,F106,G106)</f>
        <v>s316:0.1</v>
      </c>
      <c r="V106" s="5" t="str">
        <f>_xlfn.TEXTJOIN(":",TRUE,J106,K106)</f>
        <v>s316:0.5</v>
      </c>
      <c r="W106" s="5" t="str">
        <f>_xlfn.TEXTJOIN(":",TRUE,H106,I106)</f>
        <v>ptfe:0.1</v>
      </c>
      <c r="X106" s="5" t="str">
        <f>_xlfn.TEXTJOIN(":",TRUE,L106,M106)</f>
        <v/>
      </c>
    </row>
    <row r="107" spans="1:24">
      <c r="A107" s="5">
        <v>106</v>
      </c>
      <c r="B107" s="5" t="s">
        <v>549</v>
      </c>
      <c r="C107" s="19">
        <v>16</v>
      </c>
      <c r="D107" s="151" t="s">
        <v>617</v>
      </c>
      <c r="E107" s="152" t="s">
        <v>693</v>
      </c>
      <c r="F107" s="155" t="s">
        <v>617</v>
      </c>
      <c r="G107" s="156" t="s">
        <v>695</v>
      </c>
      <c r="H107" s="159" t="s">
        <v>212</v>
      </c>
      <c r="I107" s="160" t="s">
        <v>693</v>
      </c>
      <c r="J107" s="155" t="s">
        <v>705</v>
      </c>
      <c r="K107" s="156" t="s">
        <v>705</v>
      </c>
      <c r="L107" s="163" t="s">
        <v>705</v>
      </c>
      <c r="M107" s="164" t="s">
        <v>705</v>
      </c>
      <c r="N107" s="168">
        <v>3.5</v>
      </c>
      <c r="O107" s="148">
        <v>35</v>
      </c>
      <c r="P107" s="169">
        <v>3.52</v>
      </c>
      <c r="S107" s="5" t="str">
        <f>_xlfn.TEXTJOIN("_",TRUE,T107:X107)</f>
        <v>s316:0.5_s316:1_ptfe:0.5</v>
      </c>
      <c r="T107" s="5" t="str">
        <f>_xlfn.TEXTJOIN(":",TRUE,D107,E107)</f>
        <v>s316:0.5</v>
      </c>
      <c r="U107" s="5" t="str">
        <f>_xlfn.TEXTJOIN(":",TRUE,F107,G107)</f>
        <v>s316:1</v>
      </c>
      <c r="V107" s="5" t="str">
        <f>_xlfn.TEXTJOIN(":",TRUE,H107,I107)</f>
        <v>ptfe:0.5</v>
      </c>
      <c r="W107" s="5" t="str">
        <f>_xlfn.TEXTJOIN(":",TRUE,J107,K107)</f>
        <v/>
      </c>
      <c r="X107" s="5" t="str">
        <f>_xlfn.TEXTJOIN(":",TRUE,L107,M107)</f>
        <v/>
      </c>
    </row>
    <row r="108" spans="1:24">
      <c r="A108" s="5">
        <v>107</v>
      </c>
      <c r="B108" s="5" t="s">
        <v>549</v>
      </c>
      <c r="C108" s="19">
        <v>24</v>
      </c>
      <c r="D108" s="151" t="s">
        <v>617</v>
      </c>
      <c r="E108" s="152" t="s">
        <v>694</v>
      </c>
      <c r="F108" s="155" t="s">
        <v>617</v>
      </c>
      <c r="G108" s="156" t="s">
        <v>711</v>
      </c>
      <c r="H108" s="159" t="s">
        <v>212</v>
      </c>
      <c r="I108" s="160" t="s">
        <v>693</v>
      </c>
      <c r="J108" s="155" t="s">
        <v>705</v>
      </c>
      <c r="K108" s="156" t="s">
        <v>705</v>
      </c>
      <c r="L108" s="163" t="s">
        <v>705</v>
      </c>
      <c r="M108" s="164" t="s">
        <v>705</v>
      </c>
      <c r="N108" s="168">
        <v>3.25</v>
      </c>
      <c r="O108" s="148">
        <v>35</v>
      </c>
      <c r="P108" s="169">
        <v>3.45</v>
      </c>
      <c r="S108" s="5" t="str">
        <f>_xlfn.TEXTJOIN("_",TRUE,T108:X108)</f>
        <v>s316:1.5_s316:0.2_ptfe:0.5</v>
      </c>
      <c r="T108" s="5" t="str">
        <f>_xlfn.TEXTJOIN(":",TRUE,D108,E108)</f>
        <v>s316:1.5</v>
      </c>
      <c r="U108" s="5" t="str">
        <f>_xlfn.TEXTJOIN(":",TRUE,F108,G108)</f>
        <v>s316:0.2</v>
      </c>
      <c r="V108" s="5" t="str">
        <f>_xlfn.TEXTJOIN(":",TRUE,H108,I108)</f>
        <v>ptfe:0.5</v>
      </c>
      <c r="W108" s="5" t="str">
        <f>_xlfn.TEXTJOIN(":",TRUE,J108,K108)</f>
        <v/>
      </c>
      <c r="X108" s="5" t="str">
        <f>_xlfn.TEXTJOIN(":",TRUE,L108,M108)</f>
        <v/>
      </c>
    </row>
    <row r="109" spans="1:24">
      <c r="A109" s="5">
        <v>108</v>
      </c>
      <c r="B109" s="5" t="s">
        <v>549</v>
      </c>
      <c r="C109" s="19">
        <v>24</v>
      </c>
      <c r="D109" s="151" t="s">
        <v>617</v>
      </c>
      <c r="E109" s="152" t="s">
        <v>694</v>
      </c>
      <c r="F109" s="155" t="s">
        <v>617</v>
      </c>
      <c r="G109" s="156" t="s">
        <v>711</v>
      </c>
      <c r="H109" s="159" t="s">
        <v>212</v>
      </c>
      <c r="I109" s="160" t="s">
        <v>693</v>
      </c>
      <c r="J109" s="155" t="s">
        <v>705</v>
      </c>
      <c r="K109" s="156" t="s">
        <v>705</v>
      </c>
      <c r="L109" s="163" t="s">
        <v>705</v>
      </c>
      <c r="M109" s="164" t="s">
        <v>705</v>
      </c>
      <c r="N109" s="168">
        <v>3.25</v>
      </c>
      <c r="O109" s="148">
        <v>35</v>
      </c>
      <c r="P109" s="169">
        <v>3.45</v>
      </c>
      <c r="S109" s="5" t="str">
        <f>_xlfn.TEXTJOIN("_",TRUE,T109:X109)</f>
        <v>s316:1.5_s316:0.2_ptfe:0.5</v>
      </c>
      <c r="T109" s="5" t="str">
        <f>_xlfn.TEXTJOIN(":",TRUE,D109,E109)</f>
        <v>s316:1.5</v>
      </c>
      <c r="U109" s="5" t="str">
        <f>_xlfn.TEXTJOIN(":",TRUE,F109,G109)</f>
        <v>s316:0.2</v>
      </c>
      <c r="V109" s="5" t="str">
        <f>_xlfn.TEXTJOIN(":",TRUE,H109,I109)</f>
        <v>ptfe:0.5</v>
      </c>
      <c r="W109" s="5" t="str">
        <f>_xlfn.TEXTJOIN(":",TRUE,J109,K109)</f>
        <v/>
      </c>
      <c r="X109" s="5" t="str">
        <f>_xlfn.TEXTJOIN(":",TRUE,L109,M109)</f>
        <v/>
      </c>
    </row>
    <row r="110" spans="1:24">
      <c r="A110" s="5">
        <v>109</v>
      </c>
      <c r="B110" s="5" t="s">
        <v>549</v>
      </c>
      <c r="C110" s="19">
        <v>24</v>
      </c>
      <c r="D110" s="151" t="s">
        <v>617</v>
      </c>
      <c r="E110" s="152" t="s">
        <v>694</v>
      </c>
      <c r="F110" s="155" t="s">
        <v>617</v>
      </c>
      <c r="G110" s="156" t="s">
        <v>693</v>
      </c>
      <c r="H110" s="159" t="s">
        <v>212</v>
      </c>
      <c r="I110" s="160" t="s">
        <v>693</v>
      </c>
      <c r="J110" s="155" t="s">
        <v>705</v>
      </c>
      <c r="K110" s="156" t="s">
        <v>705</v>
      </c>
      <c r="L110" s="163" t="s">
        <v>705</v>
      </c>
      <c r="M110" s="164" t="s">
        <v>705</v>
      </c>
      <c r="N110" s="168">
        <v>3.25</v>
      </c>
      <c r="O110" s="148">
        <v>35</v>
      </c>
      <c r="P110" s="169">
        <v>3.45</v>
      </c>
      <c r="S110" s="5" t="str">
        <f>_xlfn.TEXTJOIN("_",TRUE,T110:X110)</f>
        <v>s316:1.5_s316:0.5_ptfe:0.5</v>
      </c>
      <c r="T110" s="5" t="str">
        <f>_xlfn.TEXTJOIN(":",TRUE,D110,E110)</f>
        <v>s316:1.5</v>
      </c>
      <c r="U110" s="5" t="str">
        <f>_xlfn.TEXTJOIN(":",TRUE,F110,G110)</f>
        <v>s316:0.5</v>
      </c>
      <c r="V110" s="5" t="str">
        <f>_xlfn.TEXTJOIN(":",TRUE,H110,I110)</f>
        <v>ptfe:0.5</v>
      </c>
      <c r="W110" s="5" t="str">
        <f>_xlfn.TEXTJOIN(":",TRUE,J110,K110)</f>
        <v/>
      </c>
      <c r="X110" s="5" t="str">
        <f>_xlfn.TEXTJOIN(":",TRUE,L110,M110)</f>
        <v/>
      </c>
    </row>
    <row r="111" spans="1:24">
      <c r="A111" s="5">
        <v>110</v>
      </c>
      <c r="B111" s="5" t="s">
        <v>549</v>
      </c>
      <c r="C111" s="19">
        <v>8</v>
      </c>
      <c r="D111" s="151" t="s">
        <v>617</v>
      </c>
      <c r="E111" s="152" t="s">
        <v>693</v>
      </c>
      <c r="F111" s="155" t="s">
        <v>617</v>
      </c>
      <c r="G111" s="156" t="s">
        <v>693</v>
      </c>
      <c r="H111" s="159" t="s">
        <v>212</v>
      </c>
      <c r="I111" s="160" t="s">
        <v>693</v>
      </c>
      <c r="J111" s="155" t="s">
        <v>705</v>
      </c>
      <c r="K111" s="156" t="s">
        <v>705</v>
      </c>
      <c r="L111" s="163" t="s">
        <v>705</v>
      </c>
      <c r="M111" s="164" t="s">
        <v>705</v>
      </c>
      <c r="N111" s="168">
        <v>3.2</v>
      </c>
      <c r="O111" s="148">
        <v>35</v>
      </c>
      <c r="P111" s="169">
        <v>3.4</v>
      </c>
      <c r="S111" s="5" t="str">
        <f>_xlfn.TEXTJOIN("_",TRUE,T111:X111)</f>
        <v>s316:0.5_s316:0.5_ptfe:0.5</v>
      </c>
      <c r="T111" s="5" t="str">
        <f>_xlfn.TEXTJOIN(":",TRUE,D111,E111)</f>
        <v>s316:0.5</v>
      </c>
      <c r="U111" s="5" t="str">
        <f>_xlfn.TEXTJOIN(":",TRUE,F111,G111)</f>
        <v>s316:0.5</v>
      </c>
      <c r="V111" s="5" t="str">
        <f>_xlfn.TEXTJOIN(":",TRUE,H111,I111)</f>
        <v>ptfe:0.5</v>
      </c>
      <c r="W111" s="5" t="str">
        <f>_xlfn.TEXTJOIN(":",TRUE,J111,K111)</f>
        <v/>
      </c>
      <c r="X111" s="5" t="str">
        <f>_xlfn.TEXTJOIN(":",TRUE,L111,M111)</f>
        <v/>
      </c>
    </row>
    <row r="112" spans="1:24">
      <c r="A112" s="5">
        <v>111</v>
      </c>
      <c r="B112" s="5" t="s">
        <v>549</v>
      </c>
      <c r="C112" s="19">
        <v>24</v>
      </c>
      <c r="D112" s="151" t="s">
        <v>617</v>
      </c>
      <c r="E112" s="152" t="s">
        <v>697</v>
      </c>
      <c r="F112" s="155" t="s">
        <v>617</v>
      </c>
      <c r="G112" s="156" t="s">
        <v>693</v>
      </c>
      <c r="H112" s="159" t="s">
        <v>212</v>
      </c>
      <c r="I112" s="160" t="s">
        <v>693</v>
      </c>
      <c r="J112" s="155" t="s">
        <v>705</v>
      </c>
      <c r="K112" s="156" t="s">
        <v>705</v>
      </c>
      <c r="L112" s="163" t="s">
        <v>705</v>
      </c>
      <c r="M112" s="164" t="s">
        <v>705</v>
      </c>
      <c r="N112" s="168">
        <v>3</v>
      </c>
      <c r="O112" s="148">
        <v>22</v>
      </c>
      <c r="P112" s="169">
        <v>3.4</v>
      </c>
      <c r="S112" s="5" t="str">
        <f>_xlfn.TEXTJOIN("_",TRUE,T112:X112)</f>
        <v>s316:2_s316:0.5_ptfe:0.5</v>
      </c>
      <c r="T112" s="5" t="str">
        <f>_xlfn.TEXTJOIN(":",TRUE,D112,E112)</f>
        <v>s316:2</v>
      </c>
      <c r="U112" s="5" t="str">
        <f>_xlfn.TEXTJOIN(":",TRUE,F112,G112)</f>
        <v>s316:0.5</v>
      </c>
      <c r="V112" s="5" t="str">
        <f>_xlfn.TEXTJOIN(":",TRUE,H112,I112)</f>
        <v>ptfe:0.5</v>
      </c>
      <c r="W112" s="5" t="str">
        <f>_xlfn.TEXTJOIN(":",TRUE,J112,K112)</f>
        <v/>
      </c>
      <c r="X112" s="5" t="str">
        <f>_xlfn.TEXTJOIN(":",TRUE,L112,M112)</f>
        <v/>
      </c>
    </row>
    <row r="113" spans="1:24">
      <c r="A113" s="5">
        <v>112</v>
      </c>
      <c r="B113" s="5" t="s">
        <v>549</v>
      </c>
      <c r="C113" s="19">
        <v>24</v>
      </c>
      <c r="D113" s="151" t="s">
        <v>617</v>
      </c>
      <c r="E113" s="152" t="s">
        <v>693</v>
      </c>
      <c r="F113" s="155" t="s">
        <v>617</v>
      </c>
      <c r="G113" s="156" t="s">
        <v>694</v>
      </c>
      <c r="H113" s="159" t="s">
        <v>212</v>
      </c>
      <c r="I113" s="160" t="s">
        <v>693</v>
      </c>
      <c r="J113" s="155" t="s">
        <v>705</v>
      </c>
      <c r="K113" s="156" t="s">
        <v>705</v>
      </c>
      <c r="L113" s="163" t="s">
        <v>705</v>
      </c>
      <c r="M113" s="164" t="s">
        <v>705</v>
      </c>
      <c r="N113" s="168">
        <v>3.3</v>
      </c>
      <c r="O113" s="148">
        <v>35</v>
      </c>
      <c r="P113" s="169">
        <v>3.37</v>
      </c>
      <c r="S113" s="5" t="str">
        <f>_xlfn.TEXTJOIN("_",TRUE,T113:X113)</f>
        <v>s316:0.5_s316:1.5_ptfe:0.5</v>
      </c>
      <c r="T113" s="5" t="str">
        <f>_xlfn.TEXTJOIN(":",TRUE,D113,E113)</f>
        <v>s316:0.5</v>
      </c>
      <c r="U113" s="5" t="str">
        <f>_xlfn.TEXTJOIN(":",TRUE,F113,G113)</f>
        <v>s316:1.5</v>
      </c>
      <c r="V113" s="5" t="str">
        <f>_xlfn.TEXTJOIN(":",TRUE,H113,I113)</f>
        <v>ptfe:0.5</v>
      </c>
      <c r="W113" s="5" t="str">
        <f>_xlfn.TEXTJOIN(":",TRUE,J113,K113)</f>
        <v/>
      </c>
      <c r="X113" s="5" t="str">
        <f>_xlfn.TEXTJOIN(":",TRUE,L113,M113)</f>
        <v/>
      </c>
    </row>
    <row r="114" spans="1:24">
      <c r="A114" s="5">
        <v>113</v>
      </c>
      <c r="B114" s="5" t="s">
        <v>549</v>
      </c>
      <c r="C114" s="19">
        <v>16</v>
      </c>
      <c r="D114" s="151" t="s">
        <v>617</v>
      </c>
      <c r="E114" s="152" t="s">
        <v>695</v>
      </c>
      <c r="F114" s="155" t="s">
        <v>617</v>
      </c>
      <c r="G114" s="156" t="s">
        <v>693</v>
      </c>
      <c r="H114" s="155" t="s">
        <v>212</v>
      </c>
      <c r="I114" s="156" t="s">
        <v>693</v>
      </c>
      <c r="J114" s="163" t="s">
        <v>617</v>
      </c>
      <c r="K114" s="164" t="s">
        <v>693</v>
      </c>
      <c r="L114" s="159" t="s">
        <v>212</v>
      </c>
      <c r="M114" s="160" t="s">
        <v>693</v>
      </c>
      <c r="N114" s="168">
        <v>3</v>
      </c>
      <c r="O114" s="148">
        <v>35</v>
      </c>
      <c r="P114" s="169">
        <v>3.33</v>
      </c>
      <c r="S114" s="5" t="str">
        <f>_xlfn.TEXTJOIN("_",TRUE,T114:X114)</f>
        <v>s316:1_s316:0.5_ptfe:0.5_ptfe:0.5_s316:0.5</v>
      </c>
      <c r="T114" s="5" t="str">
        <f>_xlfn.TEXTJOIN(":",TRUE,D114,E114)</f>
        <v>s316:1</v>
      </c>
      <c r="U114" s="5" t="str">
        <f>_xlfn.TEXTJOIN(":",TRUE,F114,G114)</f>
        <v>s316:0.5</v>
      </c>
      <c r="V114" s="5" t="str">
        <f>_xlfn.TEXTJOIN(":",TRUE,L114,M114)</f>
        <v>ptfe:0.5</v>
      </c>
      <c r="W114" s="5" t="str">
        <f>_xlfn.TEXTJOIN(":",TRUE,H114,I114)</f>
        <v>ptfe:0.5</v>
      </c>
      <c r="X114" s="5" t="str">
        <f>_xlfn.TEXTJOIN(":",TRUE,J114,K114)</f>
        <v>s316:0.5</v>
      </c>
    </row>
    <row r="115" spans="1:24">
      <c r="A115" s="5">
        <v>114</v>
      </c>
      <c r="B115" s="5" t="s">
        <v>549</v>
      </c>
      <c r="C115" s="19">
        <v>16</v>
      </c>
      <c r="D115" s="151" t="s">
        <v>617</v>
      </c>
      <c r="E115" s="152" t="s">
        <v>693</v>
      </c>
      <c r="F115" s="155" t="s">
        <v>617</v>
      </c>
      <c r="G115" s="156" t="s">
        <v>695</v>
      </c>
      <c r="H115" s="159" t="s">
        <v>212</v>
      </c>
      <c r="I115" s="160" t="s">
        <v>693</v>
      </c>
      <c r="J115" s="155" t="s">
        <v>705</v>
      </c>
      <c r="K115" s="156" t="s">
        <v>705</v>
      </c>
      <c r="L115" s="163" t="s">
        <v>705</v>
      </c>
      <c r="M115" s="164" t="s">
        <v>705</v>
      </c>
      <c r="N115" s="168">
        <v>3</v>
      </c>
      <c r="O115" s="148">
        <v>35</v>
      </c>
      <c r="P115" s="169">
        <v>3.31</v>
      </c>
      <c r="S115" s="5" t="str">
        <f>_xlfn.TEXTJOIN("_",TRUE,T115:X115)</f>
        <v>s316:0.5_s316:1_ptfe:0.5</v>
      </c>
      <c r="T115" s="5" t="str">
        <f>_xlfn.TEXTJOIN(":",TRUE,D115,E115)</f>
        <v>s316:0.5</v>
      </c>
      <c r="U115" s="5" t="str">
        <f>_xlfn.TEXTJOIN(":",TRUE,F115,G115)</f>
        <v>s316:1</v>
      </c>
      <c r="V115" s="5" t="str">
        <f>_xlfn.TEXTJOIN(":",TRUE,H115,I115)</f>
        <v>ptfe:0.5</v>
      </c>
      <c r="W115" s="5" t="str">
        <f>_xlfn.TEXTJOIN(":",TRUE,J115,K115)</f>
        <v/>
      </c>
      <c r="X115" s="5" t="str">
        <f>_xlfn.TEXTJOIN(":",TRUE,L115,M115)</f>
        <v/>
      </c>
    </row>
    <row r="116" spans="1:24">
      <c r="A116" s="5">
        <v>115</v>
      </c>
      <c r="B116" s="5" t="s">
        <v>549</v>
      </c>
      <c r="C116" s="19">
        <v>16</v>
      </c>
      <c r="D116" s="151" t="s">
        <v>617</v>
      </c>
      <c r="E116" s="152" t="s">
        <v>693</v>
      </c>
      <c r="F116" s="155" t="s">
        <v>617</v>
      </c>
      <c r="G116" s="156" t="s">
        <v>695</v>
      </c>
      <c r="H116" s="159" t="s">
        <v>212</v>
      </c>
      <c r="I116" s="160" t="s">
        <v>693</v>
      </c>
      <c r="J116" s="155" t="s">
        <v>705</v>
      </c>
      <c r="K116" s="156" t="s">
        <v>705</v>
      </c>
      <c r="L116" s="163" t="s">
        <v>705</v>
      </c>
      <c r="M116" s="164" t="s">
        <v>705</v>
      </c>
      <c r="N116" s="168">
        <v>3</v>
      </c>
      <c r="O116" s="148">
        <v>35</v>
      </c>
      <c r="P116" s="169">
        <v>3.3</v>
      </c>
      <c r="S116" s="5" t="str">
        <f>_xlfn.TEXTJOIN("_",TRUE,T116:X116)</f>
        <v>s316:0.5_s316:1_ptfe:0.5</v>
      </c>
      <c r="T116" s="5" t="str">
        <f>_xlfn.TEXTJOIN(":",TRUE,D116,E116)</f>
        <v>s316:0.5</v>
      </c>
      <c r="U116" s="5" t="str">
        <f>_xlfn.TEXTJOIN(":",TRUE,F116,G116)</f>
        <v>s316:1</v>
      </c>
      <c r="V116" s="5" t="str">
        <f>_xlfn.TEXTJOIN(":",TRUE,H116,I116)</f>
        <v>ptfe:0.5</v>
      </c>
      <c r="W116" s="5" t="str">
        <f>_xlfn.TEXTJOIN(":",TRUE,J116,K116)</f>
        <v/>
      </c>
      <c r="X116" s="5" t="str">
        <f>_xlfn.TEXTJOIN(":",TRUE,L116,M116)</f>
        <v/>
      </c>
    </row>
    <row r="117" spans="1:24">
      <c r="A117" s="5">
        <v>116</v>
      </c>
      <c r="B117" s="5" t="s">
        <v>549</v>
      </c>
      <c r="C117" s="19">
        <v>24</v>
      </c>
      <c r="D117" s="151" t="s">
        <v>617</v>
      </c>
      <c r="E117" s="152" t="s">
        <v>697</v>
      </c>
      <c r="F117" s="155" t="s">
        <v>617</v>
      </c>
      <c r="G117" s="156" t="s">
        <v>693</v>
      </c>
      <c r="H117" s="159" t="s">
        <v>212</v>
      </c>
      <c r="I117" s="160" t="s">
        <v>693</v>
      </c>
      <c r="J117" s="155" t="s">
        <v>705</v>
      </c>
      <c r="K117" s="156" t="s">
        <v>705</v>
      </c>
      <c r="L117" s="163" t="s">
        <v>705</v>
      </c>
      <c r="M117" s="164" t="s">
        <v>705</v>
      </c>
      <c r="N117" s="168">
        <v>3</v>
      </c>
      <c r="O117" s="148">
        <v>22</v>
      </c>
      <c r="P117" s="169">
        <v>3.3</v>
      </c>
      <c r="S117" s="5" t="str">
        <f>_xlfn.TEXTJOIN("_",TRUE,T117:X117)</f>
        <v>s316:2_s316:0.5_ptfe:0.5</v>
      </c>
      <c r="T117" s="5" t="str">
        <f>_xlfn.TEXTJOIN(":",TRUE,D117,E117)</f>
        <v>s316:2</v>
      </c>
      <c r="U117" s="5" t="str">
        <f>_xlfn.TEXTJOIN(":",TRUE,F117,G117)</f>
        <v>s316:0.5</v>
      </c>
      <c r="V117" s="5" t="str">
        <f>_xlfn.TEXTJOIN(":",TRUE,H117,I117)</f>
        <v>ptfe:0.5</v>
      </c>
      <c r="W117" s="5" t="str">
        <f>_xlfn.TEXTJOIN(":",TRUE,J117,K117)</f>
        <v/>
      </c>
      <c r="X117" s="5" t="str">
        <f>_xlfn.TEXTJOIN(":",TRUE,L117,M117)</f>
        <v/>
      </c>
    </row>
    <row r="118" spans="1:24">
      <c r="A118" s="5">
        <v>117</v>
      </c>
      <c r="B118" s="5" t="s">
        <v>549</v>
      </c>
      <c r="C118" s="19">
        <v>16</v>
      </c>
      <c r="D118" s="151" t="s">
        <v>617</v>
      </c>
      <c r="E118" s="152" t="s">
        <v>693</v>
      </c>
      <c r="F118" s="155" t="s">
        <v>617</v>
      </c>
      <c r="G118" s="156" t="s">
        <v>695</v>
      </c>
      <c r="H118" s="159" t="s">
        <v>212</v>
      </c>
      <c r="I118" s="160" t="s">
        <v>693</v>
      </c>
      <c r="J118" s="155" t="s">
        <v>705</v>
      </c>
      <c r="K118" s="156" t="s">
        <v>705</v>
      </c>
      <c r="L118" s="163" t="s">
        <v>705</v>
      </c>
      <c r="M118" s="164" t="s">
        <v>705</v>
      </c>
      <c r="N118" s="168">
        <v>3.5</v>
      </c>
      <c r="O118" s="148">
        <v>35</v>
      </c>
      <c r="P118" s="169">
        <v>3.28</v>
      </c>
      <c r="S118" s="5" t="str">
        <f>_xlfn.TEXTJOIN("_",TRUE,T118:X118)</f>
        <v>s316:0.5_s316:1_ptfe:0.5</v>
      </c>
      <c r="T118" s="5" t="str">
        <f>_xlfn.TEXTJOIN(":",TRUE,D118,E118)</f>
        <v>s316:0.5</v>
      </c>
      <c r="U118" s="5" t="str">
        <f>_xlfn.TEXTJOIN(":",TRUE,F118,G118)</f>
        <v>s316:1</v>
      </c>
      <c r="V118" s="5" t="str">
        <f>_xlfn.TEXTJOIN(":",TRUE,H118,I118)</f>
        <v>ptfe:0.5</v>
      </c>
      <c r="W118" s="5" t="str">
        <f>_xlfn.TEXTJOIN(":",TRUE,J118,K118)</f>
        <v/>
      </c>
      <c r="X118" s="5" t="str">
        <f>_xlfn.TEXTJOIN(":",TRUE,L118,M118)</f>
        <v/>
      </c>
    </row>
    <row r="119" spans="1:24">
      <c r="A119" s="5">
        <v>118</v>
      </c>
      <c r="B119" s="5" t="s">
        <v>549</v>
      </c>
      <c r="C119" s="19">
        <v>1</v>
      </c>
      <c r="D119" s="151" t="s">
        <v>617</v>
      </c>
      <c r="E119" s="152" t="s">
        <v>700</v>
      </c>
      <c r="F119" s="155" t="s">
        <v>617</v>
      </c>
      <c r="G119" s="156" t="s">
        <v>700</v>
      </c>
      <c r="H119" s="155" t="s">
        <v>212</v>
      </c>
      <c r="I119" s="156" t="s">
        <v>700</v>
      </c>
      <c r="J119" s="159" t="s">
        <v>617</v>
      </c>
      <c r="K119" s="160" t="s">
        <v>693</v>
      </c>
      <c r="L119" s="163" t="s">
        <v>705</v>
      </c>
      <c r="M119" s="164" t="s">
        <v>705</v>
      </c>
      <c r="N119" s="168">
        <v>3.5</v>
      </c>
      <c r="O119" s="148">
        <v>25</v>
      </c>
      <c r="P119" s="169">
        <v>3.25</v>
      </c>
      <c r="S119" s="5" t="str">
        <f>_xlfn.TEXTJOIN("_",TRUE,T119:X119)</f>
        <v>s316:0.1_s316:0.1_s316:0.5_ptfe:0.1</v>
      </c>
      <c r="T119" s="5" t="str">
        <f>_xlfn.TEXTJOIN(":",TRUE,D119,E119)</f>
        <v>s316:0.1</v>
      </c>
      <c r="U119" s="5" t="str">
        <f>_xlfn.TEXTJOIN(":",TRUE,F119,G119)</f>
        <v>s316:0.1</v>
      </c>
      <c r="V119" s="5" t="str">
        <f>_xlfn.TEXTJOIN(":",TRUE,J119,K119)</f>
        <v>s316:0.5</v>
      </c>
      <c r="W119" s="5" t="str">
        <f>_xlfn.TEXTJOIN(":",TRUE,H119,I119)</f>
        <v>ptfe:0.1</v>
      </c>
      <c r="X119" s="5" t="str">
        <f>_xlfn.TEXTJOIN(":",TRUE,L119,M119)</f>
        <v/>
      </c>
    </row>
    <row r="120" spans="1:24">
      <c r="A120" s="5">
        <v>119</v>
      </c>
      <c r="B120" s="5" t="s">
        <v>549</v>
      </c>
      <c r="C120" s="19">
        <v>24</v>
      </c>
      <c r="D120" s="151" t="s">
        <v>617</v>
      </c>
      <c r="E120" s="152" t="s">
        <v>693</v>
      </c>
      <c r="F120" s="155" t="s">
        <v>617</v>
      </c>
      <c r="G120" s="156" t="s">
        <v>694</v>
      </c>
      <c r="H120" s="159" t="s">
        <v>212</v>
      </c>
      <c r="I120" s="160" t="s">
        <v>693</v>
      </c>
      <c r="J120" s="155" t="s">
        <v>705</v>
      </c>
      <c r="K120" s="156" t="s">
        <v>705</v>
      </c>
      <c r="L120" s="163" t="s">
        <v>705</v>
      </c>
      <c r="M120" s="164" t="s">
        <v>705</v>
      </c>
      <c r="N120" s="168">
        <v>3</v>
      </c>
      <c r="O120" s="148">
        <v>35</v>
      </c>
      <c r="P120" s="169">
        <v>3.25</v>
      </c>
      <c r="S120" s="5" t="str">
        <f>_xlfn.TEXTJOIN("_",TRUE,T120:X120)</f>
        <v>s316:0.5_s316:1.5_ptfe:0.5</v>
      </c>
      <c r="T120" s="5" t="str">
        <f>_xlfn.TEXTJOIN(":",TRUE,D120,E120)</f>
        <v>s316:0.5</v>
      </c>
      <c r="U120" s="5" t="str">
        <f>_xlfn.TEXTJOIN(":",TRUE,F120,G120)</f>
        <v>s316:1.5</v>
      </c>
      <c r="V120" s="5" t="str">
        <f>_xlfn.TEXTJOIN(":",TRUE,H120,I120)</f>
        <v>ptfe:0.5</v>
      </c>
      <c r="W120" s="5" t="str">
        <f>_xlfn.TEXTJOIN(":",TRUE,J120,K120)</f>
        <v/>
      </c>
      <c r="X120" s="5" t="str">
        <f>_xlfn.TEXTJOIN(":",TRUE,L120,M120)</f>
        <v/>
      </c>
    </row>
    <row r="121" spans="1:24">
      <c r="A121" s="5">
        <v>120</v>
      </c>
      <c r="B121" s="5" t="s">
        <v>549</v>
      </c>
      <c r="C121" s="19">
        <v>16</v>
      </c>
      <c r="D121" s="151" t="s">
        <v>617</v>
      </c>
      <c r="E121" s="152" t="s">
        <v>695</v>
      </c>
      <c r="F121" s="155" t="s">
        <v>617</v>
      </c>
      <c r="G121" s="156" t="s">
        <v>693</v>
      </c>
      <c r="H121" s="155" t="s">
        <v>212</v>
      </c>
      <c r="I121" s="156" t="s">
        <v>693</v>
      </c>
      <c r="J121" s="163" t="s">
        <v>617</v>
      </c>
      <c r="K121" s="164" t="s">
        <v>693</v>
      </c>
      <c r="L121" s="159" t="s">
        <v>212</v>
      </c>
      <c r="M121" s="160" t="s">
        <v>693</v>
      </c>
      <c r="N121" s="168">
        <v>3</v>
      </c>
      <c r="O121" s="148">
        <v>35</v>
      </c>
      <c r="P121" s="169">
        <v>3.21</v>
      </c>
      <c r="S121" s="5" t="str">
        <f>_xlfn.TEXTJOIN("_",TRUE,T121:X121)</f>
        <v>s316:1_s316:0.5_ptfe:0.5_ptfe:0.5_s316:0.5</v>
      </c>
      <c r="T121" s="5" t="str">
        <f>_xlfn.TEXTJOIN(":",TRUE,D121,E121)</f>
        <v>s316:1</v>
      </c>
      <c r="U121" s="5" t="str">
        <f>_xlfn.TEXTJOIN(":",TRUE,F121,G121)</f>
        <v>s316:0.5</v>
      </c>
      <c r="V121" s="5" t="str">
        <f>_xlfn.TEXTJOIN(":",TRUE,L121,M121)</f>
        <v>ptfe:0.5</v>
      </c>
      <c r="W121" s="5" t="str">
        <f>_xlfn.TEXTJOIN(":",TRUE,H121,I121)</f>
        <v>ptfe:0.5</v>
      </c>
      <c r="X121" s="5" t="str">
        <f>_xlfn.TEXTJOIN(":",TRUE,J121,K121)</f>
        <v>s316:0.5</v>
      </c>
    </row>
    <row r="122" spans="1:24">
      <c r="A122" s="5">
        <v>121</v>
      </c>
      <c r="B122" s="5" t="s">
        <v>549</v>
      </c>
      <c r="C122" s="19">
        <v>16</v>
      </c>
      <c r="D122" s="151" t="s">
        <v>617</v>
      </c>
      <c r="E122" s="152" t="s">
        <v>695</v>
      </c>
      <c r="F122" s="155" t="s">
        <v>617</v>
      </c>
      <c r="G122" s="156" t="s">
        <v>693</v>
      </c>
      <c r="H122" s="155" t="s">
        <v>212</v>
      </c>
      <c r="I122" s="156" t="s">
        <v>693</v>
      </c>
      <c r="J122" s="163" t="s">
        <v>617</v>
      </c>
      <c r="K122" s="164" t="s">
        <v>693</v>
      </c>
      <c r="L122" s="159" t="s">
        <v>212</v>
      </c>
      <c r="M122" s="160" t="s">
        <v>693</v>
      </c>
      <c r="N122" s="168">
        <v>3</v>
      </c>
      <c r="O122" s="148">
        <v>35</v>
      </c>
      <c r="P122" s="169">
        <v>3.18</v>
      </c>
      <c r="S122" s="5" t="str">
        <f>_xlfn.TEXTJOIN("_",TRUE,T122:X122)</f>
        <v>s316:1_s316:0.5_ptfe:0.5_ptfe:0.5_s316:0.5</v>
      </c>
      <c r="T122" s="5" t="str">
        <f>_xlfn.TEXTJOIN(":",TRUE,D122,E122)</f>
        <v>s316:1</v>
      </c>
      <c r="U122" s="5" t="str">
        <f>_xlfn.TEXTJOIN(":",TRUE,F122,G122)</f>
        <v>s316:0.5</v>
      </c>
      <c r="V122" s="5" t="str">
        <f>_xlfn.TEXTJOIN(":",TRUE,L122,M122)</f>
        <v>ptfe:0.5</v>
      </c>
      <c r="W122" s="5" t="str">
        <f>_xlfn.TEXTJOIN(":",TRUE,H122,I122)</f>
        <v>ptfe:0.5</v>
      </c>
      <c r="X122" s="5" t="str">
        <f>_xlfn.TEXTJOIN(":",TRUE,J122,K122)</f>
        <v>s316:0.5</v>
      </c>
    </row>
    <row r="123" spans="1:24">
      <c r="A123" s="5">
        <v>122</v>
      </c>
      <c r="B123" s="5" t="s">
        <v>549</v>
      </c>
      <c r="C123" s="19">
        <v>24</v>
      </c>
      <c r="D123" s="151" t="s">
        <v>617</v>
      </c>
      <c r="E123" s="152" t="s">
        <v>693</v>
      </c>
      <c r="F123" s="155" t="s">
        <v>617</v>
      </c>
      <c r="G123" s="156" t="s">
        <v>694</v>
      </c>
      <c r="H123" s="159" t="s">
        <v>212</v>
      </c>
      <c r="I123" s="160" t="s">
        <v>693</v>
      </c>
      <c r="J123" s="155" t="s">
        <v>705</v>
      </c>
      <c r="K123" s="156" t="s">
        <v>705</v>
      </c>
      <c r="L123" s="163" t="s">
        <v>705</v>
      </c>
      <c r="M123" s="164" t="s">
        <v>705</v>
      </c>
      <c r="N123" s="168">
        <v>3.3</v>
      </c>
      <c r="O123" s="148">
        <v>35</v>
      </c>
      <c r="P123" s="169">
        <v>3.16</v>
      </c>
      <c r="S123" s="5" t="str">
        <f>_xlfn.TEXTJOIN("_",TRUE,T123:X123)</f>
        <v>s316:0.5_s316:1.5_ptfe:0.5</v>
      </c>
      <c r="T123" s="5" t="str">
        <f>_xlfn.TEXTJOIN(":",TRUE,D123,E123)</f>
        <v>s316:0.5</v>
      </c>
      <c r="U123" s="5" t="str">
        <f>_xlfn.TEXTJOIN(":",TRUE,F123,G123)</f>
        <v>s316:1.5</v>
      </c>
      <c r="V123" s="5" t="str">
        <f>_xlfn.TEXTJOIN(":",TRUE,H123,I123)</f>
        <v>ptfe:0.5</v>
      </c>
      <c r="W123" s="5" t="str">
        <f>_xlfn.TEXTJOIN(":",TRUE,J123,K123)</f>
        <v/>
      </c>
      <c r="X123" s="5" t="str">
        <f>_xlfn.TEXTJOIN(":",TRUE,L123,M123)</f>
        <v/>
      </c>
    </row>
    <row r="124" spans="1:24">
      <c r="A124" s="5">
        <v>123</v>
      </c>
      <c r="B124" s="5" t="s">
        <v>549</v>
      </c>
      <c r="C124" s="19">
        <v>24</v>
      </c>
      <c r="D124" s="151" t="s">
        <v>617</v>
      </c>
      <c r="E124" s="152" t="s">
        <v>694</v>
      </c>
      <c r="F124" s="155" t="s">
        <v>617</v>
      </c>
      <c r="G124" s="156" t="s">
        <v>693</v>
      </c>
      <c r="H124" s="159" t="s">
        <v>212</v>
      </c>
      <c r="I124" s="160" t="s">
        <v>693</v>
      </c>
      <c r="J124" s="155" t="s">
        <v>705</v>
      </c>
      <c r="K124" s="156" t="s">
        <v>705</v>
      </c>
      <c r="L124" s="163" t="s">
        <v>705</v>
      </c>
      <c r="M124" s="164" t="s">
        <v>705</v>
      </c>
      <c r="N124" s="168">
        <v>3.25</v>
      </c>
      <c r="O124" s="148">
        <v>35</v>
      </c>
      <c r="P124" s="169">
        <v>3.15</v>
      </c>
      <c r="S124" s="5" t="str">
        <f>_xlfn.TEXTJOIN("_",TRUE,T124:X124)</f>
        <v>s316:1.5_s316:0.5_ptfe:0.5</v>
      </c>
      <c r="T124" s="5" t="str">
        <f>_xlfn.TEXTJOIN(":",TRUE,D124,E124)</f>
        <v>s316:1.5</v>
      </c>
      <c r="U124" s="5" t="str">
        <f>_xlfn.TEXTJOIN(":",TRUE,F124,G124)</f>
        <v>s316:0.5</v>
      </c>
      <c r="V124" s="5" t="str">
        <f>_xlfn.TEXTJOIN(":",TRUE,H124,I124)</f>
        <v>ptfe:0.5</v>
      </c>
      <c r="W124" s="5" t="str">
        <f>_xlfn.TEXTJOIN(":",TRUE,J124,K124)</f>
        <v/>
      </c>
      <c r="X124" s="5" t="str">
        <f>_xlfn.TEXTJOIN(":",TRUE,L124,M124)</f>
        <v/>
      </c>
    </row>
    <row r="125" spans="1:24">
      <c r="A125" s="5">
        <v>124</v>
      </c>
      <c r="B125" s="5" t="s">
        <v>549</v>
      </c>
      <c r="C125" s="19">
        <v>1</v>
      </c>
      <c r="D125" s="151" t="s">
        <v>617</v>
      </c>
      <c r="E125" s="152" t="s">
        <v>700</v>
      </c>
      <c r="F125" s="155" t="s">
        <v>617</v>
      </c>
      <c r="G125" s="156" t="s">
        <v>700</v>
      </c>
      <c r="H125" s="155" t="s">
        <v>212</v>
      </c>
      <c r="I125" s="156" t="s">
        <v>700</v>
      </c>
      <c r="J125" s="159" t="s">
        <v>617</v>
      </c>
      <c r="K125" s="160" t="s">
        <v>693</v>
      </c>
      <c r="L125" s="163" t="s">
        <v>705</v>
      </c>
      <c r="M125" s="164" t="s">
        <v>705</v>
      </c>
      <c r="N125" s="168">
        <v>3.5</v>
      </c>
      <c r="O125" s="148">
        <v>25</v>
      </c>
      <c r="P125" s="169">
        <v>3.1</v>
      </c>
      <c r="S125" s="5" t="str">
        <f>_xlfn.TEXTJOIN("_",TRUE,T125:X125)</f>
        <v>s316:0.1_s316:0.1_s316:0.5_ptfe:0.1</v>
      </c>
      <c r="T125" s="5" t="str">
        <f>_xlfn.TEXTJOIN(":",TRUE,D125,E125)</f>
        <v>s316:0.1</v>
      </c>
      <c r="U125" s="5" t="str">
        <f>_xlfn.TEXTJOIN(":",TRUE,F125,G125)</f>
        <v>s316:0.1</v>
      </c>
      <c r="V125" s="5" t="str">
        <f>_xlfn.TEXTJOIN(":",TRUE,J125,K125)</f>
        <v>s316:0.5</v>
      </c>
      <c r="W125" s="5" t="str">
        <f>_xlfn.TEXTJOIN(":",TRUE,H125,I125)</f>
        <v>ptfe:0.1</v>
      </c>
      <c r="X125" s="5" t="str">
        <f>_xlfn.TEXTJOIN(":",TRUE,L125,M125)</f>
        <v/>
      </c>
    </row>
    <row r="126" spans="1:24">
      <c r="A126" s="5">
        <v>125</v>
      </c>
      <c r="B126" s="5" t="s">
        <v>549</v>
      </c>
      <c r="C126" s="19">
        <v>24</v>
      </c>
      <c r="D126" s="151" t="s">
        <v>617</v>
      </c>
      <c r="E126" s="152" t="s">
        <v>693</v>
      </c>
      <c r="F126" s="155" t="s">
        <v>617</v>
      </c>
      <c r="G126" s="156" t="s">
        <v>694</v>
      </c>
      <c r="H126" s="159" t="s">
        <v>212</v>
      </c>
      <c r="I126" s="160" t="s">
        <v>693</v>
      </c>
      <c r="J126" s="155" t="s">
        <v>705</v>
      </c>
      <c r="K126" s="156" t="s">
        <v>705</v>
      </c>
      <c r="L126" s="163" t="s">
        <v>705</v>
      </c>
      <c r="M126" s="164" t="s">
        <v>705</v>
      </c>
      <c r="N126" s="168">
        <v>3.5</v>
      </c>
      <c r="O126" s="148">
        <v>35</v>
      </c>
      <c r="P126" s="169">
        <v>3.1</v>
      </c>
      <c r="S126" s="5" t="str">
        <f>_xlfn.TEXTJOIN("_",TRUE,T126:X126)</f>
        <v>s316:0.5_s316:1.5_ptfe:0.5</v>
      </c>
      <c r="T126" s="5" t="str">
        <f>_xlfn.TEXTJOIN(":",TRUE,D126,E126)</f>
        <v>s316:0.5</v>
      </c>
      <c r="U126" s="5" t="str">
        <f>_xlfn.TEXTJOIN(":",TRUE,F126,G126)</f>
        <v>s316:1.5</v>
      </c>
      <c r="V126" s="5" t="str">
        <f>_xlfn.TEXTJOIN(":",TRUE,H126,I126)</f>
        <v>ptfe:0.5</v>
      </c>
      <c r="W126" s="5" t="str">
        <f>_xlfn.TEXTJOIN(":",TRUE,J126,K126)</f>
        <v/>
      </c>
      <c r="X126" s="5" t="str">
        <f>_xlfn.TEXTJOIN(":",TRUE,L126,M126)</f>
        <v/>
      </c>
    </row>
    <row r="127" spans="1:24">
      <c r="A127" s="5">
        <v>126</v>
      </c>
      <c r="B127" s="5" t="s">
        <v>549</v>
      </c>
      <c r="C127" s="19">
        <v>1</v>
      </c>
      <c r="D127" s="151" t="s">
        <v>617</v>
      </c>
      <c r="E127" s="152" t="s">
        <v>700</v>
      </c>
      <c r="F127" s="155" t="s">
        <v>617</v>
      </c>
      <c r="G127" s="156" t="s">
        <v>700</v>
      </c>
      <c r="H127" s="155" t="s">
        <v>212</v>
      </c>
      <c r="I127" s="156" t="s">
        <v>700</v>
      </c>
      <c r="J127" s="159" t="s">
        <v>617</v>
      </c>
      <c r="K127" s="160" t="s">
        <v>693</v>
      </c>
      <c r="L127" s="163" t="s">
        <v>705</v>
      </c>
      <c r="M127" s="164" t="s">
        <v>705</v>
      </c>
      <c r="N127" s="168">
        <v>3.5</v>
      </c>
      <c r="O127" s="148">
        <v>25</v>
      </c>
      <c r="P127" s="169">
        <v>3.05</v>
      </c>
      <c r="S127" s="5" t="str">
        <f>_xlfn.TEXTJOIN("_",TRUE,T127:X127)</f>
        <v>s316:0.1_s316:0.1_s316:0.5_ptfe:0.1</v>
      </c>
      <c r="T127" s="5" t="str">
        <f>_xlfn.TEXTJOIN(":",TRUE,D127,E127)</f>
        <v>s316:0.1</v>
      </c>
      <c r="U127" s="5" t="str">
        <f>_xlfn.TEXTJOIN(":",TRUE,F127,G127)</f>
        <v>s316:0.1</v>
      </c>
      <c r="V127" s="5" t="str">
        <f>_xlfn.TEXTJOIN(":",TRUE,J127,K127)</f>
        <v>s316:0.5</v>
      </c>
      <c r="W127" s="5" t="str">
        <f>_xlfn.TEXTJOIN(":",TRUE,H127,I127)</f>
        <v>ptfe:0.1</v>
      </c>
      <c r="X127" s="5" t="str">
        <f>_xlfn.TEXTJOIN(":",TRUE,L127,M127)</f>
        <v/>
      </c>
    </row>
    <row r="128" spans="1:24">
      <c r="A128" s="5">
        <v>127</v>
      </c>
      <c r="B128" s="5" t="s">
        <v>549</v>
      </c>
      <c r="C128" s="19">
        <v>24</v>
      </c>
      <c r="D128" s="151" t="s">
        <v>617</v>
      </c>
      <c r="E128" s="152" t="s">
        <v>693</v>
      </c>
      <c r="F128" s="155" t="s">
        <v>617</v>
      </c>
      <c r="G128" s="156" t="s">
        <v>694</v>
      </c>
      <c r="H128" s="159" t="s">
        <v>212</v>
      </c>
      <c r="I128" s="160" t="s">
        <v>693</v>
      </c>
      <c r="J128" s="155" t="s">
        <v>705</v>
      </c>
      <c r="K128" s="156" t="s">
        <v>705</v>
      </c>
      <c r="L128" s="163" t="s">
        <v>705</v>
      </c>
      <c r="M128" s="164" t="s">
        <v>705</v>
      </c>
      <c r="N128" s="168">
        <v>3.3</v>
      </c>
      <c r="O128" s="148">
        <v>35</v>
      </c>
      <c r="P128" s="169">
        <v>2.98</v>
      </c>
      <c r="S128" s="5" t="str">
        <f>_xlfn.TEXTJOIN("_",TRUE,T128:X128)</f>
        <v>s316:0.5_s316:1.5_ptfe:0.5</v>
      </c>
      <c r="T128" s="5" t="str">
        <f>_xlfn.TEXTJOIN(":",TRUE,D128,E128)</f>
        <v>s316:0.5</v>
      </c>
      <c r="U128" s="5" t="str">
        <f>_xlfn.TEXTJOIN(":",TRUE,F128,G128)</f>
        <v>s316:1.5</v>
      </c>
      <c r="V128" s="5" t="str">
        <f>_xlfn.TEXTJOIN(":",TRUE,H128,I128)</f>
        <v>ptfe:0.5</v>
      </c>
      <c r="W128" s="5" t="str">
        <f>_xlfn.TEXTJOIN(":",TRUE,J128,K128)</f>
        <v/>
      </c>
      <c r="X128" s="5" t="str">
        <f>_xlfn.TEXTJOIN(":",TRUE,L128,M128)</f>
        <v/>
      </c>
    </row>
    <row r="129" spans="1:24">
      <c r="A129" s="5">
        <v>128</v>
      </c>
      <c r="B129" s="5" t="s">
        <v>549</v>
      </c>
      <c r="C129" s="19">
        <v>1</v>
      </c>
      <c r="D129" s="151" t="s">
        <v>617</v>
      </c>
      <c r="E129" s="152" t="s">
        <v>700</v>
      </c>
      <c r="F129" s="155" t="s">
        <v>617</v>
      </c>
      <c r="G129" s="156" t="s">
        <v>700</v>
      </c>
      <c r="H129" s="155" t="s">
        <v>212</v>
      </c>
      <c r="I129" s="156" t="s">
        <v>700</v>
      </c>
      <c r="J129" s="159" t="s">
        <v>617</v>
      </c>
      <c r="K129" s="160" t="s">
        <v>693</v>
      </c>
      <c r="L129" s="163" t="s">
        <v>705</v>
      </c>
      <c r="M129" s="164" t="s">
        <v>705</v>
      </c>
      <c r="N129" s="168">
        <v>3.5</v>
      </c>
      <c r="O129" s="148">
        <v>25</v>
      </c>
      <c r="P129" s="169">
        <v>2.85</v>
      </c>
      <c r="S129" s="5" t="str">
        <f>_xlfn.TEXTJOIN("_",TRUE,T129:X129)</f>
        <v>s316:0.1_s316:0.1_s316:0.5_ptfe:0.1</v>
      </c>
      <c r="T129" s="5" t="str">
        <f>_xlfn.TEXTJOIN(":",TRUE,D129,E129)</f>
        <v>s316:0.1</v>
      </c>
      <c r="U129" s="5" t="str">
        <f>_xlfn.TEXTJOIN(":",TRUE,F129,G129)</f>
        <v>s316:0.1</v>
      </c>
      <c r="V129" s="5" t="str">
        <f>_xlfn.TEXTJOIN(":",TRUE,J129,K129)</f>
        <v>s316:0.5</v>
      </c>
      <c r="W129" s="5" t="str">
        <f>_xlfn.TEXTJOIN(":",TRUE,H129,I129)</f>
        <v>ptfe:0.1</v>
      </c>
      <c r="X129" s="5" t="str">
        <f>_xlfn.TEXTJOIN(":",TRUE,L129,M129)</f>
        <v/>
      </c>
    </row>
    <row r="130" spans="1:24">
      <c r="A130" s="5">
        <v>129</v>
      </c>
      <c r="B130" s="5" t="s">
        <v>549</v>
      </c>
      <c r="C130" s="19">
        <v>8</v>
      </c>
      <c r="D130" s="151" t="s">
        <v>617</v>
      </c>
      <c r="E130" s="152" t="s">
        <v>693</v>
      </c>
      <c r="F130" s="155" t="s">
        <v>617</v>
      </c>
      <c r="G130" s="156" t="s">
        <v>693</v>
      </c>
      <c r="H130" s="159" t="s">
        <v>212</v>
      </c>
      <c r="I130" s="160" t="s">
        <v>693</v>
      </c>
      <c r="J130" s="155" t="s">
        <v>705</v>
      </c>
      <c r="K130" s="156" t="s">
        <v>705</v>
      </c>
      <c r="L130" s="163" t="s">
        <v>705</v>
      </c>
      <c r="M130" s="164" t="s">
        <v>705</v>
      </c>
      <c r="N130" s="168">
        <v>3.2</v>
      </c>
      <c r="O130" s="148">
        <v>35</v>
      </c>
      <c r="P130" s="169">
        <v>2.81</v>
      </c>
      <c r="S130" s="5" t="str">
        <f>_xlfn.TEXTJOIN("_",TRUE,T130:X130)</f>
        <v>s316:0.5_s316:0.5_ptfe:0.5</v>
      </c>
      <c r="T130" s="5" t="str">
        <f>_xlfn.TEXTJOIN(":",TRUE,D130,E130)</f>
        <v>s316:0.5</v>
      </c>
      <c r="U130" s="5" t="str">
        <f>_xlfn.TEXTJOIN(":",TRUE,F130,G130)</f>
        <v>s316:0.5</v>
      </c>
      <c r="V130" s="5" t="str">
        <f>_xlfn.TEXTJOIN(":",TRUE,H130,I130)</f>
        <v>ptfe:0.5</v>
      </c>
      <c r="W130" s="5" t="str">
        <f>_xlfn.TEXTJOIN(":",TRUE,J130,K130)</f>
        <v/>
      </c>
      <c r="X130" s="5" t="str">
        <f>_xlfn.TEXTJOIN(":",TRUE,L130,M130)</f>
        <v/>
      </c>
    </row>
    <row r="131" spans="1:24">
      <c r="A131" s="5">
        <v>130</v>
      </c>
      <c r="B131" s="5" t="s">
        <v>549</v>
      </c>
      <c r="C131" s="19">
        <v>16</v>
      </c>
      <c r="D131" s="151" t="s">
        <v>617</v>
      </c>
      <c r="E131" s="152" t="s">
        <v>695</v>
      </c>
      <c r="F131" s="155" t="s">
        <v>617</v>
      </c>
      <c r="G131" s="156" t="s">
        <v>693</v>
      </c>
      <c r="H131" s="155" t="s">
        <v>212</v>
      </c>
      <c r="I131" s="156" t="s">
        <v>693</v>
      </c>
      <c r="J131" s="163" t="s">
        <v>617</v>
      </c>
      <c r="K131" s="164" t="s">
        <v>693</v>
      </c>
      <c r="L131" s="159" t="s">
        <v>212</v>
      </c>
      <c r="M131" s="160" t="s">
        <v>693</v>
      </c>
      <c r="N131" s="168">
        <v>3</v>
      </c>
      <c r="O131" s="148">
        <v>35</v>
      </c>
      <c r="P131" s="169">
        <v>2.72</v>
      </c>
      <c r="S131" s="5" t="str">
        <f>_xlfn.TEXTJOIN("_",TRUE,T131:X131)</f>
        <v>s316:1_s316:0.5_ptfe:0.5_ptfe:0.5_s316:0.5</v>
      </c>
      <c r="T131" s="5" t="str">
        <f>_xlfn.TEXTJOIN(":",TRUE,D131,E131)</f>
        <v>s316:1</v>
      </c>
      <c r="U131" s="5" t="str">
        <f>_xlfn.TEXTJOIN(":",TRUE,F131,G131)</f>
        <v>s316:0.5</v>
      </c>
      <c r="V131" s="5" t="str">
        <f>_xlfn.TEXTJOIN(":",TRUE,L131,M131)</f>
        <v>ptfe:0.5</v>
      </c>
      <c r="W131" s="5" t="str">
        <f>_xlfn.TEXTJOIN(":",TRUE,H131,I131)</f>
        <v>ptfe:0.5</v>
      </c>
      <c r="X131" s="5" t="str">
        <f>_xlfn.TEXTJOIN(":",TRUE,J131,K131)</f>
        <v>s316:0.5</v>
      </c>
    </row>
    <row r="132" spans="1:24">
      <c r="A132" s="5">
        <v>131</v>
      </c>
      <c r="B132" s="5" t="s">
        <v>549</v>
      </c>
      <c r="C132" s="19">
        <v>8</v>
      </c>
      <c r="D132" s="151" t="s">
        <v>617</v>
      </c>
      <c r="E132" s="152" t="s">
        <v>693</v>
      </c>
      <c r="F132" s="155" t="s">
        <v>617</v>
      </c>
      <c r="G132" s="156" t="s">
        <v>693</v>
      </c>
      <c r="H132" s="159" t="s">
        <v>212</v>
      </c>
      <c r="I132" s="160" t="s">
        <v>693</v>
      </c>
      <c r="J132" s="155" t="s">
        <v>705</v>
      </c>
      <c r="K132" s="156" t="s">
        <v>705</v>
      </c>
      <c r="L132" s="163" t="s">
        <v>705</v>
      </c>
      <c r="M132" s="164" t="s">
        <v>705</v>
      </c>
      <c r="N132" s="168">
        <v>3.21</v>
      </c>
      <c r="O132" s="148">
        <v>35</v>
      </c>
      <c r="P132" s="169">
        <v>2.59</v>
      </c>
      <c r="S132" s="5" t="str">
        <f>_xlfn.TEXTJOIN("_",TRUE,T132:X132)</f>
        <v>s316:0.5_s316:0.5_ptfe:0.5</v>
      </c>
      <c r="T132" s="5" t="str">
        <f>_xlfn.TEXTJOIN(":",TRUE,D132,E132)</f>
        <v>s316:0.5</v>
      </c>
      <c r="U132" s="5" t="str">
        <f>_xlfn.TEXTJOIN(":",TRUE,F132,G132)</f>
        <v>s316:0.5</v>
      </c>
      <c r="V132" s="5" t="str">
        <f>_xlfn.TEXTJOIN(":",TRUE,H132,I132)</f>
        <v>ptfe:0.5</v>
      </c>
      <c r="W132" s="5" t="str">
        <f>_xlfn.TEXTJOIN(":",TRUE,J132,K132)</f>
        <v/>
      </c>
      <c r="X132" s="5" t="str">
        <f>_xlfn.TEXTJOIN(":",TRUE,L132,M132)</f>
        <v/>
      </c>
    </row>
    <row r="133" spans="1:24">
      <c r="A133" s="5">
        <v>132</v>
      </c>
      <c r="B133" s="5" t="s">
        <v>549</v>
      </c>
      <c r="C133" s="19">
        <v>16</v>
      </c>
      <c r="D133" s="151" t="s">
        <v>617</v>
      </c>
      <c r="E133" s="152" t="s">
        <v>695</v>
      </c>
      <c r="F133" s="155" t="s">
        <v>617</v>
      </c>
      <c r="G133" s="156" t="s">
        <v>693</v>
      </c>
      <c r="H133" s="155" t="s">
        <v>212</v>
      </c>
      <c r="I133" s="156" t="s">
        <v>693</v>
      </c>
      <c r="J133" s="163" t="s">
        <v>617</v>
      </c>
      <c r="K133" s="164" t="s">
        <v>693</v>
      </c>
      <c r="L133" s="159" t="s">
        <v>212</v>
      </c>
      <c r="M133" s="160" t="s">
        <v>693</v>
      </c>
      <c r="N133" s="168">
        <v>3</v>
      </c>
      <c r="O133" s="148">
        <v>35</v>
      </c>
      <c r="P133" s="169">
        <v>2.57</v>
      </c>
      <c r="S133" s="5" t="str">
        <f>_xlfn.TEXTJOIN("_",TRUE,T133:X133)</f>
        <v>s316:1_s316:0.5_ptfe:0.5_ptfe:0.5_s316:0.5</v>
      </c>
      <c r="T133" s="5" t="str">
        <f>_xlfn.TEXTJOIN(":",TRUE,D133,E133)</f>
        <v>s316:1</v>
      </c>
      <c r="U133" s="5" t="str">
        <f>_xlfn.TEXTJOIN(":",TRUE,F133,G133)</f>
        <v>s316:0.5</v>
      </c>
      <c r="V133" s="5" t="str">
        <f>_xlfn.TEXTJOIN(":",TRUE,L133,M133)</f>
        <v>ptfe:0.5</v>
      </c>
      <c r="W133" s="5" t="str">
        <f>_xlfn.TEXTJOIN(":",TRUE,H133,I133)</f>
        <v>ptfe:0.5</v>
      </c>
      <c r="X133" s="5" t="str">
        <f>_xlfn.TEXTJOIN(":",TRUE,J133,K133)</f>
        <v>s316:0.5</v>
      </c>
    </row>
    <row r="134" spans="1:24">
      <c r="A134" s="5">
        <v>133</v>
      </c>
      <c r="B134" s="5" t="s">
        <v>549</v>
      </c>
      <c r="C134" s="19">
        <v>24</v>
      </c>
      <c r="D134" s="151" t="s">
        <v>617</v>
      </c>
      <c r="E134" s="152" t="s">
        <v>698</v>
      </c>
      <c r="F134" s="155" t="s">
        <v>617</v>
      </c>
      <c r="G134" s="156" t="s">
        <v>693</v>
      </c>
      <c r="H134" s="159" t="s">
        <v>212</v>
      </c>
      <c r="I134" s="160" t="s">
        <v>693</v>
      </c>
      <c r="J134" s="155" t="s">
        <v>705</v>
      </c>
      <c r="K134" s="156" t="s">
        <v>705</v>
      </c>
      <c r="L134" s="163" t="s">
        <v>705</v>
      </c>
      <c r="M134" s="164" t="s">
        <v>705</v>
      </c>
      <c r="N134" s="168">
        <v>6</v>
      </c>
      <c r="O134" s="148">
        <v>22</v>
      </c>
      <c r="P134" s="169">
        <v>2.54</v>
      </c>
      <c r="S134" s="5" t="str">
        <f>_xlfn.TEXTJOIN("_",TRUE,T134:X134)</f>
        <v>s316:3_s316:0.5_ptfe:0.5</v>
      </c>
      <c r="T134" s="5" t="str">
        <f>_xlfn.TEXTJOIN(":",TRUE,D134,E134)</f>
        <v>s316:3</v>
      </c>
      <c r="U134" s="5" t="str">
        <f>_xlfn.TEXTJOIN(":",TRUE,F134,G134)</f>
        <v>s316:0.5</v>
      </c>
      <c r="V134" s="5" t="str">
        <f>_xlfn.TEXTJOIN(":",TRUE,H134,I134)</f>
        <v>ptfe:0.5</v>
      </c>
      <c r="W134" s="5" t="str">
        <f>_xlfn.TEXTJOIN(":",TRUE,J134,K134)</f>
        <v/>
      </c>
      <c r="X134" s="5" t="str">
        <f>_xlfn.TEXTJOIN(":",TRUE,L134,M134)</f>
        <v/>
      </c>
    </row>
    <row r="135" spans="1:24">
      <c r="A135" s="5">
        <v>134</v>
      </c>
      <c r="B135" s="5" t="s">
        <v>549</v>
      </c>
      <c r="C135" s="19">
        <v>6</v>
      </c>
      <c r="D135" s="151" t="s">
        <v>617</v>
      </c>
      <c r="E135" s="152" t="s">
        <v>693</v>
      </c>
      <c r="F135" s="155" t="s">
        <v>617</v>
      </c>
      <c r="G135" s="156" t="s">
        <v>693</v>
      </c>
      <c r="H135" s="159" t="s">
        <v>212</v>
      </c>
      <c r="I135" s="160" t="s">
        <v>699</v>
      </c>
      <c r="J135" s="155" t="s">
        <v>705</v>
      </c>
      <c r="K135" s="156" t="s">
        <v>705</v>
      </c>
      <c r="L135" s="163" t="s">
        <v>705</v>
      </c>
      <c r="M135" s="164" t="s">
        <v>705</v>
      </c>
      <c r="N135" s="168">
        <v>2.5</v>
      </c>
      <c r="O135" s="148">
        <v>22</v>
      </c>
      <c r="P135" s="169">
        <v>2.4500000000000002</v>
      </c>
      <c r="S135" s="5" t="str">
        <f>_xlfn.TEXTJOIN("_",TRUE,T135:X135)</f>
        <v>s316:0.5_s316:0.5_ptfe:0.3</v>
      </c>
      <c r="T135" s="5" t="str">
        <f>_xlfn.TEXTJOIN(":",TRUE,D135,E135)</f>
        <v>s316:0.5</v>
      </c>
      <c r="U135" s="5" t="str">
        <f>_xlfn.TEXTJOIN(":",TRUE,F135,G135)</f>
        <v>s316:0.5</v>
      </c>
      <c r="V135" s="5" t="str">
        <f>_xlfn.TEXTJOIN(":",TRUE,H135,I135)</f>
        <v>ptfe:0.3</v>
      </c>
      <c r="W135" s="5" t="str">
        <f>_xlfn.TEXTJOIN(":",TRUE,J135,K135)</f>
        <v/>
      </c>
      <c r="X135" s="5" t="str">
        <f>_xlfn.TEXTJOIN(":",TRUE,L135,M135)</f>
        <v/>
      </c>
    </row>
    <row r="136" spans="1:24">
      <c r="A136" s="5">
        <v>135</v>
      </c>
      <c r="B136" s="5" t="s">
        <v>549</v>
      </c>
      <c r="C136" s="19">
        <v>8</v>
      </c>
      <c r="D136" s="151" t="s">
        <v>617</v>
      </c>
      <c r="E136" s="152" t="s">
        <v>693</v>
      </c>
      <c r="F136" s="155" t="s">
        <v>617</v>
      </c>
      <c r="G136" s="156" t="s">
        <v>693</v>
      </c>
      <c r="H136" s="159" t="s">
        <v>212</v>
      </c>
      <c r="I136" s="160" t="s">
        <v>699</v>
      </c>
      <c r="J136" s="155" t="s">
        <v>705</v>
      </c>
      <c r="K136" s="156" t="s">
        <v>705</v>
      </c>
      <c r="L136" s="163" t="s">
        <v>705</v>
      </c>
      <c r="M136" s="164" t="s">
        <v>705</v>
      </c>
      <c r="N136" s="168">
        <v>2</v>
      </c>
      <c r="O136" s="148">
        <v>22</v>
      </c>
      <c r="P136" s="169">
        <v>2.4500000000000002</v>
      </c>
      <c r="S136" s="5" t="str">
        <f>_xlfn.TEXTJOIN("_",TRUE,T136:X136)</f>
        <v>s316:0.5_s316:0.5_ptfe:0.3</v>
      </c>
      <c r="T136" s="5" t="str">
        <f>_xlfn.TEXTJOIN(":",TRUE,D136,E136)</f>
        <v>s316:0.5</v>
      </c>
      <c r="U136" s="5" t="str">
        <f>_xlfn.TEXTJOIN(":",TRUE,F136,G136)</f>
        <v>s316:0.5</v>
      </c>
      <c r="V136" s="5" t="str">
        <f>_xlfn.TEXTJOIN(":",TRUE,H136,I136)</f>
        <v>ptfe:0.3</v>
      </c>
      <c r="W136" s="5" t="str">
        <f>_xlfn.TEXTJOIN(":",TRUE,J136,K136)</f>
        <v/>
      </c>
      <c r="X136" s="5" t="str">
        <f>_xlfn.TEXTJOIN(":",TRUE,L136,M136)</f>
        <v/>
      </c>
    </row>
    <row r="137" spans="1:24">
      <c r="A137" s="5">
        <v>136</v>
      </c>
      <c r="B137" s="5" t="s">
        <v>549</v>
      </c>
      <c r="C137" s="19">
        <v>24</v>
      </c>
      <c r="D137" s="151" t="s">
        <v>617</v>
      </c>
      <c r="E137" s="152" t="s">
        <v>698</v>
      </c>
      <c r="F137" s="155" t="s">
        <v>617</v>
      </c>
      <c r="G137" s="156" t="s">
        <v>693</v>
      </c>
      <c r="H137" s="159" t="s">
        <v>212</v>
      </c>
      <c r="I137" s="160" t="s">
        <v>693</v>
      </c>
      <c r="J137" s="155" t="s">
        <v>705</v>
      </c>
      <c r="K137" s="156" t="s">
        <v>705</v>
      </c>
      <c r="L137" s="163" t="s">
        <v>705</v>
      </c>
      <c r="M137" s="164" t="s">
        <v>705</v>
      </c>
      <c r="N137" s="168">
        <v>6</v>
      </c>
      <c r="O137" s="148">
        <v>22</v>
      </c>
      <c r="P137" s="169">
        <v>2.2999999999999998</v>
      </c>
      <c r="S137" s="5" t="str">
        <f>_xlfn.TEXTJOIN("_",TRUE,T137:X137)</f>
        <v>s316:3_s316:0.5_ptfe:0.5</v>
      </c>
      <c r="T137" s="5" t="str">
        <f>_xlfn.TEXTJOIN(":",TRUE,D137,E137)</f>
        <v>s316:3</v>
      </c>
      <c r="U137" s="5" t="str">
        <f>_xlfn.TEXTJOIN(":",TRUE,F137,G137)</f>
        <v>s316:0.5</v>
      </c>
      <c r="V137" s="5" t="str">
        <f>_xlfn.TEXTJOIN(":",TRUE,H137,I137)</f>
        <v>ptfe:0.5</v>
      </c>
      <c r="W137" s="5" t="str">
        <f>_xlfn.TEXTJOIN(":",TRUE,J137,K137)</f>
        <v/>
      </c>
      <c r="X137" s="5" t="str">
        <f>_xlfn.TEXTJOIN(":",TRUE,L137,M137)</f>
        <v/>
      </c>
    </row>
    <row r="138" spans="1:24">
      <c r="A138" s="5">
        <v>137</v>
      </c>
      <c r="B138" s="5" t="s">
        <v>549</v>
      </c>
      <c r="C138" s="19">
        <v>24</v>
      </c>
      <c r="D138" s="151" t="s">
        <v>617</v>
      </c>
      <c r="E138" s="152" t="s">
        <v>698</v>
      </c>
      <c r="F138" s="155" t="s">
        <v>617</v>
      </c>
      <c r="G138" s="156" t="s">
        <v>693</v>
      </c>
      <c r="H138" s="159" t="s">
        <v>212</v>
      </c>
      <c r="I138" s="160" t="s">
        <v>693</v>
      </c>
      <c r="J138" s="155" t="s">
        <v>705</v>
      </c>
      <c r="K138" s="156" t="s">
        <v>705</v>
      </c>
      <c r="L138" s="163" t="s">
        <v>705</v>
      </c>
      <c r="M138" s="164" t="s">
        <v>705</v>
      </c>
      <c r="N138" s="168">
        <v>6</v>
      </c>
      <c r="O138" s="148">
        <v>22</v>
      </c>
      <c r="P138" s="169">
        <v>2.2799999999999998</v>
      </c>
      <c r="S138" s="5" t="str">
        <f>_xlfn.TEXTJOIN("_",TRUE,T138:X138)</f>
        <v>s316:3_s316:0.5_ptfe:0.5</v>
      </c>
      <c r="T138" s="5" t="str">
        <f>_xlfn.TEXTJOIN(":",TRUE,D138,E138)</f>
        <v>s316:3</v>
      </c>
      <c r="U138" s="5" t="str">
        <f>_xlfn.TEXTJOIN(":",TRUE,F138,G138)</f>
        <v>s316:0.5</v>
      </c>
      <c r="V138" s="5" t="str">
        <f>_xlfn.TEXTJOIN(":",TRUE,H138,I138)</f>
        <v>ptfe:0.5</v>
      </c>
      <c r="W138" s="5" t="str">
        <f>_xlfn.TEXTJOIN(":",TRUE,J138,K138)</f>
        <v/>
      </c>
      <c r="X138" s="5" t="str">
        <f>_xlfn.TEXTJOIN(":",TRUE,L138,M138)</f>
        <v/>
      </c>
    </row>
    <row r="139" spans="1:24">
      <c r="A139" s="5">
        <v>138</v>
      </c>
      <c r="B139" s="5" t="s">
        <v>549</v>
      </c>
      <c r="C139" s="19">
        <v>24</v>
      </c>
      <c r="D139" s="151" t="s">
        <v>617</v>
      </c>
      <c r="E139" s="152" t="s">
        <v>698</v>
      </c>
      <c r="F139" s="155" t="s">
        <v>617</v>
      </c>
      <c r="G139" s="156" t="s">
        <v>693</v>
      </c>
      <c r="H139" s="159" t="s">
        <v>212</v>
      </c>
      <c r="I139" s="160" t="s">
        <v>693</v>
      </c>
      <c r="J139" s="155" t="s">
        <v>705</v>
      </c>
      <c r="K139" s="156" t="s">
        <v>705</v>
      </c>
      <c r="L139" s="163" t="s">
        <v>705</v>
      </c>
      <c r="M139" s="164" t="s">
        <v>705</v>
      </c>
      <c r="N139" s="168">
        <v>6</v>
      </c>
      <c r="O139" s="148">
        <v>22</v>
      </c>
      <c r="P139" s="169">
        <v>2.27</v>
      </c>
      <c r="S139" s="5" t="str">
        <f>_xlfn.TEXTJOIN("_",TRUE,T139:X139)</f>
        <v>s316:3_s316:0.5_ptfe:0.5</v>
      </c>
      <c r="T139" s="5" t="str">
        <f>_xlfn.TEXTJOIN(":",TRUE,D139,E139)</f>
        <v>s316:3</v>
      </c>
      <c r="U139" s="5" t="str">
        <f>_xlfn.TEXTJOIN(":",TRUE,F139,G139)</f>
        <v>s316:0.5</v>
      </c>
      <c r="V139" s="5" t="str">
        <f>_xlfn.TEXTJOIN(":",TRUE,H139,I139)</f>
        <v>ptfe:0.5</v>
      </c>
      <c r="W139" s="5" t="str">
        <f>_xlfn.TEXTJOIN(":",TRUE,J139,K139)</f>
        <v/>
      </c>
      <c r="X139" s="5" t="str">
        <f>_xlfn.TEXTJOIN(":",TRUE,L139,M139)</f>
        <v/>
      </c>
    </row>
    <row r="140" spans="1:24">
      <c r="A140" s="5">
        <v>139</v>
      </c>
      <c r="B140" s="5" t="s">
        <v>549</v>
      </c>
      <c r="C140" s="19">
        <v>14</v>
      </c>
      <c r="D140" s="151" t="s">
        <v>617</v>
      </c>
      <c r="E140" s="152" t="s">
        <v>691</v>
      </c>
      <c r="F140" s="155" t="s">
        <v>617</v>
      </c>
      <c r="G140" s="156" t="s">
        <v>690</v>
      </c>
      <c r="H140" s="159" t="s">
        <v>212</v>
      </c>
      <c r="I140" s="160" t="s">
        <v>699</v>
      </c>
      <c r="J140" s="155" t="s">
        <v>705</v>
      </c>
      <c r="K140" s="156" t="s">
        <v>705</v>
      </c>
      <c r="L140" s="163" t="s">
        <v>705</v>
      </c>
      <c r="M140" s="164" t="s">
        <v>705</v>
      </c>
      <c r="N140" s="168">
        <v>1.1000000000000001</v>
      </c>
      <c r="O140" s="148">
        <v>70</v>
      </c>
      <c r="P140" s="169">
        <v>2.27</v>
      </c>
      <c r="S140" s="5" t="str">
        <f>_xlfn.TEXTJOIN("_",TRUE,T140:X140)</f>
        <v>s316:0.8_s316:0.4_ptfe:0.3</v>
      </c>
      <c r="T140" s="5" t="str">
        <f>_xlfn.TEXTJOIN(":",TRUE,D140,E140)</f>
        <v>s316:0.8</v>
      </c>
      <c r="U140" s="5" t="str">
        <f>_xlfn.TEXTJOIN(":",TRUE,F140,G140)</f>
        <v>s316:0.4</v>
      </c>
      <c r="V140" s="5" t="str">
        <f>_xlfn.TEXTJOIN(":",TRUE,H140,I140)</f>
        <v>ptfe:0.3</v>
      </c>
      <c r="W140" s="5" t="str">
        <f>_xlfn.TEXTJOIN(":",TRUE,J140,K140)</f>
        <v/>
      </c>
      <c r="X140" s="5" t="str">
        <f>_xlfn.TEXTJOIN(":",TRUE,L140,M140)</f>
        <v/>
      </c>
    </row>
    <row r="141" spans="1:24">
      <c r="A141" s="5">
        <v>140</v>
      </c>
      <c r="B141" s="5" t="s">
        <v>549</v>
      </c>
      <c r="C141" s="19">
        <v>24</v>
      </c>
      <c r="D141" s="151" t="s">
        <v>617</v>
      </c>
      <c r="E141" s="152" t="s">
        <v>698</v>
      </c>
      <c r="F141" s="155" t="s">
        <v>617</v>
      </c>
      <c r="G141" s="156" t="s">
        <v>693</v>
      </c>
      <c r="H141" s="159" t="s">
        <v>212</v>
      </c>
      <c r="I141" s="160" t="s">
        <v>693</v>
      </c>
      <c r="J141" s="155" t="s">
        <v>705</v>
      </c>
      <c r="K141" s="156" t="s">
        <v>705</v>
      </c>
      <c r="L141" s="163" t="s">
        <v>705</v>
      </c>
      <c r="M141" s="164" t="s">
        <v>705</v>
      </c>
      <c r="N141" s="168">
        <v>6</v>
      </c>
      <c r="O141" s="148">
        <v>22</v>
      </c>
      <c r="P141" s="169">
        <v>2.23</v>
      </c>
      <c r="S141" s="5" t="str">
        <f>_xlfn.TEXTJOIN("_",TRUE,T141:X141)</f>
        <v>s316:3_s316:0.5_ptfe:0.5</v>
      </c>
      <c r="T141" s="5" t="str">
        <f>_xlfn.TEXTJOIN(":",TRUE,D141,E141)</f>
        <v>s316:3</v>
      </c>
      <c r="U141" s="5" t="str">
        <f>_xlfn.TEXTJOIN(":",TRUE,F141,G141)</f>
        <v>s316:0.5</v>
      </c>
      <c r="V141" s="5" t="str">
        <f>_xlfn.TEXTJOIN(":",TRUE,H141,I141)</f>
        <v>ptfe:0.5</v>
      </c>
      <c r="W141" s="5" t="str">
        <f>_xlfn.TEXTJOIN(":",TRUE,J141,K141)</f>
        <v/>
      </c>
      <c r="X141" s="5" t="str">
        <f>_xlfn.TEXTJOIN(":",TRUE,L141,M141)</f>
        <v/>
      </c>
    </row>
    <row r="142" spans="1:24">
      <c r="A142" s="5">
        <v>141</v>
      </c>
      <c r="B142" s="5" t="s">
        <v>549</v>
      </c>
      <c r="C142" s="19">
        <v>8</v>
      </c>
      <c r="D142" s="151" t="s">
        <v>617</v>
      </c>
      <c r="E142" s="152" t="s">
        <v>693</v>
      </c>
      <c r="F142" s="155" t="s">
        <v>617</v>
      </c>
      <c r="G142" s="156" t="s">
        <v>693</v>
      </c>
      <c r="H142" s="159" t="s">
        <v>212</v>
      </c>
      <c r="I142" s="160" t="s">
        <v>699</v>
      </c>
      <c r="J142" s="155" t="s">
        <v>705</v>
      </c>
      <c r="K142" s="156" t="s">
        <v>705</v>
      </c>
      <c r="L142" s="163" t="s">
        <v>705</v>
      </c>
      <c r="M142" s="164" t="s">
        <v>705</v>
      </c>
      <c r="N142" s="168">
        <v>2</v>
      </c>
      <c r="O142" s="148">
        <v>22</v>
      </c>
      <c r="P142" s="169">
        <v>2.19</v>
      </c>
      <c r="S142" s="5" t="str">
        <f>_xlfn.TEXTJOIN("_",TRUE,T142:X142)</f>
        <v>s316:0.5_s316:0.5_ptfe:0.3</v>
      </c>
      <c r="T142" s="5" t="str">
        <f>_xlfn.TEXTJOIN(":",TRUE,D142,E142)</f>
        <v>s316:0.5</v>
      </c>
      <c r="U142" s="5" t="str">
        <f>_xlfn.TEXTJOIN(":",TRUE,F142,G142)</f>
        <v>s316:0.5</v>
      </c>
      <c r="V142" s="5" t="str">
        <f>_xlfn.TEXTJOIN(":",TRUE,H142,I142)</f>
        <v>ptfe:0.3</v>
      </c>
      <c r="W142" s="5" t="str">
        <f>_xlfn.TEXTJOIN(":",TRUE,J142,K142)</f>
        <v/>
      </c>
      <c r="X142" s="5" t="str">
        <f>_xlfn.TEXTJOIN(":",TRUE,L142,M142)</f>
        <v/>
      </c>
    </row>
    <row r="143" spans="1:24">
      <c r="A143" s="5">
        <v>142</v>
      </c>
      <c r="B143" s="5" t="s">
        <v>549</v>
      </c>
      <c r="C143" s="19">
        <v>8</v>
      </c>
      <c r="D143" s="151" t="s">
        <v>617</v>
      </c>
      <c r="E143" s="152" t="s">
        <v>693</v>
      </c>
      <c r="F143" s="155" t="s">
        <v>617</v>
      </c>
      <c r="G143" s="156" t="s">
        <v>693</v>
      </c>
      <c r="H143" s="159" t="s">
        <v>212</v>
      </c>
      <c r="I143" s="160" t="s">
        <v>699</v>
      </c>
      <c r="J143" s="155" t="s">
        <v>705</v>
      </c>
      <c r="K143" s="156" t="s">
        <v>705</v>
      </c>
      <c r="L143" s="163" t="s">
        <v>705</v>
      </c>
      <c r="M143" s="164" t="s">
        <v>705</v>
      </c>
      <c r="N143" s="168">
        <v>2</v>
      </c>
      <c r="O143" s="148">
        <v>22</v>
      </c>
      <c r="P143" s="169">
        <v>2.15</v>
      </c>
      <c r="S143" s="5" t="str">
        <f>_xlfn.TEXTJOIN("_",TRUE,T143:X143)</f>
        <v>s316:0.5_s316:0.5_ptfe:0.3</v>
      </c>
      <c r="T143" s="5" t="str">
        <f>_xlfn.TEXTJOIN(":",TRUE,D143,E143)</f>
        <v>s316:0.5</v>
      </c>
      <c r="U143" s="5" t="str">
        <f>_xlfn.TEXTJOIN(":",TRUE,F143,G143)</f>
        <v>s316:0.5</v>
      </c>
      <c r="V143" s="5" t="str">
        <f>_xlfn.TEXTJOIN(":",TRUE,H143,I143)</f>
        <v>ptfe:0.3</v>
      </c>
      <c r="W143" s="5" t="str">
        <f>_xlfn.TEXTJOIN(":",TRUE,J143,K143)</f>
        <v/>
      </c>
      <c r="X143" s="5" t="str">
        <f>_xlfn.TEXTJOIN(":",TRUE,L143,M143)</f>
        <v/>
      </c>
    </row>
    <row r="144" spans="1:24">
      <c r="A144" s="5">
        <v>143</v>
      </c>
      <c r="B144" s="5" t="s">
        <v>549</v>
      </c>
      <c r="C144" s="19">
        <v>24</v>
      </c>
      <c r="D144" s="151" t="s">
        <v>617</v>
      </c>
      <c r="E144" s="152" t="s">
        <v>697</v>
      </c>
      <c r="F144" s="155" t="s">
        <v>617</v>
      </c>
      <c r="G144" s="156" t="s">
        <v>693</v>
      </c>
      <c r="H144" s="159" t="s">
        <v>212</v>
      </c>
      <c r="I144" s="160" t="s">
        <v>694</v>
      </c>
      <c r="J144" s="155" t="s">
        <v>705</v>
      </c>
      <c r="K144" s="156" t="s">
        <v>705</v>
      </c>
      <c r="L144" s="163" t="s">
        <v>705</v>
      </c>
      <c r="M144" s="164" t="s">
        <v>705</v>
      </c>
      <c r="N144" s="168">
        <v>4</v>
      </c>
      <c r="O144" s="148">
        <v>22</v>
      </c>
      <c r="P144" s="169">
        <v>2.14</v>
      </c>
      <c r="S144" s="5" t="str">
        <f>_xlfn.TEXTJOIN("_",TRUE,T144:X144)</f>
        <v>s316:2_s316:0.5_ptfe:1.5</v>
      </c>
      <c r="T144" s="5" t="str">
        <f>_xlfn.TEXTJOIN(":",TRUE,D144,E144)</f>
        <v>s316:2</v>
      </c>
      <c r="U144" s="5" t="str">
        <f>_xlfn.TEXTJOIN(":",TRUE,F144,G144)</f>
        <v>s316:0.5</v>
      </c>
      <c r="V144" s="5" t="str">
        <f>_xlfn.TEXTJOIN(":",TRUE,H144,I144)</f>
        <v>ptfe:1.5</v>
      </c>
      <c r="W144" s="5" t="str">
        <f>_xlfn.TEXTJOIN(":",TRUE,J144,K144)</f>
        <v/>
      </c>
      <c r="X144" s="5" t="str">
        <f>_xlfn.TEXTJOIN(":",TRUE,L144,M144)</f>
        <v/>
      </c>
    </row>
    <row r="145" spans="1:24">
      <c r="A145" s="5">
        <v>144</v>
      </c>
      <c r="B145" s="5" t="s">
        <v>549</v>
      </c>
      <c r="C145" s="19">
        <v>24</v>
      </c>
      <c r="D145" s="151" t="s">
        <v>617</v>
      </c>
      <c r="E145" s="152" t="s">
        <v>693</v>
      </c>
      <c r="F145" s="155" t="s">
        <v>617</v>
      </c>
      <c r="G145" s="156" t="s">
        <v>694</v>
      </c>
      <c r="H145" s="159" t="s">
        <v>212</v>
      </c>
      <c r="I145" s="160" t="s">
        <v>693</v>
      </c>
      <c r="J145" s="155" t="s">
        <v>705</v>
      </c>
      <c r="K145" s="156" t="s">
        <v>705</v>
      </c>
      <c r="L145" s="163" t="s">
        <v>705</v>
      </c>
      <c r="M145" s="164" t="s">
        <v>705</v>
      </c>
      <c r="N145" s="168">
        <v>3.5</v>
      </c>
      <c r="O145" s="148">
        <v>35</v>
      </c>
      <c r="P145" s="169">
        <v>2.1</v>
      </c>
      <c r="S145" s="5" t="str">
        <f>_xlfn.TEXTJOIN("_",TRUE,T145:X145)</f>
        <v>s316:0.5_s316:1.5_ptfe:0.5</v>
      </c>
      <c r="T145" s="5" t="str">
        <f>_xlfn.TEXTJOIN(":",TRUE,D145,E145)</f>
        <v>s316:0.5</v>
      </c>
      <c r="U145" s="5" t="str">
        <f>_xlfn.TEXTJOIN(":",TRUE,F145,G145)</f>
        <v>s316:1.5</v>
      </c>
      <c r="V145" s="5" t="str">
        <f>_xlfn.TEXTJOIN(":",TRUE,H145,I145)</f>
        <v>ptfe:0.5</v>
      </c>
      <c r="W145" s="5" t="str">
        <f>_xlfn.TEXTJOIN(":",TRUE,J145,K145)</f>
        <v/>
      </c>
      <c r="X145" s="5" t="str">
        <f>_xlfn.TEXTJOIN(":",TRUE,L145,M145)</f>
        <v/>
      </c>
    </row>
    <row r="146" spans="1:24">
      <c r="A146" s="5">
        <v>145</v>
      </c>
      <c r="B146" s="5" t="s">
        <v>549</v>
      </c>
      <c r="C146" s="19">
        <v>24</v>
      </c>
      <c r="D146" s="151" t="s">
        <v>617</v>
      </c>
      <c r="E146" s="152" t="s">
        <v>698</v>
      </c>
      <c r="F146" s="155" t="s">
        <v>617</v>
      </c>
      <c r="G146" s="156" t="s">
        <v>693</v>
      </c>
      <c r="H146" s="159" t="s">
        <v>212</v>
      </c>
      <c r="I146" s="160" t="s">
        <v>693</v>
      </c>
      <c r="J146" s="155" t="s">
        <v>705</v>
      </c>
      <c r="K146" s="156" t="s">
        <v>705</v>
      </c>
      <c r="L146" s="163" t="s">
        <v>705</v>
      </c>
      <c r="M146" s="164" t="s">
        <v>705</v>
      </c>
      <c r="N146" s="168">
        <v>6</v>
      </c>
      <c r="O146" s="148">
        <v>22</v>
      </c>
      <c r="P146" s="169">
        <v>2.08</v>
      </c>
      <c r="S146" s="5" t="str">
        <f>_xlfn.TEXTJOIN("_",TRUE,T146:X146)</f>
        <v>s316:3_s316:0.5_ptfe:0.5</v>
      </c>
      <c r="T146" s="5" t="str">
        <f>_xlfn.TEXTJOIN(":",TRUE,D146,E146)</f>
        <v>s316:3</v>
      </c>
      <c r="U146" s="5" t="str">
        <f>_xlfn.TEXTJOIN(":",TRUE,F146,G146)</f>
        <v>s316:0.5</v>
      </c>
      <c r="V146" s="5" t="str">
        <f>_xlfn.TEXTJOIN(":",TRUE,H146,I146)</f>
        <v>ptfe:0.5</v>
      </c>
      <c r="W146" s="5" t="str">
        <f>_xlfn.TEXTJOIN(":",TRUE,J146,K146)</f>
        <v/>
      </c>
      <c r="X146" s="5" t="str">
        <f>_xlfn.TEXTJOIN(":",TRUE,L146,M146)</f>
        <v/>
      </c>
    </row>
    <row r="147" spans="1:24">
      <c r="A147" s="5">
        <v>146</v>
      </c>
      <c r="B147" s="5" t="s">
        <v>549</v>
      </c>
      <c r="C147" s="19">
        <v>10</v>
      </c>
      <c r="D147" s="151" t="s">
        <v>617</v>
      </c>
      <c r="E147" s="152" t="s">
        <v>692</v>
      </c>
      <c r="F147" s="155" t="s">
        <v>617</v>
      </c>
      <c r="G147" s="156" t="s">
        <v>692</v>
      </c>
      <c r="H147" s="159" t="s">
        <v>212</v>
      </c>
      <c r="I147" s="160" t="s">
        <v>693</v>
      </c>
      <c r="J147" s="155" t="s">
        <v>705</v>
      </c>
      <c r="K147" s="156" t="s">
        <v>705</v>
      </c>
      <c r="L147" s="163" t="s">
        <v>705</v>
      </c>
      <c r="M147" s="164" t="s">
        <v>705</v>
      </c>
      <c r="N147" s="168">
        <v>2</v>
      </c>
      <c r="O147" s="148">
        <v>160</v>
      </c>
      <c r="P147" s="169">
        <v>2.08</v>
      </c>
      <c r="S147" s="5" t="str">
        <f>_xlfn.TEXTJOIN("_",TRUE,T147:X147)</f>
        <v>s316:0.6_s316:0.6_ptfe:0.5</v>
      </c>
      <c r="T147" s="5" t="str">
        <f>_xlfn.TEXTJOIN(":",TRUE,D147,E147)</f>
        <v>s316:0.6</v>
      </c>
      <c r="U147" s="5" t="str">
        <f>_xlfn.TEXTJOIN(":",TRUE,F147,G147)</f>
        <v>s316:0.6</v>
      </c>
      <c r="V147" s="5" t="str">
        <f>_xlfn.TEXTJOIN(":",TRUE,H147,I147)</f>
        <v>ptfe:0.5</v>
      </c>
      <c r="W147" s="5" t="str">
        <f>_xlfn.TEXTJOIN(":",TRUE,J147,K147)</f>
        <v/>
      </c>
      <c r="X147" s="5" t="str">
        <f>_xlfn.TEXTJOIN(":",TRUE,L147,M147)</f>
        <v/>
      </c>
    </row>
    <row r="148" spans="1:24">
      <c r="A148" s="5">
        <v>147</v>
      </c>
      <c r="B148" s="5" t="s">
        <v>549</v>
      </c>
      <c r="C148" s="19">
        <v>3</v>
      </c>
      <c r="D148" s="151" t="s">
        <v>710</v>
      </c>
      <c r="E148" s="152" t="s">
        <v>711</v>
      </c>
      <c r="F148" s="155" t="s">
        <v>710</v>
      </c>
      <c r="G148" s="156" t="s">
        <v>690</v>
      </c>
      <c r="H148" s="159" t="s">
        <v>212</v>
      </c>
      <c r="I148" s="160" t="s">
        <v>700</v>
      </c>
      <c r="J148" s="155" t="s">
        <v>705</v>
      </c>
      <c r="K148" s="156" t="s">
        <v>705</v>
      </c>
      <c r="L148" s="163" t="s">
        <v>705</v>
      </c>
      <c r="M148" s="164" t="s">
        <v>705</v>
      </c>
      <c r="N148" s="168">
        <v>2</v>
      </c>
      <c r="O148" s="148">
        <v>22</v>
      </c>
      <c r="P148" s="169">
        <v>1.95</v>
      </c>
      <c r="S148" s="5" t="str">
        <f>_xlfn.TEXTJOIN("_",TRUE,T148:X148)</f>
        <v>s316L:0.2_s316L:0.4_ptfe:0.1</v>
      </c>
      <c r="T148" s="5" t="str">
        <f>_xlfn.TEXTJOIN(":",TRUE,D148,E148)</f>
        <v>s316L:0.2</v>
      </c>
      <c r="U148" s="5" t="str">
        <f>_xlfn.TEXTJOIN(":",TRUE,F148,G148)</f>
        <v>s316L:0.4</v>
      </c>
      <c r="V148" s="5" t="str">
        <f>_xlfn.TEXTJOIN(":",TRUE,H148,I148)</f>
        <v>ptfe:0.1</v>
      </c>
      <c r="W148" s="5" t="str">
        <f>_xlfn.TEXTJOIN(":",TRUE,J148,K148)</f>
        <v/>
      </c>
      <c r="X148" s="5" t="str">
        <f>_xlfn.TEXTJOIN(":",TRUE,L148,M148)</f>
        <v/>
      </c>
    </row>
    <row r="149" spans="1:24">
      <c r="A149" s="5">
        <v>148</v>
      </c>
      <c r="B149" s="5" t="s">
        <v>549</v>
      </c>
      <c r="C149" s="19">
        <v>16</v>
      </c>
      <c r="D149" s="151" t="s">
        <v>617</v>
      </c>
      <c r="E149" s="152" t="s">
        <v>695</v>
      </c>
      <c r="F149" s="155" t="s">
        <v>617</v>
      </c>
      <c r="G149" s="156" t="s">
        <v>695</v>
      </c>
      <c r="H149" s="159" t="s">
        <v>212</v>
      </c>
      <c r="I149" s="160" t="s">
        <v>693</v>
      </c>
      <c r="J149" s="155" t="s">
        <v>705</v>
      </c>
      <c r="K149" s="156" t="s">
        <v>705</v>
      </c>
      <c r="L149" s="163" t="s">
        <v>705</v>
      </c>
      <c r="M149" s="164" t="s">
        <v>705</v>
      </c>
      <c r="N149" s="168">
        <v>2</v>
      </c>
      <c r="O149" s="148">
        <v>160</v>
      </c>
      <c r="P149" s="169">
        <v>1.91</v>
      </c>
      <c r="S149" s="5" t="str">
        <f>_xlfn.TEXTJOIN("_",TRUE,T149:X149)</f>
        <v>s316:1_s316:1_ptfe:0.5</v>
      </c>
      <c r="T149" s="5" t="str">
        <f>_xlfn.TEXTJOIN(":",TRUE,D149,E149)</f>
        <v>s316:1</v>
      </c>
      <c r="U149" s="5" t="str">
        <f>_xlfn.TEXTJOIN(":",TRUE,F149,G149)</f>
        <v>s316:1</v>
      </c>
      <c r="V149" s="5" t="str">
        <f>_xlfn.TEXTJOIN(":",TRUE,H149,I149)</f>
        <v>ptfe:0.5</v>
      </c>
      <c r="W149" s="5" t="str">
        <f>_xlfn.TEXTJOIN(":",TRUE,J149,K149)</f>
        <v/>
      </c>
      <c r="X149" s="5" t="str">
        <f>_xlfn.TEXTJOIN(":",TRUE,L149,M149)</f>
        <v/>
      </c>
    </row>
    <row r="150" spans="1:24">
      <c r="A150" s="5">
        <v>149</v>
      </c>
      <c r="B150" s="5" t="s">
        <v>549</v>
      </c>
      <c r="C150" s="19">
        <v>4</v>
      </c>
      <c r="D150" s="151" t="s">
        <v>710</v>
      </c>
      <c r="E150" s="152" t="s">
        <v>699</v>
      </c>
      <c r="F150" s="155" t="s">
        <v>710</v>
      </c>
      <c r="G150" s="156" t="s">
        <v>699</v>
      </c>
      <c r="H150" s="159" t="s">
        <v>212</v>
      </c>
      <c r="I150" s="160" t="s">
        <v>712</v>
      </c>
      <c r="J150" s="155" t="s">
        <v>705</v>
      </c>
      <c r="K150" s="156" t="s">
        <v>705</v>
      </c>
      <c r="L150" s="163" t="s">
        <v>705</v>
      </c>
      <c r="M150" s="164" t="s">
        <v>705</v>
      </c>
      <c r="N150" s="168">
        <v>2</v>
      </c>
      <c r="O150" s="148">
        <v>55</v>
      </c>
      <c r="P150" s="169">
        <v>1.89</v>
      </c>
      <c r="S150" s="5" t="str">
        <f>_xlfn.TEXTJOIN("_",TRUE,T150:X150)</f>
        <v>s316L:0.3_s316L:0.3_ptfe:0.25</v>
      </c>
      <c r="T150" s="5" t="str">
        <f>_xlfn.TEXTJOIN(":",TRUE,D150,E150)</f>
        <v>s316L:0.3</v>
      </c>
      <c r="U150" s="5" t="str">
        <f>_xlfn.TEXTJOIN(":",TRUE,F150,G150)</f>
        <v>s316L:0.3</v>
      </c>
      <c r="V150" s="5" t="str">
        <f>_xlfn.TEXTJOIN(":",TRUE,H150,I150)</f>
        <v>ptfe:0.25</v>
      </c>
      <c r="W150" s="5" t="str">
        <f>_xlfn.TEXTJOIN(":",TRUE,J150,K150)</f>
        <v/>
      </c>
      <c r="X150" s="5" t="str">
        <f>_xlfn.TEXTJOIN(":",TRUE,L150,M150)</f>
        <v/>
      </c>
    </row>
    <row r="151" spans="1:24">
      <c r="A151" s="5">
        <v>150</v>
      </c>
      <c r="B151" s="5" t="s">
        <v>549</v>
      </c>
      <c r="C151" s="19">
        <v>3</v>
      </c>
      <c r="D151" s="151" t="s">
        <v>710</v>
      </c>
      <c r="E151" s="152" t="s">
        <v>711</v>
      </c>
      <c r="F151" s="155" t="s">
        <v>710</v>
      </c>
      <c r="G151" s="156" t="s">
        <v>699</v>
      </c>
      <c r="H151" s="159" t="s">
        <v>212</v>
      </c>
      <c r="I151" s="160" t="s">
        <v>700</v>
      </c>
      <c r="J151" s="155" t="s">
        <v>705</v>
      </c>
      <c r="K151" s="156" t="s">
        <v>705</v>
      </c>
      <c r="L151" s="163" t="s">
        <v>705</v>
      </c>
      <c r="M151" s="164" t="s">
        <v>705</v>
      </c>
      <c r="N151" s="168">
        <v>2</v>
      </c>
      <c r="O151" s="148">
        <v>22</v>
      </c>
      <c r="P151" s="169">
        <v>1.83</v>
      </c>
      <c r="S151" s="5" t="str">
        <f>_xlfn.TEXTJOIN("_",TRUE,T151:X151)</f>
        <v>s316L:0.2_s316L:0.3_ptfe:0.1</v>
      </c>
      <c r="T151" s="5" t="str">
        <f>_xlfn.TEXTJOIN(":",TRUE,D151,E151)</f>
        <v>s316L:0.2</v>
      </c>
      <c r="U151" s="5" t="str">
        <f>_xlfn.TEXTJOIN(":",TRUE,F151,G151)</f>
        <v>s316L:0.3</v>
      </c>
      <c r="V151" s="5" t="str">
        <f>_xlfn.TEXTJOIN(":",TRUE,H151,I151)</f>
        <v>ptfe:0.1</v>
      </c>
      <c r="W151" s="5" t="str">
        <f>_xlfn.TEXTJOIN(":",TRUE,J151,K151)</f>
        <v/>
      </c>
      <c r="X151" s="5" t="str">
        <f>_xlfn.TEXTJOIN(":",TRUE,L151,M151)</f>
        <v/>
      </c>
    </row>
    <row r="152" spans="1:24">
      <c r="A152" s="5">
        <v>151</v>
      </c>
      <c r="B152" s="5" t="s">
        <v>549</v>
      </c>
      <c r="C152" s="19">
        <v>16</v>
      </c>
      <c r="D152" s="151" t="s">
        <v>617</v>
      </c>
      <c r="E152" s="152" t="s">
        <v>695</v>
      </c>
      <c r="F152" s="155" t="s">
        <v>617</v>
      </c>
      <c r="G152" s="156" t="s">
        <v>695</v>
      </c>
      <c r="H152" s="159" t="s">
        <v>212</v>
      </c>
      <c r="I152" s="160" t="s">
        <v>693</v>
      </c>
      <c r="J152" s="155" t="s">
        <v>705</v>
      </c>
      <c r="K152" s="156" t="s">
        <v>705</v>
      </c>
      <c r="L152" s="163" t="s">
        <v>705</v>
      </c>
      <c r="M152" s="164" t="s">
        <v>705</v>
      </c>
      <c r="N152" s="168">
        <v>2</v>
      </c>
      <c r="O152" s="148">
        <v>160</v>
      </c>
      <c r="P152" s="169">
        <v>1.83</v>
      </c>
      <c r="S152" s="5" t="str">
        <f>_xlfn.TEXTJOIN("_",TRUE,T152:X152)</f>
        <v>s316:1_s316:1_ptfe:0.5</v>
      </c>
      <c r="T152" s="5" t="str">
        <f>_xlfn.TEXTJOIN(":",TRUE,D152,E152)</f>
        <v>s316:1</v>
      </c>
      <c r="U152" s="5" t="str">
        <f>_xlfn.TEXTJOIN(":",TRUE,F152,G152)</f>
        <v>s316:1</v>
      </c>
      <c r="V152" s="5" t="str">
        <f>_xlfn.TEXTJOIN(":",TRUE,H152,I152)</f>
        <v>ptfe:0.5</v>
      </c>
      <c r="W152" s="5" t="str">
        <f>_xlfn.TEXTJOIN(":",TRUE,J152,K152)</f>
        <v/>
      </c>
      <c r="X152" s="5" t="str">
        <f>_xlfn.TEXTJOIN(":",TRUE,L152,M152)</f>
        <v/>
      </c>
    </row>
    <row r="153" spans="1:24">
      <c r="A153" s="5">
        <v>152</v>
      </c>
      <c r="B153" s="5" t="s">
        <v>549</v>
      </c>
      <c r="C153" s="19">
        <v>3</v>
      </c>
      <c r="D153" s="151" t="s">
        <v>710</v>
      </c>
      <c r="E153" s="152" t="s">
        <v>711</v>
      </c>
      <c r="F153" s="155" t="s">
        <v>710</v>
      </c>
      <c r="G153" s="156" t="s">
        <v>711</v>
      </c>
      <c r="H153" s="159" t="s">
        <v>212</v>
      </c>
      <c r="I153" s="160" t="s">
        <v>700</v>
      </c>
      <c r="J153" s="155" t="s">
        <v>705</v>
      </c>
      <c r="K153" s="156" t="s">
        <v>705</v>
      </c>
      <c r="L153" s="163" t="s">
        <v>705</v>
      </c>
      <c r="M153" s="164" t="s">
        <v>705</v>
      </c>
      <c r="N153" s="168">
        <v>2</v>
      </c>
      <c r="O153" s="148">
        <v>22</v>
      </c>
      <c r="P153" s="169">
        <v>1.73</v>
      </c>
      <c r="S153" s="5" t="str">
        <f>_xlfn.TEXTJOIN("_",TRUE,T153:X153)</f>
        <v>s316L:0.2_s316L:0.2_ptfe:0.1</v>
      </c>
      <c r="T153" s="5" t="str">
        <f>_xlfn.TEXTJOIN(":",TRUE,D153,E153)</f>
        <v>s316L:0.2</v>
      </c>
      <c r="U153" s="5" t="str">
        <f>_xlfn.TEXTJOIN(":",TRUE,F153,G153)</f>
        <v>s316L:0.2</v>
      </c>
      <c r="V153" s="5" t="str">
        <f>_xlfn.TEXTJOIN(":",TRUE,H153,I153)</f>
        <v>ptfe:0.1</v>
      </c>
      <c r="W153" s="5" t="str">
        <f>_xlfn.TEXTJOIN(":",TRUE,J153,K153)</f>
        <v/>
      </c>
      <c r="X153" s="5" t="str">
        <f>_xlfn.TEXTJOIN(":",TRUE,L153,M153)</f>
        <v/>
      </c>
    </row>
    <row r="154" spans="1:24">
      <c r="A154" s="5">
        <v>153</v>
      </c>
      <c r="B154" s="5" t="s">
        <v>549</v>
      </c>
      <c r="C154" s="19">
        <v>4</v>
      </c>
      <c r="D154" s="151" t="s">
        <v>617</v>
      </c>
      <c r="E154" s="152" t="s">
        <v>711</v>
      </c>
      <c r="F154" s="155" t="s">
        <v>617</v>
      </c>
      <c r="G154" s="156" t="s">
        <v>693</v>
      </c>
      <c r="H154" s="159" t="s">
        <v>212</v>
      </c>
      <c r="I154" s="160" t="s">
        <v>711</v>
      </c>
      <c r="J154" s="155" t="s">
        <v>705</v>
      </c>
      <c r="K154" s="156" t="s">
        <v>705</v>
      </c>
      <c r="L154" s="163" t="s">
        <v>705</v>
      </c>
      <c r="M154" s="164" t="s">
        <v>705</v>
      </c>
      <c r="N154" s="168">
        <v>0.48</v>
      </c>
      <c r="O154" s="148">
        <v>188</v>
      </c>
      <c r="P154" s="169">
        <v>1.45</v>
      </c>
      <c r="S154" s="5" t="str">
        <f>_xlfn.TEXTJOIN("_",TRUE,T154:X154)</f>
        <v>s316:0.2_s316:0.5_ptfe:0.2</v>
      </c>
      <c r="T154" s="5" t="str">
        <f>_xlfn.TEXTJOIN(":",TRUE,D154,E154)</f>
        <v>s316:0.2</v>
      </c>
      <c r="U154" s="5" t="str">
        <f>_xlfn.TEXTJOIN(":",TRUE,F154,G154)</f>
        <v>s316:0.5</v>
      </c>
      <c r="V154" s="5" t="str">
        <f>_xlfn.TEXTJOIN(":",TRUE,H154,I154)</f>
        <v>ptfe:0.2</v>
      </c>
      <c r="W154" s="5" t="str">
        <f>_xlfn.TEXTJOIN(":",TRUE,J154,K154)</f>
        <v/>
      </c>
      <c r="X154" s="5" t="str">
        <f>_xlfn.TEXTJOIN(":",TRUE,L154,M154)</f>
        <v/>
      </c>
    </row>
    <row r="155" spans="1:24">
      <c r="A155" s="5">
        <v>154</v>
      </c>
      <c r="B155" s="5" t="s">
        <v>549</v>
      </c>
      <c r="C155" s="19">
        <v>24</v>
      </c>
      <c r="D155" s="151" t="s">
        <v>617</v>
      </c>
      <c r="E155" s="152" t="s">
        <v>697</v>
      </c>
      <c r="F155" s="155" t="s">
        <v>617</v>
      </c>
      <c r="G155" s="156" t="s">
        <v>693</v>
      </c>
      <c r="H155" s="159" t="s">
        <v>212</v>
      </c>
      <c r="I155" s="160" t="s">
        <v>694</v>
      </c>
      <c r="J155" s="155" t="s">
        <v>705</v>
      </c>
      <c r="K155" s="156" t="s">
        <v>705</v>
      </c>
      <c r="L155" s="163" t="s">
        <v>705</v>
      </c>
      <c r="M155" s="164" t="s">
        <v>705</v>
      </c>
      <c r="N155" s="168">
        <v>5</v>
      </c>
      <c r="O155" s="148">
        <v>22</v>
      </c>
      <c r="P155" s="169">
        <v>1.43</v>
      </c>
      <c r="S155" s="5" t="str">
        <f>_xlfn.TEXTJOIN("_",TRUE,T155:X155)</f>
        <v>s316:2_s316:0.5_ptfe:1.5</v>
      </c>
      <c r="T155" s="5" t="str">
        <f>_xlfn.TEXTJOIN(":",TRUE,D155,E155)</f>
        <v>s316:2</v>
      </c>
      <c r="U155" s="5" t="str">
        <f>_xlfn.TEXTJOIN(":",TRUE,F155,G155)</f>
        <v>s316:0.5</v>
      </c>
      <c r="V155" s="5" t="str">
        <f>_xlfn.TEXTJOIN(":",TRUE,H155,I155)</f>
        <v>ptfe:1.5</v>
      </c>
      <c r="W155" s="5" t="str">
        <f>_xlfn.TEXTJOIN(":",TRUE,J155,K155)</f>
        <v/>
      </c>
      <c r="X155" s="5" t="str">
        <f>_xlfn.TEXTJOIN(":",TRUE,L155,M155)</f>
        <v/>
      </c>
    </row>
    <row r="156" spans="1:24">
      <c r="A156" s="5">
        <v>155</v>
      </c>
      <c r="B156" s="5" t="s">
        <v>549</v>
      </c>
      <c r="C156" s="19">
        <v>4</v>
      </c>
      <c r="D156" s="151" t="s">
        <v>617</v>
      </c>
      <c r="E156" s="152" t="s">
        <v>699</v>
      </c>
      <c r="F156" s="155" t="s">
        <v>617</v>
      </c>
      <c r="G156" s="156" t="s">
        <v>693</v>
      </c>
      <c r="H156" s="159" t="s">
        <v>212</v>
      </c>
      <c r="I156" s="160" t="s">
        <v>712</v>
      </c>
      <c r="J156" s="155" t="s">
        <v>705</v>
      </c>
      <c r="K156" s="156" t="s">
        <v>705</v>
      </c>
      <c r="L156" s="163" t="s">
        <v>705</v>
      </c>
      <c r="M156" s="164" t="s">
        <v>705</v>
      </c>
      <c r="N156" s="168">
        <v>0.48</v>
      </c>
      <c r="O156" s="148">
        <v>188</v>
      </c>
      <c r="P156" s="169">
        <v>1.43</v>
      </c>
      <c r="S156" s="5" t="str">
        <f>_xlfn.TEXTJOIN("_",TRUE,T156:X156)</f>
        <v>s316:0.3_s316:0.5_ptfe:0.25</v>
      </c>
      <c r="T156" s="5" t="str">
        <f>_xlfn.TEXTJOIN(":",TRUE,D156,E156)</f>
        <v>s316:0.3</v>
      </c>
      <c r="U156" s="5" t="str">
        <f>_xlfn.TEXTJOIN(":",TRUE,F156,G156)</f>
        <v>s316:0.5</v>
      </c>
      <c r="V156" s="5" t="str">
        <f>_xlfn.TEXTJOIN(":",TRUE,H156,I156)</f>
        <v>ptfe:0.25</v>
      </c>
      <c r="W156" s="5" t="str">
        <f>_xlfn.TEXTJOIN(":",TRUE,J156,K156)</f>
        <v/>
      </c>
      <c r="X156" s="5" t="str">
        <f>_xlfn.TEXTJOIN(":",TRUE,L156,M156)</f>
        <v/>
      </c>
    </row>
    <row r="157" spans="1:24">
      <c r="A157" s="5">
        <v>156</v>
      </c>
      <c r="B157" s="5" t="s">
        <v>549</v>
      </c>
      <c r="C157" s="19">
        <v>2</v>
      </c>
      <c r="D157" s="151" t="s">
        <v>617</v>
      </c>
      <c r="E157" s="152" t="s">
        <v>700</v>
      </c>
      <c r="F157" s="155" t="s">
        <v>617</v>
      </c>
      <c r="G157" s="156" t="s">
        <v>700</v>
      </c>
      <c r="H157" s="159" t="s">
        <v>213</v>
      </c>
      <c r="I157" s="160" t="s">
        <v>708</v>
      </c>
      <c r="J157" s="155" t="s">
        <v>705</v>
      </c>
      <c r="K157" s="156" t="s">
        <v>705</v>
      </c>
      <c r="L157" s="163" t="s">
        <v>705</v>
      </c>
      <c r="M157" s="164" t="s">
        <v>705</v>
      </c>
      <c r="N157" s="168">
        <v>0.5</v>
      </c>
      <c r="O157" s="148">
        <v>25</v>
      </c>
      <c r="P157" s="169">
        <v>1.42</v>
      </c>
      <c r="S157" s="5" t="str">
        <f>_xlfn.TEXTJOIN("_",TRUE,T157:X157)</f>
        <v>s316:0.1_s316:0.1_pvc:0.05</v>
      </c>
      <c r="T157" s="5" t="str">
        <f>_xlfn.TEXTJOIN(":",TRUE,D157,E157)</f>
        <v>s316:0.1</v>
      </c>
      <c r="U157" s="5" t="str">
        <f>_xlfn.TEXTJOIN(":",TRUE,F157,G157)</f>
        <v>s316:0.1</v>
      </c>
      <c r="V157" s="5" t="str">
        <f>_xlfn.TEXTJOIN(":",TRUE,H157,I157)</f>
        <v>pvc:0.05</v>
      </c>
      <c r="W157" s="5" t="str">
        <f>_xlfn.TEXTJOIN(":",TRUE,J157,K157)</f>
        <v/>
      </c>
      <c r="X157" s="5" t="str">
        <f>_xlfn.TEXTJOIN(":",TRUE,L157,M157)</f>
        <v/>
      </c>
    </row>
    <row r="158" spans="1:24">
      <c r="A158" s="5">
        <v>157</v>
      </c>
      <c r="B158" s="5" t="s">
        <v>549</v>
      </c>
      <c r="C158" s="19">
        <v>24</v>
      </c>
      <c r="D158" s="151" t="s">
        <v>617</v>
      </c>
      <c r="E158" s="152" t="s">
        <v>697</v>
      </c>
      <c r="F158" s="155" t="s">
        <v>617</v>
      </c>
      <c r="G158" s="156" t="s">
        <v>693</v>
      </c>
      <c r="H158" s="159" t="s">
        <v>212</v>
      </c>
      <c r="I158" s="160" t="s">
        <v>694</v>
      </c>
      <c r="J158" s="155" t="s">
        <v>705</v>
      </c>
      <c r="K158" s="156" t="s">
        <v>705</v>
      </c>
      <c r="L158" s="163" t="s">
        <v>705</v>
      </c>
      <c r="M158" s="164" t="s">
        <v>705</v>
      </c>
      <c r="N158" s="168">
        <v>4</v>
      </c>
      <c r="O158" s="148">
        <v>22</v>
      </c>
      <c r="P158" s="169">
        <v>1.4</v>
      </c>
      <c r="S158" s="5" t="str">
        <f>_xlfn.TEXTJOIN("_",TRUE,T158:X158)</f>
        <v>s316:2_s316:0.5_ptfe:1.5</v>
      </c>
      <c r="T158" s="5" t="str">
        <f>_xlfn.TEXTJOIN(":",TRUE,D158,E158)</f>
        <v>s316:2</v>
      </c>
      <c r="U158" s="5" t="str">
        <f>_xlfn.TEXTJOIN(":",TRUE,F158,G158)</f>
        <v>s316:0.5</v>
      </c>
      <c r="V158" s="5" t="str">
        <f>_xlfn.TEXTJOIN(":",TRUE,H158,I158)</f>
        <v>ptfe:1.5</v>
      </c>
      <c r="W158" s="5" t="str">
        <f>_xlfn.TEXTJOIN(":",TRUE,J158,K158)</f>
        <v/>
      </c>
      <c r="X158" s="5" t="str">
        <f>_xlfn.TEXTJOIN(":",TRUE,L158,M158)</f>
        <v/>
      </c>
    </row>
    <row r="159" spans="1:24">
      <c r="A159" s="5">
        <v>158</v>
      </c>
      <c r="B159" s="5" t="s">
        <v>549</v>
      </c>
      <c r="C159" s="19">
        <v>24</v>
      </c>
      <c r="D159" s="151" t="s">
        <v>617</v>
      </c>
      <c r="E159" s="152" t="s">
        <v>697</v>
      </c>
      <c r="F159" s="155" t="s">
        <v>617</v>
      </c>
      <c r="G159" s="156" t="s">
        <v>693</v>
      </c>
      <c r="H159" s="159" t="s">
        <v>212</v>
      </c>
      <c r="I159" s="160" t="s">
        <v>694</v>
      </c>
      <c r="J159" s="155" t="s">
        <v>705</v>
      </c>
      <c r="K159" s="156" t="s">
        <v>705</v>
      </c>
      <c r="L159" s="163" t="s">
        <v>705</v>
      </c>
      <c r="M159" s="164" t="s">
        <v>705</v>
      </c>
      <c r="N159" s="168">
        <v>4</v>
      </c>
      <c r="O159" s="148">
        <v>22</v>
      </c>
      <c r="P159" s="169">
        <v>1.31</v>
      </c>
      <c r="S159" s="5" t="str">
        <f>_xlfn.TEXTJOIN("_",TRUE,T159:X159)</f>
        <v>s316:2_s316:0.5_ptfe:1.5</v>
      </c>
      <c r="T159" s="5" t="str">
        <f>_xlfn.TEXTJOIN(":",TRUE,D159,E159)</f>
        <v>s316:2</v>
      </c>
      <c r="U159" s="5" t="str">
        <f>_xlfn.TEXTJOIN(":",TRUE,F159,G159)</f>
        <v>s316:0.5</v>
      </c>
      <c r="V159" s="5" t="str">
        <f>_xlfn.TEXTJOIN(":",TRUE,H159,I159)</f>
        <v>ptfe:1.5</v>
      </c>
      <c r="W159" s="5" t="str">
        <f>_xlfn.TEXTJOIN(":",TRUE,J159,K159)</f>
        <v/>
      </c>
      <c r="X159" s="5" t="str">
        <f>_xlfn.TEXTJOIN(":",TRUE,L159,M159)</f>
        <v/>
      </c>
    </row>
    <row r="160" spans="1:24">
      <c r="A160" s="5">
        <v>159</v>
      </c>
      <c r="B160" s="5" t="s">
        <v>549</v>
      </c>
      <c r="C160" s="19">
        <v>24</v>
      </c>
      <c r="D160" s="151" t="s">
        <v>617</v>
      </c>
      <c r="E160" s="152" t="s">
        <v>697</v>
      </c>
      <c r="F160" s="155" t="s">
        <v>617</v>
      </c>
      <c r="G160" s="156" t="s">
        <v>693</v>
      </c>
      <c r="H160" s="159" t="s">
        <v>212</v>
      </c>
      <c r="I160" s="160" t="s">
        <v>693</v>
      </c>
      <c r="J160" s="155" t="s">
        <v>705</v>
      </c>
      <c r="K160" s="156" t="s">
        <v>705</v>
      </c>
      <c r="L160" s="163" t="s">
        <v>705</v>
      </c>
      <c r="M160" s="164" t="s">
        <v>705</v>
      </c>
      <c r="N160" s="168">
        <v>3</v>
      </c>
      <c r="O160" s="148">
        <v>22</v>
      </c>
      <c r="P160" s="169">
        <v>1.3</v>
      </c>
      <c r="S160" s="5" t="str">
        <f>_xlfn.TEXTJOIN("_",TRUE,T160:X160)</f>
        <v>s316:2_s316:0.5_ptfe:0.5</v>
      </c>
      <c r="T160" s="5" t="str">
        <f>_xlfn.TEXTJOIN(":",TRUE,D160,E160)</f>
        <v>s316:2</v>
      </c>
      <c r="U160" s="5" t="str">
        <f>_xlfn.TEXTJOIN(":",TRUE,F160,G160)</f>
        <v>s316:0.5</v>
      </c>
      <c r="V160" s="5" t="str">
        <f>_xlfn.TEXTJOIN(":",TRUE,H160,I160)</f>
        <v>ptfe:0.5</v>
      </c>
      <c r="W160" s="5" t="str">
        <f>_xlfn.TEXTJOIN(":",TRUE,J160,K160)</f>
        <v/>
      </c>
      <c r="X160" s="5" t="str">
        <f>_xlfn.TEXTJOIN(":",TRUE,L160,M160)</f>
        <v/>
      </c>
    </row>
    <row r="161" spans="1:24">
      <c r="A161" s="5">
        <v>160</v>
      </c>
      <c r="B161" s="5" t="s">
        <v>549</v>
      </c>
      <c r="C161" s="19">
        <v>16</v>
      </c>
      <c r="D161" s="151" t="s">
        <v>617</v>
      </c>
      <c r="E161" s="152" t="s">
        <v>699</v>
      </c>
      <c r="F161" s="155" t="s">
        <v>165</v>
      </c>
      <c r="G161" s="156" t="s">
        <v>699</v>
      </c>
      <c r="H161" s="159" t="s">
        <v>212</v>
      </c>
      <c r="I161" s="160" t="s">
        <v>695</v>
      </c>
      <c r="J161" s="155" t="s">
        <v>705</v>
      </c>
      <c r="K161" s="156" t="s">
        <v>705</v>
      </c>
      <c r="L161" s="163" t="s">
        <v>705</v>
      </c>
      <c r="M161" s="164" t="s">
        <v>705</v>
      </c>
      <c r="N161" s="168">
        <v>1.08</v>
      </c>
      <c r="O161" s="148">
        <v>22</v>
      </c>
      <c r="P161" s="169">
        <v>1.26</v>
      </c>
      <c r="S161" s="5" t="str">
        <f>_xlfn.TEXTJOIN("_",TRUE,T161:X161)</f>
        <v>s316:0.3_aluminium:0.3_ptfe:1</v>
      </c>
      <c r="T161" s="5" t="str">
        <f>_xlfn.TEXTJOIN(":",TRUE,D161,E161)</f>
        <v>s316:0.3</v>
      </c>
      <c r="U161" s="5" t="str">
        <f>_xlfn.TEXTJOIN(":",TRUE,F161,G161)</f>
        <v>aluminium:0.3</v>
      </c>
      <c r="V161" s="5" t="str">
        <f>_xlfn.TEXTJOIN(":",TRUE,H161,I161)</f>
        <v>ptfe:1</v>
      </c>
      <c r="W161" s="5" t="str">
        <f>_xlfn.TEXTJOIN(":",TRUE,J161,K161)</f>
        <v/>
      </c>
      <c r="X161" s="5" t="str">
        <f>_xlfn.TEXTJOIN(":",TRUE,L161,M161)</f>
        <v/>
      </c>
    </row>
    <row r="162" spans="1:24">
      <c r="A162" s="5">
        <v>161</v>
      </c>
      <c r="B162" s="5" t="s">
        <v>549</v>
      </c>
      <c r="C162" s="19">
        <v>14</v>
      </c>
      <c r="D162" s="151" t="s">
        <v>617</v>
      </c>
      <c r="E162" s="152" t="s">
        <v>691</v>
      </c>
      <c r="F162" s="155" t="s">
        <v>617</v>
      </c>
      <c r="G162" s="156" t="s">
        <v>690</v>
      </c>
      <c r="H162" s="159" t="s">
        <v>212</v>
      </c>
      <c r="I162" s="160" t="s">
        <v>699</v>
      </c>
      <c r="J162" s="155" t="s">
        <v>705</v>
      </c>
      <c r="K162" s="156" t="s">
        <v>705</v>
      </c>
      <c r="L162" s="163" t="s">
        <v>705</v>
      </c>
      <c r="M162" s="164" t="s">
        <v>705</v>
      </c>
      <c r="N162" s="168">
        <v>1.1000000000000001</v>
      </c>
      <c r="O162" s="148">
        <v>70</v>
      </c>
      <c r="P162" s="169">
        <v>1.25</v>
      </c>
      <c r="S162" s="5" t="str">
        <f>_xlfn.TEXTJOIN("_",TRUE,T162:X162)</f>
        <v>s316:0.8_s316:0.4_ptfe:0.3</v>
      </c>
      <c r="T162" s="5" t="str">
        <f>_xlfn.TEXTJOIN(":",TRUE,D162,E162)</f>
        <v>s316:0.8</v>
      </c>
      <c r="U162" s="5" t="str">
        <f>_xlfn.TEXTJOIN(":",TRUE,F162,G162)</f>
        <v>s316:0.4</v>
      </c>
      <c r="V162" s="5" t="str">
        <f>_xlfn.TEXTJOIN(":",TRUE,H162,I162)</f>
        <v>ptfe:0.3</v>
      </c>
      <c r="W162" s="5" t="str">
        <f>_xlfn.TEXTJOIN(":",TRUE,J162,K162)</f>
        <v/>
      </c>
      <c r="X162" s="5" t="str">
        <f>_xlfn.TEXTJOIN(":",TRUE,L162,M162)</f>
        <v/>
      </c>
    </row>
    <row r="163" spans="1:24">
      <c r="A163" s="5">
        <v>162</v>
      </c>
      <c r="B163" s="5" t="s">
        <v>549</v>
      </c>
      <c r="C163" s="19">
        <v>2</v>
      </c>
      <c r="D163" s="151" t="s">
        <v>617</v>
      </c>
      <c r="E163" s="152" t="s">
        <v>700</v>
      </c>
      <c r="F163" s="155" t="s">
        <v>617</v>
      </c>
      <c r="G163" s="156" t="s">
        <v>700</v>
      </c>
      <c r="H163" s="159" t="s">
        <v>213</v>
      </c>
      <c r="I163" s="160" t="s">
        <v>708</v>
      </c>
      <c r="J163" s="155" t="s">
        <v>705</v>
      </c>
      <c r="K163" s="156" t="s">
        <v>705</v>
      </c>
      <c r="L163" s="163" t="s">
        <v>705</v>
      </c>
      <c r="M163" s="164" t="s">
        <v>705</v>
      </c>
      <c r="N163" s="168">
        <v>0.5</v>
      </c>
      <c r="O163" s="148">
        <v>25</v>
      </c>
      <c r="P163" s="169">
        <v>1.2</v>
      </c>
      <c r="S163" s="5" t="str">
        <f>_xlfn.TEXTJOIN("_",TRUE,T163:X163)</f>
        <v>s316:0.1_s316:0.1_pvc:0.05</v>
      </c>
      <c r="T163" s="5" t="str">
        <f>_xlfn.TEXTJOIN(":",TRUE,D163,E163)</f>
        <v>s316:0.1</v>
      </c>
      <c r="U163" s="5" t="str">
        <f>_xlfn.TEXTJOIN(":",TRUE,F163,G163)</f>
        <v>s316:0.1</v>
      </c>
      <c r="V163" s="5" t="str">
        <f>_xlfn.TEXTJOIN(":",TRUE,H163,I163)</f>
        <v>pvc:0.05</v>
      </c>
      <c r="W163" s="5" t="str">
        <f>_xlfn.TEXTJOIN(":",TRUE,J163,K163)</f>
        <v/>
      </c>
      <c r="X163" s="5" t="str">
        <f>_xlfn.TEXTJOIN(":",TRUE,L163,M163)</f>
        <v/>
      </c>
    </row>
    <row r="164" spans="1:24">
      <c r="A164" s="5">
        <v>163</v>
      </c>
      <c r="B164" s="5" t="s">
        <v>549</v>
      </c>
      <c r="C164" s="19">
        <v>4</v>
      </c>
      <c r="D164" s="151" t="s">
        <v>617</v>
      </c>
      <c r="E164" s="152" t="s">
        <v>699</v>
      </c>
      <c r="F164" s="155" t="s">
        <v>617</v>
      </c>
      <c r="G164" s="156" t="s">
        <v>693</v>
      </c>
      <c r="H164" s="159" t="s">
        <v>212</v>
      </c>
      <c r="I164" s="160" t="s">
        <v>712</v>
      </c>
      <c r="J164" s="155" t="s">
        <v>705</v>
      </c>
      <c r="K164" s="156" t="s">
        <v>705</v>
      </c>
      <c r="L164" s="163" t="s">
        <v>705</v>
      </c>
      <c r="M164" s="164" t="s">
        <v>705</v>
      </c>
      <c r="N164" s="168">
        <v>0.48</v>
      </c>
      <c r="O164" s="148">
        <v>188</v>
      </c>
      <c r="P164" s="169">
        <v>1.1930000000000001</v>
      </c>
      <c r="S164" s="5" t="str">
        <f>_xlfn.TEXTJOIN("_",TRUE,T164:X164)</f>
        <v>s316:0.3_s316:0.5_ptfe:0.25</v>
      </c>
      <c r="T164" s="5" t="str">
        <f>_xlfn.TEXTJOIN(":",TRUE,D164,E164)</f>
        <v>s316:0.3</v>
      </c>
      <c r="U164" s="5" t="str">
        <f>_xlfn.TEXTJOIN(":",TRUE,F164,G164)</f>
        <v>s316:0.5</v>
      </c>
      <c r="V164" s="5" t="str">
        <f>_xlfn.TEXTJOIN(":",TRUE,H164,I164)</f>
        <v>ptfe:0.25</v>
      </c>
      <c r="W164" s="5" t="str">
        <f>_xlfn.TEXTJOIN(":",TRUE,J164,K164)</f>
        <v/>
      </c>
      <c r="X164" s="5" t="str">
        <f>_xlfn.TEXTJOIN(":",TRUE,L164,M164)</f>
        <v/>
      </c>
    </row>
    <row r="165" spans="1:24">
      <c r="A165" s="5">
        <v>164</v>
      </c>
      <c r="B165" s="5" t="s">
        <v>549</v>
      </c>
      <c r="C165" s="19">
        <v>14</v>
      </c>
      <c r="D165" s="151" t="s">
        <v>617</v>
      </c>
      <c r="E165" s="152" t="s">
        <v>691</v>
      </c>
      <c r="F165" s="155" t="s">
        <v>617</v>
      </c>
      <c r="G165" s="156" t="s">
        <v>690</v>
      </c>
      <c r="H165" s="159" t="s">
        <v>212</v>
      </c>
      <c r="I165" s="160" t="s">
        <v>699</v>
      </c>
      <c r="J165" s="155" t="s">
        <v>705</v>
      </c>
      <c r="K165" s="156" t="s">
        <v>705</v>
      </c>
      <c r="L165" s="163" t="s">
        <v>705</v>
      </c>
      <c r="M165" s="164" t="s">
        <v>705</v>
      </c>
      <c r="N165" s="168">
        <v>1.1000000000000001</v>
      </c>
      <c r="O165" s="148">
        <v>70</v>
      </c>
      <c r="P165" s="169">
        <v>1.1399999999999999</v>
      </c>
      <c r="S165" s="5" t="str">
        <f>_xlfn.TEXTJOIN("_",TRUE,T165:X165)</f>
        <v>s316:0.8_s316:0.4_ptfe:0.3</v>
      </c>
      <c r="T165" s="5" t="str">
        <f>_xlfn.TEXTJOIN(":",TRUE,D165,E165)</f>
        <v>s316:0.8</v>
      </c>
      <c r="U165" s="5" t="str">
        <f>_xlfn.TEXTJOIN(":",TRUE,F165,G165)</f>
        <v>s316:0.4</v>
      </c>
      <c r="V165" s="5" t="str">
        <f>_xlfn.TEXTJOIN(":",TRUE,H165,I165)</f>
        <v>ptfe:0.3</v>
      </c>
      <c r="W165" s="5" t="str">
        <f>_xlfn.TEXTJOIN(":",TRUE,J165,K165)</f>
        <v/>
      </c>
      <c r="X165" s="5" t="str">
        <f>_xlfn.TEXTJOIN(":",TRUE,L165,M165)</f>
        <v/>
      </c>
    </row>
    <row r="166" spans="1:24">
      <c r="A166" s="5">
        <v>165</v>
      </c>
      <c r="B166" s="5" t="s">
        <v>549</v>
      </c>
      <c r="C166" s="19">
        <v>2</v>
      </c>
      <c r="D166" s="151" t="s">
        <v>617</v>
      </c>
      <c r="E166" s="152" t="s">
        <v>700</v>
      </c>
      <c r="F166" s="155" t="s">
        <v>617</v>
      </c>
      <c r="G166" s="156" t="s">
        <v>700</v>
      </c>
      <c r="H166" s="159" t="s">
        <v>213</v>
      </c>
      <c r="I166" s="160" t="s">
        <v>708</v>
      </c>
      <c r="J166" s="155" t="s">
        <v>705</v>
      </c>
      <c r="K166" s="156" t="s">
        <v>705</v>
      </c>
      <c r="L166" s="163" t="s">
        <v>705</v>
      </c>
      <c r="M166" s="164" t="s">
        <v>705</v>
      </c>
      <c r="N166" s="168">
        <v>0.5</v>
      </c>
      <c r="O166" s="148">
        <v>25</v>
      </c>
      <c r="P166" s="169">
        <v>1.1000000000000001</v>
      </c>
      <c r="S166" s="5" t="str">
        <f>_xlfn.TEXTJOIN("_",TRUE,T166:X166)</f>
        <v>s316:0.1_s316:0.1_pvc:0.05</v>
      </c>
      <c r="T166" s="5" t="str">
        <f>_xlfn.TEXTJOIN(":",TRUE,D166,E166)</f>
        <v>s316:0.1</v>
      </c>
      <c r="U166" s="5" t="str">
        <f>_xlfn.TEXTJOIN(":",TRUE,F166,G166)</f>
        <v>s316:0.1</v>
      </c>
      <c r="V166" s="5" t="str">
        <f>_xlfn.TEXTJOIN(":",TRUE,H166,I166)</f>
        <v>pvc:0.05</v>
      </c>
      <c r="W166" s="5" t="str">
        <f>_xlfn.TEXTJOIN(":",TRUE,J166,K166)</f>
        <v/>
      </c>
      <c r="X166" s="5" t="str">
        <f>_xlfn.TEXTJOIN(":",TRUE,L166,M166)</f>
        <v/>
      </c>
    </row>
    <row r="167" spans="1:24">
      <c r="A167" s="5">
        <v>166</v>
      </c>
      <c r="B167" s="5" t="s">
        <v>549</v>
      </c>
      <c r="C167" s="19">
        <v>16</v>
      </c>
      <c r="D167" s="151" t="s">
        <v>617</v>
      </c>
      <c r="E167" s="152" t="s">
        <v>699</v>
      </c>
      <c r="F167" s="155" t="s">
        <v>165</v>
      </c>
      <c r="G167" s="156" t="s">
        <v>699</v>
      </c>
      <c r="H167" s="159" t="s">
        <v>212</v>
      </c>
      <c r="I167" s="160" t="s">
        <v>695</v>
      </c>
      <c r="J167" s="155" t="s">
        <v>705</v>
      </c>
      <c r="K167" s="156" t="s">
        <v>705</v>
      </c>
      <c r="L167" s="163" t="s">
        <v>705</v>
      </c>
      <c r="M167" s="164" t="s">
        <v>705</v>
      </c>
      <c r="N167" s="168">
        <v>1.08</v>
      </c>
      <c r="O167" s="148">
        <v>22</v>
      </c>
      <c r="P167" s="169">
        <v>1.0429999999999999</v>
      </c>
      <c r="S167" s="5" t="str">
        <f>_xlfn.TEXTJOIN("_",TRUE,T167:X167)</f>
        <v>s316:0.3_aluminium:0.3_ptfe:1</v>
      </c>
      <c r="T167" s="5" t="str">
        <f>_xlfn.TEXTJOIN(":",TRUE,D167,E167)</f>
        <v>s316:0.3</v>
      </c>
      <c r="U167" s="5" t="str">
        <f>_xlfn.TEXTJOIN(":",TRUE,F167,G167)</f>
        <v>aluminium:0.3</v>
      </c>
      <c r="V167" s="5" t="str">
        <f>_xlfn.TEXTJOIN(":",TRUE,H167,I167)</f>
        <v>ptfe:1</v>
      </c>
      <c r="W167" s="5" t="str">
        <f>_xlfn.TEXTJOIN(":",TRUE,J167,K167)</f>
        <v/>
      </c>
      <c r="X167" s="5" t="str">
        <f>_xlfn.TEXTJOIN(":",TRUE,L167,M167)</f>
        <v/>
      </c>
    </row>
    <row r="168" spans="1:24">
      <c r="A168" s="5">
        <v>167</v>
      </c>
      <c r="B168" s="5" t="s">
        <v>549</v>
      </c>
      <c r="C168" s="19">
        <v>4</v>
      </c>
      <c r="D168" s="151" t="s">
        <v>710</v>
      </c>
      <c r="E168" s="152" t="s">
        <v>700</v>
      </c>
      <c r="F168" s="155" t="s">
        <v>710</v>
      </c>
      <c r="G168" s="156" t="s">
        <v>712</v>
      </c>
      <c r="H168" s="155" t="s">
        <v>212</v>
      </c>
      <c r="I168" s="156" t="s">
        <v>699</v>
      </c>
      <c r="J168" s="159" t="s">
        <v>710</v>
      </c>
      <c r="K168" s="160" t="s">
        <v>700</v>
      </c>
      <c r="L168" s="163" t="s">
        <v>705</v>
      </c>
      <c r="M168" s="164" t="s">
        <v>705</v>
      </c>
      <c r="N168" s="168">
        <v>0.9</v>
      </c>
      <c r="O168" s="148">
        <v>60</v>
      </c>
      <c r="P168" s="169">
        <v>1.03</v>
      </c>
      <c r="S168" s="5" t="str">
        <f>_xlfn.TEXTJOIN("_",TRUE,T168:X168)</f>
        <v>s316L:0.1_s316L:0.25_s316L:0.1_ptfe:0.3</v>
      </c>
      <c r="T168" s="5" t="str">
        <f>_xlfn.TEXTJOIN(":",TRUE,D168,E168)</f>
        <v>s316L:0.1</v>
      </c>
      <c r="U168" s="5" t="str">
        <f>_xlfn.TEXTJOIN(":",TRUE,F168,G168)</f>
        <v>s316L:0.25</v>
      </c>
      <c r="V168" s="5" t="str">
        <f>_xlfn.TEXTJOIN(":",TRUE,J168,K168)</f>
        <v>s316L:0.1</v>
      </c>
      <c r="W168" s="5" t="str">
        <f>_xlfn.TEXTJOIN(":",TRUE,H168,I168)</f>
        <v>ptfe:0.3</v>
      </c>
      <c r="X168" s="5" t="str">
        <f>_xlfn.TEXTJOIN(":",TRUE,L168,M168)</f>
        <v/>
      </c>
    </row>
    <row r="169" spans="1:24">
      <c r="A169" s="5">
        <v>168</v>
      </c>
      <c r="B169" s="5" t="s">
        <v>549</v>
      </c>
      <c r="C169" s="19">
        <v>16</v>
      </c>
      <c r="D169" s="151" t="s">
        <v>617</v>
      </c>
      <c r="E169" s="152" t="s">
        <v>699</v>
      </c>
      <c r="F169" s="155" t="s">
        <v>165</v>
      </c>
      <c r="G169" s="156" t="s">
        <v>699</v>
      </c>
      <c r="H169" s="159" t="s">
        <v>212</v>
      </c>
      <c r="I169" s="160" t="s">
        <v>695</v>
      </c>
      <c r="J169" s="155" t="s">
        <v>705</v>
      </c>
      <c r="K169" s="156" t="s">
        <v>705</v>
      </c>
      <c r="L169" s="163" t="s">
        <v>705</v>
      </c>
      <c r="M169" s="164" t="s">
        <v>705</v>
      </c>
      <c r="N169" s="168">
        <v>1.08</v>
      </c>
      <c r="O169" s="148">
        <v>22</v>
      </c>
      <c r="P169" s="169">
        <v>0.98399999999999999</v>
      </c>
      <c r="S169" s="5" t="str">
        <f>_xlfn.TEXTJOIN("_",TRUE,T169:X169)</f>
        <v>s316:0.3_aluminium:0.3_ptfe:1</v>
      </c>
      <c r="T169" s="5" t="str">
        <f>_xlfn.TEXTJOIN(":",TRUE,D169,E169)</f>
        <v>s316:0.3</v>
      </c>
      <c r="U169" s="5" t="str">
        <f>_xlfn.TEXTJOIN(":",TRUE,F169,G169)</f>
        <v>aluminium:0.3</v>
      </c>
      <c r="V169" s="5" t="str">
        <f>_xlfn.TEXTJOIN(":",TRUE,H169,I169)</f>
        <v>ptfe:1</v>
      </c>
      <c r="W169" s="5" t="str">
        <f>_xlfn.TEXTJOIN(":",TRUE,J169,K169)</f>
        <v/>
      </c>
      <c r="X169" s="5" t="str">
        <f>_xlfn.TEXTJOIN(":",TRUE,L169,M169)</f>
        <v/>
      </c>
    </row>
    <row r="170" spans="1:24">
      <c r="A170" s="5">
        <v>169</v>
      </c>
      <c r="B170" s="5" t="s">
        <v>549</v>
      </c>
      <c r="C170" s="19">
        <v>2</v>
      </c>
      <c r="D170" s="151" t="s">
        <v>617</v>
      </c>
      <c r="E170" s="152" t="s">
        <v>700</v>
      </c>
      <c r="F170" s="155" t="s">
        <v>617</v>
      </c>
      <c r="G170" s="156" t="s">
        <v>700</v>
      </c>
      <c r="H170" s="159" t="s">
        <v>213</v>
      </c>
      <c r="I170" s="160" t="s">
        <v>708</v>
      </c>
      <c r="J170" s="155" t="s">
        <v>705</v>
      </c>
      <c r="K170" s="156" t="s">
        <v>705</v>
      </c>
      <c r="L170" s="163" t="s">
        <v>705</v>
      </c>
      <c r="M170" s="164" t="s">
        <v>705</v>
      </c>
      <c r="N170" s="168">
        <v>0.5</v>
      </c>
      <c r="O170" s="148">
        <v>25</v>
      </c>
      <c r="P170" s="169">
        <v>0.98</v>
      </c>
      <c r="S170" s="5" t="str">
        <f>_xlfn.TEXTJOIN("_",TRUE,T170:X170)</f>
        <v>s316:0.1_s316:0.1_pvc:0.05</v>
      </c>
      <c r="T170" s="5" t="str">
        <f>_xlfn.TEXTJOIN(":",TRUE,D170,E170)</f>
        <v>s316:0.1</v>
      </c>
      <c r="U170" s="5" t="str">
        <f>_xlfn.TEXTJOIN(":",TRUE,F170,G170)</f>
        <v>s316:0.1</v>
      </c>
      <c r="V170" s="5" t="str">
        <f>_xlfn.TEXTJOIN(":",TRUE,H170,I170)</f>
        <v>pvc:0.05</v>
      </c>
      <c r="W170" s="5" t="str">
        <f>_xlfn.TEXTJOIN(":",TRUE,J170,K170)</f>
        <v/>
      </c>
      <c r="X170" s="5" t="str">
        <f>_xlfn.TEXTJOIN(":",TRUE,L170,M170)</f>
        <v/>
      </c>
    </row>
    <row r="171" spans="1:24">
      <c r="A171" s="5">
        <v>170</v>
      </c>
      <c r="B171" s="5" t="s">
        <v>549</v>
      </c>
      <c r="C171" s="19">
        <v>16</v>
      </c>
      <c r="D171" s="151" t="s">
        <v>617</v>
      </c>
      <c r="E171" s="152" t="s">
        <v>699</v>
      </c>
      <c r="F171" s="155" t="s">
        <v>165</v>
      </c>
      <c r="G171" s="156" t="s">
        <v>699</v>
      </c>
      <c r="H171" s="159" t="s">
        <v>212</v>
      </c>
      <c r="I171" s="160" t="s">
        <v>695</v>
      </c>
      <c r="J171" s="155" t="s">
        <v>705</v>
      </c>
      <c r="K171" s="156" t="s">
        <v>705</v>
      </c>
      <c r="L171" s="163" t="s">
        <v>705</v>
      </c>
      <c r="M171" s="164" t="s">
        <v>705</v>
      </c>
      <c r="N171" s="168">
        <v>1.08</v>
      </c>
      <c r="O171" s="148">
        <v>22</v>
      </c>
      <c r="P171" s="169">
        <v>0.92500000000000004</v>
      </c>
      <c r="S171" s="5" t="str">
        <f>_xlfn.TEXTJOIN("_",TRUE,T171:X171)</f>
        <v>s316:0.3_aluminium:0.3_ptfe:1</v>
      </c>
      <c r="T171" s="5" t="str">
        <f>_xlfn.TEXTJOIN(":",TRUE,D171,E171)</f>
        <v>s316:0.3</v>
      </c>
      <c r="U171" s="5" t="str">
        <f>_xlfn.TEXTJOIN(":",TRUE,F171,G171)</f>
        <v>aluminium:0.3</v>
      </c>
      <c r="V171" s="5" t="str">
        <f>_xlfn.TEXTJOIN(":",TRUE,H171,I171)</f>
        <v>ptfe:1</v>
      </c>
      <c r="W171" s="5" t="str">
        <f>_xlfn.TEXTJOIN(":",TRUE,J171,K171)</f>
        <v/>
      </c>
      <c r="X171" s="5" t="str">
        <f>_xlfn.TEXTJOIN(":",TRUE,L171,M171)</f>
        <v/>
      </c>
    </row>
    <row r="172" spans="1:24">
      <c r="A172" s="5">
        <v>171</v>
      </c>
      <c r="B172" s="5" t="s">
        <v>549</v>
      </c>
      <c r="C172" s="19">
        <v>4</v>
      </c>
      <c r="D172" s="151" t="s">
        <v>617</v>
      </c>
      <c r="E172" s="152" t="s">
        <v>699</v>
      </c>
      <c r="F172" s="155" t="s">
        <v>617</v>
      </c>
      <c r="G172" s="156" t="s">
        <v>693</v>
      </c>
      <c r="H172" s="159" t="s">
        <v>212</v>
      </c>
      <c r="I172" s="160" t="s">
        <v>712</v>
      </c>
      <c r="J172" s="155" t="s">
        <v>705</v>
      </c>
      <c r="K172" s="156" t="s">
        <v>705</v>
      </c>
      <c r="L172" s="163" t="s">
        <v>705</v>
      </c>
      <c r="M172" s="164" t="s">
        <v>705</v>
      </c>
      <c r="N172" s="168">
        <v>0.48</v>
      </c>
      <c r="O172" s="148">
        <v>188</v>
      </c>
      <c r="P172" s="169">
        <v>0.92</v>
      </c>
      <c r="S172" s="5" t="str">
        <f>_xlfn.TEXTJOIN("_",TRUE,T172:X172)</f>
        <v>s316:0.3_s316:0.5_ptfe:0.25</v>
      </c>
      <c r="T172" s="5" t="str">
        <f>_xlfn.TEXTJOIN(":",TRUE,D172,E172)</f>
        <v>s316:0.3</v>
      </c>
      <c r="U172" s="5" t="str">
        <f>_xlfn.TEXTJOIN(":",TRUE,F172,G172)</f>
        <v>s316:0.5</v>
      </c>
      <c r="V172" s="5" t="str">
        <f>_xlfn.TEXTJOIN(":",TRUE,H172,I172)</f>
        <v>ptfe:0.25</v>
      </c>
      <c r="W172" s="5" t="str">
        <f>_xlfn.TEXTJOIN(":",TRUE,J172,K172)</f>
        <v/>
      </c>
      <c r="X172" s="5" t="str">
        <f>_xlfn.TEXTJOIN(":",TRUE,L172,M172)</f>
        <v/>
      </c>
    </row>
    <row r="173" spans="1:24">
      <c r="A173" s="5">
        <v>172</v>
      </c>
      <c r="B173" s="5" t="s">
        <v>549</v>
      </c>
      <c r="C173" s="19">
        <v>14</v>
      </c>
      <c r="D173" s="151" t="s">
        <v>617</v>
      </c>
      <c r="E173" s="152" t="s">
        <v>691</v>
      </c>
      <c r="F173" s="155" t="s">
        <v>617</v>
      </c>
      <c r="G173" s="156" t="s">
        <v>690</v>
      </c>
      <c r="H173" s="159" t="s">
        <v>212</v>
      </c>
      <c r="I173" s="160" t="s">
        <v>699</v>
      </c>
      <c r="J173" s="155" t="s">
        <v>705</v>
      </c>
      <c r="K173" s="156" t="s">
        <v>705</v>
      </c>
      <c r="L173" s="163" t="s">
        <v>705</v>
      </c>
      <c r="M173" s="164" t="s">
        <v>705</v>
      </c>
      <c r="N173" s="168">
        <v>1.1000000000000001</v>
      </c>
      <c r="O173" s="148">
        <v>70</v>
      </c>
      <c r="P173" s="169">
        <v>0.89</v>
      </c>
      <c r="S173" s="5" t="str">
        <f>_xlfn.TEXTJOIN("_",TRUE,T173:X173)</f>
        <v>s316:0.8_s316:0.4_ptfe:0.3</v>
      </c>
      <c r="T173" s="5" t="str">
        <f>_xlfn.TEXTJOIN(":",TRUE,D173,E173)</f>
        <v>s316:0.8</v>
      </c>
      <c r="U173" s="5" t="str">
        <f>_xlfn.TEXTJOIN(":",TRUE,F173,G173)</f>
        <v>s316:0.4</v>
      </c>
      <c r="V173" s="5" t="str">
        <f>_xlfn.TEXTJOIN(":",TRUE,H173,I173)</f>
        <v>ptfe:0.3</v>
      </c>
      <c r="W173" s="5" t="str">
        <f>_xlfn.TEXTJOIN(":",TRUE,J173,K173)</f>
        <v/>
      </c>
      <c r="X173" s="5" t="str">
        <f>_xlfn.TEXTJOIN(":",TRUE,L173,M173)</f>
        <v/>
      </c>
    </row>
    <row r="174" spans="1:24">
      <c r="A174" s="5">
        <v>173</v>
      </c>
      <c r="B174" s="5" t="s">
        <v>549</v>
      </c>
      <c r="C174" s="19">
        <v>16</v>
      </c>
      <c r="D174" s="151" t="s">
        <v>617</v>
      </c>
      <c r="E174" s="152" t="s">
        <v>699</v>
      </c>
      <c r="F174" s="155" t="s">
        <v>165</v>
      </c>
      <c r="G174" s="156" t="s">
        <v>699</v>
      </c>
      <c r="H174" s="159" t="s">
        <v>212</v>
      </c>
      <c r="I174" s="160" t="s">
        <v>695</v>
      </c>
      <c r="J174" s="155" t="s">
        <v>705</v>
      </c>
      <c r="K174" s="156" t="s">
        <v>705</v>
      </c>
      <c r="L174" s="163" t="s">
        <v>705</v>
      </c>
      <c r="M174" s="164" t="s">
        <v>705</v>
      </c>
      <c r="N174" s="168">
        <v>1.08</v>
      </c>
      <c r="O174" s="148">
        <v>22</v>
      </c>
      <c r="P174" s="169">
        <v>0.81</v>
      </c>
      <c r="S174" s="5" t="str">
        <f>_xlfn.TEXTJOIN("_",TRUE,T174:X174)</f>
        <v>s316:0.3_aluminium:0.3_ptfe:1</v>
      </c>
      <c r="T174" s="5" t="str">
        <f>_xlfn.TEXTJOIN(":",TRUE,D174,E174)</f>
        <v>s316:0.3</v>
      </c>
      <c r="U174" s="5" t="str">
        <f>_xlfn.TEXTJOIN(":",TRUE,F174,G174)</f>
        <v>aluminium:0.3</v>
      </c>
      <c r="V174" s="5" t="str">
        <f>_xlfn.TEXTJOIN(":",TRUE,H174,I174)</f>
        <v>ptfe:1</v>
      </c>
      <c r="W174" s="5" t="str">
        <f>_xlfn.TEXTJOIN(":",TRUE,J174,K174)</f>
        <v/>
      </c>
      <c r="X174" s="5" t="str">
        <f>_xlfn.TEXTJOIN(":",TRUE,L174,M174)</f>
        <v/>
      </c>
    </row>
    <row r="175" spans="1:24">
      <c r="A175" s="5">
        <v>174</v>
      </c>
      <c r="B175" s="5" t="s">
        <v>549</v>
      </c>
      <c r="C175" s="19">
        <v>2</v>
      </c>
      <c r="D175" s="151" t="s">
        <v>617</v>
      </c>
      <c r="E175" s="152" t="s">
        <v>700</v>
      </c>
      <c r="F175" s="155" t="s">
        <v>617</v>
      </c>
      <c r="G175" s="156" t="s">
        <v>700</v>
      </c>
      <c r="H175" s="159" t="s">
        <v>213</v>
      </c>
      <c r="I175" s="160" t="s">
        <v>708</v>
      </c>
      <c r="J175" s="155" t="s">
        <v>705</v>
      </c>
      <c r="K175" s="156" t="s">
        <v>705</v>
      </c>
      <c r="L175" s="163" t="s">
        <v>705</v>
      </c>
      <c r="M175" s="164" t="s">
        <v>705</v>
      </c>
      <c r="N175" s="168">
        <v>0.5</v>
      </c>
      <c r="O175" s="148">
        <v>25</v>
      </c>
      <c r="P175" s="169">
        <v>0.81</v>
      </c>
      <c r="S175" s="5" t="str">
        <f>_xlfn.TEXTJOIN("_",TRUE,T175:X175)</f>
        <v>s316:0.1_s316:0.1_pvc:0.05</v>
      </c>
      <c r="T175" s="5" t="str">
        <f>_xlfn.TEXTJOIN(":",TRUE,D175,E175)</f>
        <v>s316:0.1</v>
      </c>
      <c r="U175" s="5" t="str">
        <f>_xlfn.TEXTJOIN(":",TRUE,F175,G175)</f>
        <v>s316:0.1</v>
      </c>
      <c r="V175" s="5" t="str">
        <f>_xlfn.TEXTJOIN(":",TRUE,H175,I175)</f>
        <v>pvc:0.05</v>
      </c>
      <c r="W175" s="5" t="str">
        <f>_xlfn.TEXTJOIN(":",TRUE,J175,K175)</f>
        <v/>
      </c>
      <c r="X175" s="5" t="str">
        <f>_xlfn.TEXTJOIN(":",TRUE,L175,M175)</f>
        <v/>
      </c>
    </row>
    <row r="176" spans="1:24">
      <c r="A176" s="5">
        <v>175</v>
      </c>
      <c r="B176" s="5" t="s">
        <v>549</v>
      </c>
      <c r="C176" s="19">
        <v>36</v>
      </c>
      <c r="D176" s="151" t="s">
        <v>617</v>
      </c>
      <c r="E176" s="152" t="s">
        <v>695</v>
      </c>
      <c r="F176" s="155" t="s">
        <v>617</v>
      </c>
      <c r="G176" s="156" t="s">
        <v>695</v>
      </c>
      <c r="H176" s="155" t="s">
        <v>212</v>
      </c>
      <c r="I176" s="156" t="s">
        <v>693</v>
      </c>
      <c r="J176" s="163" t="s">
        <v>617</v>
      </c>
      <c r="K176" s="164" t="s">
        <v>698</v>
      </c>
      <c r="L176" s="159" t="s">
        <v>212</v>
      </c>
      <c r="M176" s="160" t="s">
        <v>693</v>
      </c>
      <c r="N176" s="168">
        <v>1</v>
      </c>
      <c r="O176" s="148">
        <v>75</v>
      </c>
      <c r="P176" s="169">
        <v>0.8</v>
      </c>
      <c r="S176" s="5" t="str">
        <f>_xlfn.TEXTJOIN("_",TRUE,T176:X176)</f>
        <v>s316:1_s316:1_ptfe:0.5_ptfe:0.5_s316:3</v>
      </c>
      <c r="T176" s="5" t="str">
        <f>_xlfn.TEXTJOIN(":",TRUE,D176,E176)</f>
        <v>s316:1</v>
      </c>
      <c r="U176" s="5" t="str">
        <f>_xlfn.TEXTJOIN(":",TRUE,F176,G176)</f>
        <v>s316:1</v>
      </c>
      <c r="V176" s="5" t="str">
        <f>_xlfn.TEXTJOIN(":",TRUE,L176,M176)</f>
        <v>ptfe:0.5</v>
      </c>
      <c r="W176" s="5" t="str">
        <f>_xlfn.TEXTJOIN(":",TRUE,H176,I176)</f>
        <v>ptfe:0.5</v>
      </c>
      <c r="X176" s="5" t="str">
        <f>_xlfn.TEXTJOIN(":",TRUE,J176,K176)</f>
        <v>s316:3</v>
      </c>
    </row>
    <row r="177" spans="1:24">
      <c r="A177" s="5">
        <v>176</v>
      </c>
      <c r="B177" s="5" t="s">
        <v>549</v>
      </c>
      <c r="C177" s="19">
        <v>4</v>
      </c>
      <c r="D177" s="151" t="s">
        <v>617</v>
      </c>
      <c r="E177" s="152" t="s">
        <v>700</v>
      </c>
      <c r="F177" s="155" t="s">
        <v>617</v>
      </c>
      <c r="G177" s="156" t="s">
        <v>693</v>
      </c>
      <c r="H177" s="159" t="s">
        <v>212</v>
      </c>
      <c r="I177" s="160" t="s">
        <v>700</v>
      </c>
      <c r="J177" s="155" t="s">
        <v>705</v>
      </c>
      <c r="K177" s="156" t="s">
        <v>705</v>
      </c>
      <c r="L177" s="163" t="s">
        <v>705</v>
      </c>
      <c r="M177" s="164" t="s">
        <v>705</v>
      </c>
      <c r="N177" s="168">
        <v>0.48</v>
      </c>
      <c r="O177" s="148">
        <v>188</v>
      </c>
      <c r="P177" s="169">
        <v>0.8</v>
      </c>
      <c r="S177" s="5" t="str">
        <f>_xlfn.TEXTJOIN("_",TRUE,T177:X177)</f>
        <v>s316:0.1_s316:0.5_ptfe:0.1</v>
      </c>
      <c r="T177" s="5" t="str">
        <f>_xlfn.TEXTJOIN(":",TRUE,D177,E177)</f>
        <v>s316:0.1</v>
      </c>
      <c r="U177" s="5" t="str">
        <f>_xlfn.TEXTJOIN(":",TRUE,F177,G177)</f>
        <v>s316:0.5</v>
      </c>
      <c r="V177" s="5" t="str">
        <f>_xlfn.TEXTJOIN(":",TRUE,H177,I177)</f>
        <v>ptfe:0.1</v>
      </c>
      <c r="W177" s="5" t="str">
        <f>_xlfn.TEXTJOIN(":",TRUE,J177,K177)</f>
        <v/>
      </c>
      <c r="X177" s="5" t="str">
        <f>_xlfn.TEXTJOIN(":",TRUE,L177,M177)</f>
        <v/>
      </c>
    </row>
    <row r="178" spans="1:24">
      <c r="A178" s="5">
        <v>177</v>
      </c>
      <c r="B178" s="5" t="s">
        <v>549</v>
      </c>
      <c r="C178" s="19">
        <v>4</v>
      </c>
      <c r="D178" s="151" t="s">
        <v>710</v>
      </c>
      <c r="E178" s="152" t="s">
        <v>695</v>
      </c>
      <c r="F178" s="155" t="s">
        <v>710</v>
      </c>
      <c r="G178" s="156" t="s">
        <v>700</v>
      </c>
      <c r="H178" s="155" t="s">
        <v>212</v>
      </c>
      <c r="I178" s="156" t="s">
        <v>699</v>
      </c>
      <c r="J178" s="159" t="s">
        <v>710</v>
      </c>
      <c r="K178" s="160" t="s">
        <v>700</v>
      </c>
      <c r="L178" s="163" t="s">
        <v>705</v>
      </c>
      <c r="M178" s="164" t="s">
        <v>705</v>
      </c>
      <c r="N178" s="168">
        <v>0.9</v>
      </c>
      <c r="O178" s="148">
        <v>60</v>
      </c>
      <c r="P178" s="169">
        <v>0.76</v>
      </c>
      <c r="S178" s="5" t="str">
        <f>_xlfn.TEXTJOIN("_",TRUE,T178:X178)</f>
        <v>s316L:1_s316L:0.1_s316L:0.1_ptfe:0.3</v>
      </c>
      <c r="T178" s="5" t="str">
        <f>_xlfn.TEXTJOIN(":",TRUE,D178,E178)</f>
        <v>s316L:1</v>
      </c>
      <c r="U178" s="5" t="str">
        <f>_xlfn.TEXTJOIN(":",TRUE,F178,G178)</f>
        <v>s316L:0.1</v>
      </c>
      <c r="V178" s="5" t="str">
        <f>_xlfn.TEXTJOIN(":",TRUE,J178,K178)</f>
        <v>s316L:0.1</v>
      </c>
      <c r="W178" s="5" t="str">
        <f>_xlfn.TEXTJOIN(":",TRUE,H178,I178)</f>
        <v>ptfe:0.3</v>
      </c>
      <c r="X178" s="5" t="str">
        <f>_xlfn.TEXTJOIN(":",TRUE,L178,M178)</f>
        <v/>
      </c>
    </row>
    <row r="179" spans="1:24">
      <c r="A179" s="5">
        <v>178</v>
      </c>
      <c r="B179" s="5" t="s">
        <v>549</v>
      </c>
      <c r="C179" s="19">
        <v>4</v>
      </c>
      <c r="D179" s="151" t="s">
        <v>617</v>
      </c>
      <c r="E179" s="152" t="s">
        <v>699</v>
      </c>
      <c r="F179" s="155" t="s">
        <v>617</v>
      </c>
      <c r="G179" s="156" t="s">
        <v>693</v>
      </c>
      <c r="H179" s="159" t="s">
        <v>212</v>
      </c>
      <c r="I179" s="160" t="s">
        <v>699</v>
      </c>
      <c r="J179" s="155" t="s">
        <v>705</v>
      </c>
      <c r="K179" s="156" t="s">
        <v>705</v>
      </c>
      <c r="L179" s="163" t="s">
        <v>705</v>
      </c>
      <c r="M179" s="164" t="s">
        <v>705</v>
      </c>
      <c r="N179" s="168">
        <v>0.48</v>
      </c>
      <c r="O179" s="148">
        <v>188</v>
      </c>
      <c r="P179" s="169">
        <v>0.7</v>
      </c>
      <c r="S179" s="5" t="str">
        <f>_xlfn.TEXTJOIN("_",TRUE,T179:X179)</f>
        <v>s316:0.3_s316:0.5_ptfe:0.3</v>
      </c>
      <c r="T179" s="5" t="str">
        <f>_xlfn.TEXTJOIN(":",TRUE,D179,E179)</f>
        <v>s316:0.3</v>
      </c>
      <c r="U179" s="5" t="str">
        <f>_xlfn.TEXTJOIN(":",TRUE,F179,G179)</f>
        <v>s316:0.5</v>
      </c>
      <c r="V179" s="5" t="str">
        <f>_xlfn.TEXTJOIN(":",TRUE,H179,I179)</f>
        <v>ptfe:0.3</v>
      </c>
      <c r="W179" s="5" t="str">
        <f>_xlfn.TEXTJOIN(":",TRUE,J179,K179)</f>
        <v/>
      </c>
      <c r="X179" s="5" t="str">
        <f>_xlfn.TEXTJOIN(":",TRUE,L179,M179)</f>
        <v/>
      </c>
    </row>
    <row r="180" spans="1:24">
      <c r="A180" s="5">
        <v>179</v>
      </c>
      <c r="B180" s="5" t="s">
        <v>549</v>
      </c>
      <c r="C180" s="19">
        <v>4</v>
      </c>
      <c r="D180" s="151" t="s">
        <v>617</v>
      </c>
      <c r="E180" s="152" t="s">
        <v>700</v>
      </c>
      <c r="F180" s="155" t="s">
        <v>617</v>
      </c>
      <c r="G180" s="156" t="s">
        <v>700</v>
      </c>
      <c r="H180" s="159" t="s">
        <v>212</v>
      </c>
      <c r="I180" s="160" t="s">
        <v>711</v>
      </c>
      <c r="J180" s="155" t="s">
        <v>705</v>
      </c>
      <c r="K180" s="156" t="s">
        <v>705</v>
      </c>
      <c r="L180" s="163" t="s">
        <v>705</v>
      </c>
      <c r="M180" s="164" t="s">
        <v>705</v>
      </c>
      <c r="N180" s="168">
        <v>0.48</v>
      </c>
      <c r="O180" s="148">
        <v>188</v>
      </c>
      <c r="P180" s="169">
        <v>0.7</v>
      </c>
      <c r="S180" s="5" t="str">
        <f>_xlfn.TEXTJOIN("_",TRUE,T180:X180)</f>
        <v>s316:0.1_s316:0.1_ptfe:0.2</v>
      </c>
      <c r="T180" s="5" t="str">
        <f>_xlfn.TEXTJOIN(":",TRUE,D180,E180)</f>
        <v>s316:0.1</v>
      </c>
      <c r="U180" s="5" t="str">
        <f>_xlfn.TEXTJOIN(":",TRUE,F180,G180)</f>
        <v>s316:0.1</v>
      </c>
      <c r="V180" s="5" t="str">
        <f>_xlfn.TEXTJOIN(":",TRUE,H180,I180)</f>
        <v>ptfe:0.2</v>
      </c>
      <c r="W180" s="5" t="str">
        <f>_xlfn.TEXTJOIN(":",TRUE,J180,K180)</f>
        <v/>
      </c>
      <c r="X180" s="5" t="str">
        <f>_xlfn.TEXTJOIN(":",TRUE,L180,M180)</f>
        <v/>
      </c>
    </row>
    <row r="181" spans="1:24">
      <c r="A181" s="5">
        <v>180</v>
      </c>
      <c r="B181" s="5" t="s">
        <v>549</v>
      </c>
      <c r="C181" s="19">
        <v>2</v>
      </c>
      <c r="D181" s="151" t="s">
        <v>617</v>
      </c>
      <c r="E181" s="152" t="s">
        <v>700</v>
      </c>
      <c r="F181" s="155" t="s">
        <v>617</v>
      </c>
      <c r="G181" s="156" t="s">
        <v>700</v>
      </c>
      <c r="H181" s="159" t="s">
        <v>213</v>
      </c>
      <c r="I181" s="160" t="s">
        <v>708</v>
      </c>
      <c r="J181" s="155" t="s">
        <v>705</v>
      </c>
      <c r="K181" s="156" t="s">
        <v>705</v>
      </c>
      <c r="L181" s="163" t="s">
        <v>705</v>
      </c>
      <c r="M181" s="164" t="s">
        <v>705</v>
      </c>
      <c r="N181" s="168">
        <v>0.5</v>
      </c>
      <c r="O181" s="148">
        <v>25</v>
      </c>
      <c r="P181" s="169">
        <v>0.68</v>
      </c>
      <c r="S181" s="5" t="str">
        <f>_xlfn.TEXTJOIN("_",TRUE,T181:X181)</f>
        <v>s316:0.1_s316:0.1_pvc:0.05</v>
      </c>
      <c r="T181" s="5" t="str">
        <f>_xlfn.TEXTJOIN(":",TRUE,D181,E181)</f>
        <v>s316:0.1</v>
      </c>
      <c r="U181" s="5" t="str">
        <f>_xlfn.TEXTJOIN(":",TRUE,F181,G181)</f>
        <v>s316:0.1</v>
      </c>
      <c r="V181" s="5" t="str">
        <f>_xlfn.TEXTJOIN(":",TRUE,H181,I181)</f>
        <v>pvc:0.05</v>
      </c>
      <c r="W181" s="5" t="str">
        <f>_xlfn.TEXTJOIN(":",TRUE,J181,K181)</f>
        <v/>
      </c>
      <c r="X181" s="5" t="str">
        <f>_xlfn.TEXTJOIN(":",TRUE,L181,M181)</f>
        <v/>
      </c>
    </row>
    <row r="182" spans="1:24">
      <c r="A182" s="5">
        <v>181</v>
      </c>
      <c r="B182" s="5" t="s">
        <v>549</v>
      </c>
      <c r="C182" s="19">
        <v>4</v>
      </c>
      <c r="D182" s="151" t="s">
        <v>617</v>
      </c>
      <c r="E182" s="152" t="s">
        <v>699</v>
      </c>
      <c r="F182" s="155" t="s">
        <v>617</v>
      </c>
      <c r="G182" s="156" t="s">
        <v>693</v>
      </c>
      <c r="H182" s="159" t="s">
        <v>212</v>
      </c>
      <c r="I182" s="160" t="s">
        <v>712</v>
      </c>
      <c r="J182" s="155" t="s">
        <v>705</v>
      </c>
      <c r="K182" s="156" t="s">
        <v>705</v>
      </c>
      <c r="L182" s="163" t="s">
        <v>705</v>
      </c>
      <c r="M182" s="164" t="s">
        <v>705</v>
      </c>
      <c r="N182" s="168">
        <v>0.48</v>
      </c>
      <c r="O182" s="148">
        <v>188</v>
      </c>
      <c r="P182" s="169">
        <v>0.68</v>
      </c>
      <c r="S182" s="5" t="str">
        <f>_xlfn.TEXTJOIN("_",TRUE,T182:X182)</f>
        <v>s316:0.3_s316:0.5_ptfe:0.25</v>
      </c>
      <c r="T182" s="5" t="str">
        <f>_xlfn.TEXTJOIN(":",TRUE,D182,E182)</f>
        <v>s316:0.3</v>
      </c>
      <c r="U182" s="5" t="str">
        <f>_xlfn.TEXTJOIN(":",TRUE,F182,G182)</f>
        <v>s316:0.5</v>
      </c>
      <c r="V182" s="5" t="str">
        <f>_xlfn.TEXTJOIN(":",TRUE,H182,I182)</f>
        <v>ptfe:0.25</v>
      </c>
      <c r="W182" s="5" t="str">
        <f>_xlfn.TEXTJOIN(":",TRUE,J182,K182)</f>
        <v/>
      </c>
      <c r="X182" s="5" t="str">
        <f>_xlfn.TEXTJOIN(":",TRUE,L182,M182)</f>
        <v/>
      </c>
    </row>
    <row r="183" spans="1:24">
      <c r="A183" s="5">
        <v>182</v>
      </c>
      <c r="B183" s="5" t="s">
        <v>549</v>
      </c>
      <c r="C183" s="19">
        <v>2</v>
      </c>
      <c r="D183" s="151" t="s">
        <v>617</v>
      </c>
      <c r="E183" s="152" t="s">
        <v>700</v>
      </c>
      <c r="F183" s="155" t="s">
        <v>617</v>
      </c>
      <c r="G183" s="156" t="s">
        <v>700</v>
      </c>
      <c r="H183" s="159" t="s">
        <v>213</v>
      </c>
      <c r="I183" s="160" t="s">
        <v>708</v>
      </c>
      <c r="J183" s="155" t="s">
        <v>705</v>
      </c>
      <c r="K183" s="156" t="s">
        <v>705</v>
      </c>
      <c r="L183" s="163" t="s">
        <v>705</v>
      </c>
      <c r="M183" s="164" t="s">
        <v>705</v>
      </c>
      <c r="N183" s="168">
        <v>0.5</v>
      </c>
      <c r="O183" s="148">
        <v>25</v>
      </c>
      <c r="P183" s="169">
        <v>0.67</v>
      </c>
      <c r="S183" s="5" t="str">
        <f>_xlfn.TEXTJOIN("_",TRUE,T183:X183)</f>
        <v>s316:0.1_s316:0.1_pvc:0.05</v>
      </c>
      <c r="T183" s="5" t="str">
        <f>_xlfn.TEXTJOIN(":",TRUE,D183,E183)</f>
        <v>s316:0.1</v>
      </c>
      <c r="U183" s="5" t="str">
        <f>_xlfn.TEXTJOIN(":",TRUE,F183,G183)</f>
        <v>s316:0.1</v>
      </c>
      <c r="V183" s="5" t="str">
        <f>_xlfn.TEXTJOIN(":",TRUE,H183,I183)</f>
        <v>pvc:0.05</v>
      </c>
      <c r="W183" s="5" t="str">
        <f>_xlfn.TEXTJOIN(":",TRUE,J183,K183)</f>
        <v/>
      </c>
      <c r="X183" s="5" t="str">
        <f>_xlfn.TEXTJOIN(":",TRUE,L183,M183)</f>
        <v/>
      </c>
    </row>
    <row r="184" spans="1:24">
      <c r="A184" s="5">
        <v>183</v>
      </c>
      <c r="B184" s="5" t="s">
        <v>549</v>
      </c>
      <c r="C184" s="19">
        <v>2</v>
      </c>
      <c r="D184" s="151" t="s">
        <v>617</v>
      </c>
      <c r="E184" s="152" t="s">
        <v>700</v>
      </c>
      <c r="F184" s="155" t="s">
        <v>617</v>
      </c>
      <c r="G184" s="156" t="s">
        <v>700</v>
      </c>
      <c r="H184" s="159" t="s">
        <v>213</v>
      </c>
      <c r="I184" s="160" t="s">
        <v>708</v>
      </c>
      <c r="J184" s="155" t="s">
        <v>705</v>
      </c>
      <c r="K184" s="156" t="s">
        <v>705</v>
      </c>
      <c r="L184" s="163" t="s">
        <v>705</v>
      </c>
      <c r="M184" s="164" t="s">
        <v>705</v>
      </c>
      <c r="N184" s="168">
        <v>0.5</v>
      </c>
      <c r="O184" s="148">
        <v>25</v>
      </c>
      <c r="P184" s="169">
        <v>0.65</v>
      </c>
      <c r="S184" s="5" t="str">
        <f>_xlfn.TEXTJOIN("_",TRUE,T184:X184)</f>
        <v>s316:0.1_s316:0.1_pvc:0.05</v>
      </c>
      <c r="T184" s="5" t="str">
        <f>_xlfn.TEXTJOIN(":",TRUE,D184,E184)</f>
        <v>s316:0.1</v>
      </c>
      <c r="U184" s="5" t="str">
        <f>_xlfn.TEXTJOIN(":",TRUE,F184,G184)</f>
        <v>s316:0.1</v>
      </c>
      <c r="V184" s="5" t="str">
        <f>_xlfn.TEXTJOIN(":",TRUE,H184,I184)</f>
        <v>pvc:0.05</v>
      </c>
      <c r="W184" s="5" t="str">
        <f>_xlfn.TEXTJOIN(":",TRUE,J184,K184)</f>
        <v/>
      </c>
      <c r="X184" s="5" t="str">
        <f>_xlfn.TEXTJOIN(":",TRUE,L184,M184)</f>
        <v/>
      </c>
    </row>
    <row r="185" spans="1:24">
      <c r="A185" s="5">
        <v>184</v>
      </c>
      <c r="B185" s="5" t="s">
        <v>549</v>
      </c>
      <c r="C185" s="19">
        <v>2</v>
      </c>
      <c r="D185" s="151" t="s">
        <v>617</v>
      </c>
      <c r="E185" s="152" t="s">
        <v>700</v>
      </c>
      <c r="F185" s="155" t="s">
        <v>617</v>
      </c>
      <c r="G185" s="156" t="s">
        <v>700</v>
      </c>
      <c r="H185" s="159" t="s">
        <v>213</v>
      </c>
      <c r="I185" s="160" t="s">
        <v>708</v>
      </c>
      <c r="J185" s="155" t="s">
        <v>705</v>
      </c>
      <c r="K185" s="156" t="s">
        <v>705</v>
      </c>
      <c r="L185" s="163" t="s">
        <v>705</v>
      </c>
      <c r="M185" s="164" t="s">
        <v>705</v>
      </c>
      <c r="N185" s="168">
        <v>0.5</v>
      </c>
      <c r="O185" s="148">
        <v>25</v>
      </c>
      <c r="P185" s="169">
        <v>0.62</v>
      </c>
      <c r="S185" s="5" t="str">
        <f>_xlfn.TEXTJOIN("_",TRUE,T185:X185)</f>
        <v>s316:0.1_s316:0.1_pvc:0.05</v>
      </c>
      <c r="T185" s="5" t="str">
        <f>_xlfn.TEXTJOIN(":",TRUE,D185,E185)</f>
        <v>s316:0.1</v>
      </c>
      <c r="U185" s="5" t="str">
        <f>_xlfn.TEXTJOIN(":",TRUE,F185,G185)</f>
        <v>s316:0.1</v>
      </c>
      <c r="V185" s="5" t="str">
        <f>_xlfn.TEXTJOIN(":",TRUE,H185,I185)</f>
        <v>pvc:0.05</v>
      </c>
      <c r="W185" s="5" t="str">
        <f>_xlfn.TEXTJOIN(":",TRUE,J185,K185)</f>
        <v/>
      </c>
      <c r="X185" s="5" t="str">
        <f>_xlfn.TEXTJOIN(":",TRUE,L185,M185)</f>
        <v/>
      </c>
    </row>
    <row r="186" spans="1:24">
      <c r="A186" s="5">
        <v>185</v>
      </c>
      <c r="B186" s="5" t="s">
        <v>549</v>
      </c>
      <c r="C186" s="19">
        <v>4</v>
      </c>
      <c r="D186" s="151" t="s">
        <v>617</v>
      </c>
      <c r="E186" s="152" t="s">
        <v>699</v>
      </c>
      <c r="F186" s="155" t="s">
        <v>617</v>
      </c>
      <c r="G186" s="156" t="s">
        <v>693</v>
      </c>
      <c r="H186" s="159" t="s">
        <v>212</v>
      </c>
      <c r="I186" s="160" t="s">
        <v>712</v>
      </c>
      <c r="J186" s="155" t="s">
        <v>705</v>
      </c>
      <c r="K186" s="156" t="s">
        <v>705</v>
      </c>
      <c r="L186" s="163" t="s">
        <v>705</v>
      </c>
      <c r="M186" s="164" t="s">
        <v>705</v>
      </c>
      <c r="N186" s="168">
        <v>0.48</v>
      </c>
      <c r="O186" s="148">
        <v>188</v>
      </c>
      <c r="P186" s="169">
        <v>0.62</v>
      </c>
      <c r="S186" s="5" t="str">
        <f>_xlfn.TEXTJOIN("_",TRUE,T186:X186)</f>
        <v>s316:0.3_s316:0.5_ptfe:0.25</v>
      </c>
      <c r="T186" s="5" t="str">
        <f>_xlfn.TEXTJOIN(":",TRUE,D186,E186)</f>
        <v>s316:0.3</v>
      </c>
      <c r="U186" s="5" t="str">
        <f>_xlfn.TEXTJOIN(":",TRUE,F186,G186)</f>
        <v>s316:0.5</v>
      </c>
      <c r="V186" s="5" t="str">
        <f>_xlfn.TEXTJOIN(":",TRUE,H186,I186)</f>
        <v>ptfe:0.25</v>
      </c>
      <c r="W186" s="5" t="str">
        <f>_xlfn.TEXTJOIN(":",TRUE,J186,K186)</f>
        <v/>
      </c>
      <c r="X186" s="5" t="str">
        <f>_xlfn.TEXTJOIN(":",TRUE,L186,M186)</f>
        <v/>
      </c>
    </row>
    <row r="187" spans="1:24">
      <c r="A187" s="5">
        <v>186</v>
      </c>
      <c r="B187" s="5" t="s">
        <v>549</v>
      </c>
      <c r="C187" s="19">
        <v>2</v>
      </c>
      <c r="D187" s="151" t="s">
        <v>617</v>
      </c>
      <c r="E187" s="152" t="s">
        <v>700</v>
      </c>
      <c r="F187" s="155" t="s">
        <v>617</v>
      </c>
      <c r="G187" s="156" t="s">
        <v>700</v>
      </c>
      <c r="H187" s="159" t="s">
        <v>213</v>
      </c>
      <c r="I187" s="160" t="s">
        <v>708</v>
      </c>
      <c r="J187" s="155" t="s">
        <v>705</v>
      </c>
      <c r="K187" s="156" t="s">
        <v>705</v>
      </c>
      <c r="L187" s="163" t="s">
        <v>705</v>
      </c>
      <c r="M187" s="164" t="s">
        <v>705</v>
      </c>
      <c r="N187" s="168">
        <v>0.5</v>
      </c>
      <c r="O187" s="148">
        <v>25</v>
      </c>
      <c r="P187" s="169">
        <v>0.6</v>
      </c>
      <c r="S187" s="5" t="str">
        <f>_xlfn.TEXTJOIN("_",TRUE,T187:X187)</f>
        <v>s316:0.1_s316:0.1_pvc:0.05</v>
      </c>
      <c r="T187" s="5" t="str">
        <f>_xlfn.TEXTJOIN(":",TRUE,D187,E187)</f>
        <v>s316:0.1</v>
      </c>
      <c r="U187" s="5" t="str">
        <f>_xlfn.TEXTJOIN(":",TRUE,F187,G187)</f>
        <v>s316:0.1</v>
      </c>
      <c r="V187" s="5" t="str">
        <f>_xlfn.TEXTJOIN(":",TRUE,H187,I187)</f>
        <v>pvc:0.05</v>
      </c>
      <c r="W187" s="5" t="str">
        <f>_xlfn.TEXTJOIN(":",TRUE,J187,K187)</f>
        <v/>
      </c>
      <c r="X187" s="5" t="str">
        <f>_xlfn.TEXTJOIN(":",TRUE,L187,M187)</f>
        <v/>
      </c>
    </row>
    <row r="188" spans="1:24">
      <c r="A188" s="5">
        <v>187</v>
      </c>
      <c r="B188" s="5" t="s">
        <v>549</v>
      </c>
      <c r="C188" s="19">
        <v>2</v>
      </c>
      <c r="D188" s="151" t="s">
        <v>617</v>
      </c>
      <c r="E188" s="152" t="s">
        <v>700</v>
      </c>
      <c r="F188" s="155" t="s">
        <v>617</v>
      </c>
      <c r="G188" s="156" t="s">
        <v>700</v>
      </c>
      <c r="H188" s="159" t="s">
        <v>213</v>
      </c>
      <c r="I188" s="160" t="s">
        <v>708</v>
      </c>
      <c r="J188" s="155" t="s">
        <v>705</v>
      </c>
      <c r="K188" s="156" t="s">
        <v>705</v>
      </c>
      <c r="L188" s="163" t="s">
        <v>705</v>
      </c>
      <c r="M188" s="164" t="s">
        <v>705</v>
      </c>
      <c r="N188" s="168">
        <v>0.5</v>
      </c>
      <c r="O188" s="148">
        <v>25</v>
      </c>
      <c r="P188" s="169">
        <v>0.6</v>
      </c>
      <c r="S188" s="5" t="str">
        <f>_xlfn.TEXTJOIN("_",TRUE,T188:X188)</f>
        <v>s316:0.1_s316:0.1_pvc:0.05</v>
      </c>
      <c r="T188" s="5" t="str">
        <f>_xlfn.TEXTJOIN(":",TRUE,D188,E188)</f>
        <v>s316:0.1</v>
      </c>
      <c r="U188" s="5" t="str">
        <f>_xlfn.TEXTJOIN(":",TRUE,F188,G188)</f>
        <v>s316:0.1</v>
      </c>
      <c r="V188" s="5" t="str">
        <f>_xlfn.TEXTJOIN(":",TRUE,H188,I188)</f>
        <v>pvc:0.05</v>
      </c>
      <c r="W188" s="5" t="str">
        <f>_xlfn.TEXTJOIN(":",TRUE,J188,K188)</f>
        <v/>
      </c>
      <c r="X188" s="5" t="str">
        <f>_xlfn.TEXTJOIN(":",TRUE,L188,M188)</f>
        <v/>
      </c>
    </row>
    <row r="189" spans="1:24">
      <c r="A189" s="5">
        <v>188</v>
      </c>
      <c r="B189" s="5" t="s">
        <v>549</v>
      </c>
      <c r="C189" s="19">
        <v>4</v>
      </c>
      <c r="D189" s="151" t="s">
        <v>617</v>
      </c>
      <c r="E189" s="152" t="s">
        <v>699</v>
      </c>
      <c r="F189" s="155" t="s">
        <v>617</v>
      </c>
      <c r="G189" s="156" t="s">
        <v>693</v>
      </c>
      <c r="H189" s="159" t="s">
        <v>212</v>
      </c>
      <c r="I189" s="160" t="s">
        <v>711</v>
      </c>
      <c r="J189" s="155" t="s">
        <v>705</v>
      </c>
      <c r="K189" s="156" t="s">
        <v>705</v>
      </c>
      <c r="L189" s="163" t="s">
        <v>705</v>
      </c>
      <c r="M189" s="164" t="s">
        <v>705</v>
      </c>
      <c r="N189" s="168">
        <v>0.48</v>
      </c>
      <c r="O189" s="148">
        <v>188</v>
      </c>
      <c r="P189" s="169">
        <v>0.6</v>
      </c>
      <c r="S189" s="5" t="str">
        <f>_xlfn.TEXTJOIN("_",TRUE,T189:X189)</f>
        <v>s316:0.3_s316:0.5_ptfe:0.2</v>
      </c>
      <c r="T189" s="5" t="str">
        <f>_xlfn.TEXTJOIN(":",TRUE,D189,E189)</f>
        <v>s316:0.3</v>
      </c>
      <c r="U189" s="5" t="str">
        <f>_xlfn.TEXTJOIN(":",TRUE,F189,G189)</f>
        <v>s316:0.5</v>
      </c>
      <c r="V189" s="5" t="str">
        <f>_xlfn.TEXTJOIN(":",TRUE,H189,I189)</f>
        <v>ptfe:0.2</v>
      </c>
      <c r="W189" s="5" t="str">
        <f>_xlfn.TEXTJOIN(":",TRUE,J189,K189)</f>
        <v/>
      </c>
      <c r="X189" s="5" t="str">
        <f>_xlfn.TEXTJOIN(":",TRUE,L189,M189)</f>
        <v/>
      </c>
    </row>
    <row r="190" spans="1:24">
      <c r="A190" s="5">
        <v>189</v>
      </c>
      <c r="B190" s="5" t="s">
        <v>549</v>
      </c>
      <c r="C190" s="19">
        <v>6</v>
      </c>
      <c r="D190" s="151" t="s">
        <v>617</v>
      </c>
      <c r="E190" s="152" t="s">
        <v>711</v>
      </c>
      <c r="F190" s="155" t="s">
        <v>617</v>
      </c>
      <c r="G190" s="156" t="s">
        <v>711</v>
      </c>
      <c r="H190" s="159" t="s">
        <v>212</v>
      </c>
      <c r="I190" s="160" t="s">
        <v>700</v>
      </c>
      <c r="J190" s="155" t="s">
        <v>705</v>
      </c>
      <c r="K190" s="156" t="s">
        <v>705</v>
      </c>
      <c r="L190" s="163" t="s">
        <v>705</v>
      </c>
      <c r="M190" s="164" t="s">
        <v>705</v>
      </c>
      <c r="N190" s="168">
        <v>0.4</v>
      </c>
      <c r="O190" s="148">
        <v>100</v>
      </c>
      <c r="P190" s="169">
        <v>0.57499999999999996</v>
      </c>
      <c r="S190" s="5" t="str">
        <f>_xlfn.TEXTJOIN("_",TRUE,T190:X190)</f>
        <v>s316:0.2_s316:0.2_ptfe:0.1</v>
      </c>
      <c r="T190" s="5" t="str">
        <f>_xlfn.TEXTJOIN(":",TRUE,D190,E190)</f>
        <v>s316:0.2</v>
      </c>
      <c r="U190" s="5" t="str">
        <f>_xlfn.TEXTJOIN(":",TRUE,F190,G190)</f>
        <v>s316:0.2</v>
      </c>
      <c r="V190" s="5" t="str">
        <f>_xlfn.TEXTJOIN(":",TRUE,H190,I190)</f>
        <v>ptfe:0.1</v>
      </c>
      <c r="W190" s="5" t="str">
        <f>_xlfn.TEXTJOIN(":",TRUE,J190,K190)</f>
        <v/>
      </c>
      <c r="X190" s="5" t="str">
        <f>_xlfn.TEXTJOIN(":",TRUE,L190,M190)</f>
        <v/>
      </c>
    </row>
    <row r="191" spans="1:24">
      <c r="A191" s="5">
        <v>190</v>
      </c>
      <c r="B191" s="5" t="s">
        <v>549</v>
      </c>
      <c r="C191" s="19">
        <v>4</v>
      </c>
      <c r="D191" s="151" t="s">
        <v>710</v>
      </c>
      <c r="E191" s="152" t="s">
        <v>700</v>
      </c>
      <c r="F191" s="155" t="s">
        <v>710</v>
      </c>
      <c r="G191" s="156" t="s">
        <v>711</v>
      </c>
      <c r="H191" s="155" t="s">
        <v>212</v>
      </c>
      <c r="I191" s="156" t="s">
        <v>699</v>
      </c>
      <c r="J191" s="159" t="s">
        <v>710</v>
      </c>
      <c r="K191" s="160" t="s">
        <v>700</v>
      </c>
      <c r="L191" s="163" t="s">
        <v>705</v>
      </c>
      <c r="M191" s="164" t="s">
        <v>705</v>
      </c>
      <c r="N191" s="168">
        <v>0.9</v>
      </c>
      <c r="O191" s="148">
        <v>60</v>
      </c>
      <c r="P191" s="169">
        <v>0.56999999999999995</v>
      </c>
      <c r="S191" s="5" t="str">
        <f>_xlfn.TEXTJOIN("_",TRUE,T191:X191)</f>
        <v>s316L:0.1_s316L:0.2_s316L:0.1_ptfe:0.3</v>
      </c>
      <c r="T191" s="5" t="str">
        <f>_xlfn.TEXTJOIN(":",TRUE,D191,E191)</f>
        <v>s316L:0.1</v>
      </c>
      <c r="U191" s="5" t="str">
        <f>_xlfn.TEXTJOIN(":",TRUE,F191,G191)</f>
        <v>s316L:0.2</v>
      </c>
      <c r="V191" s="5" t="str">
        <f>_xlfn.TEXTJOIN(":",TRUE,J191,K191)</f>
        <v>s316L:0.1</v>
      </c>
      <c r="W191" s="5" t="str">
        <f>_xlfn.TEXTJOIN(":",TRUE,H191,I191)</f>
        <v>ptfe:0.3</v>
      </c>
      <c r="X191" s="5" t="str">
        <f>_xlfn.TEXTJOIN(":",TRUE,L191,M191)</f>
        <v/>
      </c>
    </row>
    <row r="192" spans="1:24">
      <c r="A192" s="5">
        <v>191</v>
      </c>
      <c r="B192" s="5" t="s">
        <v>549</v>
      </c>
      <c r="C192" s="19">
        <v>16</v>
      </c>
      <c r="D192" s="151" t="s">
        <v>710</v>
      </c>
      <c r="E192" s="152" t="s">
        <v>690</v>
      </c>
      <c r="F192" s="155" t="s">
        <v>710</v>
      </c>
      <c r="G192" s="156" t="s">
        <v>690</v>
      </c>
      <c r="H192" s="159" t="s">
        <v>212</v>
      </c>
      <c r="I192" s="160" t="s">
        <v>699</v>
      </c>
      <c r="J192" s="155" t="s">
        <v>705</v>
      </c>
      <c r="K192" s="156" t="s">
        <v>705</v>
      </c>
      <c r="L192" s="163" t="s">
        <v>705</v>
      </c>
      <c r="M192" s="164" t="s">
        <v>705</v>
      </c>
      <c r="N192" s="168">
        <v>0.49</v>
      </c>
      <c r="O192" s="148">
        <v>106</v>
      </c>
      <c r="P192" s="169">
        <v>0.56000000000000005</v>
      </c>
      <c r="S192" s="5" t="str">
        <f>_xlfn.TEXTJOIN("_",TRUE,T192:X192)</f>
        <v>s316L:0.4_s316L:0.4_ptfe:0.3</v>
      </c>
      <c r="T192" s="5" t="str">
        <f>_xlfn.TEXTJOIN(":",TRUE,D192,E192)</f>
        <v>s316L:0.4</v>
      </c>
      <c r="U192" s="5" t="str">
        <f>_xlfn.TEXTJOIN(":",TRUE,F192,G192)</f>
        <v>s316L:0.4</v>
      </c>
      <c r="V192" s="5" t="str">
        <f>_xlfn.TEXTJOIN(":",TRUE,H192,I192)</f>
        <v>ptfe:0.3</v>
      </c>
      <c r="W192" s="5" t="str">
        <f>_xlfn.TEXTJOIN(":",TRUE,J192,K192)</f>
        <v/>
      </c>
      <c r="X192" s="5" t="str">
        <f>_xlfn.TEXTJOIN(":",TRUE,L192,M192)</f>
        <v/>
      </c>
    </row>
    <row r="193" spans="1:24">
      <c r="A193" s="5">
        <v>192</v>
      </c>
      <c r="B193" s="5" t="s">
        <v>549</v>
      </c>
      <c r="C193" s="19">
        <v>2</v>
      </c>
      <c r="D193" s="151" t="s">
        <v>617</v>
      </c>
      <c r="E193" s="152" t="s">
        <v>700</v>
      </c>
      <c r="F193" s="155" t="s">
        <v>617</v>
      </c>
      <c r="G193" s="156" t="s">
        <v>700</v>
      </c>
      <c r="H193" s="159" t="s">
        <v>213</v>
      </c>
      <c r="I193" s="160" t="s">
        <v>708</v>
      </c>
      <c r="J193" s="155" t="s">
        <v>705</v>
      </c>
      <c r="K193" s="156" t="s">
        <v>705</v>
      </c>
      <c r="L193" s="163" t="s">
        <v>705</v>
      </c>
      <c r="M193" s="164" t="s">
        <v>705</v>
      </c>
      <c r="N193" s="168">
        <v>0.5</v>
      </c>
      <c r="O193" s="148">
        <v>25</v>
      </c>
      <c r="P193" s="169">
        <v>0.55000000000000004</v>
      </c>
      <c r="S193" s="5" t="str">
        <f>_xlfn.TEXTJOIN("_",TRUE,T193:X193)</f>
        <v>s316:0.1_s316:0.1_pvc:0.05</v>
      </c>
      <c r="T193" s="5" t="str">
        <f>_xlfn.TEXTJOIN(":",TRUE,D193,E193)</f>
        <v>s316:0.1</v>
      </c>
      <c r="U193" s="5" t="str">
        <f>_xlfn.TEXTJOIN(":",TRUE,F193,G193)</f>
        <v>s316:0.1</v>
      </c>
      <c r="V193" s="5" t="str">
        <f>_xlfn.TEXTJOIN(":",TRUE,H193,I193)</f>
        <v>pvc:0.05</v>
      </c>
      <c r="W193" s="5" t="str">
        <f>_xlfn.TEXTJOIN(":",TRUE,J193,K193)</f>
        <v/>
      </c>
      <c r="X193" s="5" t="str">
        <f>_xlfn.TEXTJOIN(":",TRUE,L193,M193)</f>
        <v/>
      </c>
    </row>
    <row r="194" spans="1:24">
      <c r="A194" s="5">
        <v>193</v>
      </c>
      <c r="B194" s="5" t="s">
        <v>549</v>
      </c>
      <c r="C194" s="19">
        <v>6</v>
      </c>
      <c r="D194" s="151" t="s">
        <v>617</v>
      </c>
      <c r="E194" s="152" t="s">
        <v>711</v>
      </c>
      <c r="F194" s="155" t="s">
        <v>617</v>
      </c>
      <c r="G194" s="156" t="s">
        <v>711</v>
      </c>
      <c r="H194" s="159" t="s">
        <v>212</v>
      </c>
      <c r="I194" s="160" t="s">
        <v>700</v>
      </c>
      <c r="J194" s="155" t="s">
        <v>705</v>
      </c>
      <c r="K194" s="156" t="s">
        <v>705</v>
      </c>
      <c r="L194" s="163" t="s">
        <v>705</v>
      </c>
      <c r="M194" s="164" t="s">
        <v>705</v>
      </c>
      <c r="N194" s="168">
        <v>0.4</v>
      </c>
      <c r="O194" s="148">
        <v>100</v>
      </c>
      <c r="P194" s="169">
        <v>0.55000000000000004</v>
      </c>
      <c r="S194" s="5" t="str">
        <f>_xlfn.TEXTJOIN("_",TRUE,T194:X194)</f>
        <v>s316:0.2_s316:0.2_ptfe:0.1</v>
      </c>
      <c r="T194" s="5" t="str">
        <f>_xlfn.TEXTJOIN(":",TRUE,D194,E194)</f>
        <v>s316:0.2</v>
      </c>
      <c r="U194" s="5" t="str">
        <f>_xlfn.TEXTJOIN(":",TRUE,F194,G194)</f>
        <v>s316:0.2</v>
      </c>
      <c r="V194" s="5" t="str">
        <f>_xlfn.TEXTJOIN(":",TRUE,H194,I194)</f>
        <v>ptfe:0.1</v>
      </c>
      <c r="W194" s="5" t="str">
        <f>_xlfn.TEXTJOIN(":",TRUE,J194,K194)</f>
        <v/>
      </c>
      <c r="X194" s="5" t="str">
        <f>_xlfn.TEXTJOIN(":",TRUE,L194,M194)</f>
        <v/>
      </c>
    </row>
    <row r="195" spans="1:24">
      <c r="A195" s="5">
        <v>194</v>
      </c>
      <c r="B195" s="5" t="s">
        <v>549</v>
      </c>
      <c r="C195" s="19">
        <v>6</v>
      </c>
      <c r="D195" s="151" t="s">
        <v>617</v>
      </c>
      <c r="E195" s="152" t="s">
        <v>711</v>
      </c>
      <c r="F195" s="155" t="s">
        <v>617</v>
      </c>
      <c r="G195" s="156" t="s">
        <v>711</v>
      </c>
      <c r="H195" s="159" t="s">
        <v>212</v>
      </c>
      <c r="I195" s="160" t="s">
        <v>700</v>
      </c>
      <c r="J195" s="155" t="s">
        <v>705</v>
      </c>
      <c r="K195" s="156" t="s">
        <v>705</v>
      </c>
      <c r="L195" s="163" t="s">
        <v>705</v>
      </c>
      <c r="M195" s="164" t="s">
        <v>705</v>
      </c>
      <c r="N195" s="168">
        <v>0.4</v>
      </c>
      <c r="O195" s="148">
        <v>100</v>
      </c>
      <c r="P195" s="169">
        <v>0.55000000000000004</v>
      </c>
      <c r="S195" s="5" t="str">
        <f>_xlfn.TEXTJOIN("_",TRUE,T195:X195)</f>
        <v>s316:0.2_s316:0.2_ptfe:0.1</v>
      </c>
      <c r="T195" s="5" t="str">
        <f>_xlfn.TEXTJOIN(":",TRUE,D195,E195)</f>
        <v>s316:0.2</v>
      </c>
      <c r="U195" s="5" t="str">
        <f>_xlfn.TEXTJOIN(":",TRUE,F195,G195)</f>
        <v>s316:0.2</v>
      </c>
      <c r="V195" s="5" t="str">
        <f>_xlfn.TEXTJOIN(":",TRUE,H195,I195)</f>
        <v>ptfe:0.1</v>
      </c>
      <c r="W195" s="5" t="str">
        <f>_xlfn.TEXTJOIN(":",TRUE,J195,K195)</f>
        <v/>
      </c>
      <c r="X195" s="5" t="str">
        <f>_xlfn.TEXTJOIN(":",TRUE,L195,M195)</f>
        <v/>
      </c>
    </row>
    <row r="196" spans="1:24">
      <c r="A196" s="5">
        <v>195</v>
      </c>
      <c r="B196" s="5" t="s">
        <v>549</v>
      </c>
      <c r="C196" s="19">
        <v>2</v>
      </c>
      <c r="D196" s="151" t="s">
        <v>617</v>
      </c>
      <c r="E196" s="152" t="s">
        <v>700</v>
      </c>
      <c r="F196" s="155" t="s">
        <v>617</v>
      </c>
      <c r="G196" s="156" t="s">
        <v>700</v>
      </c>
      <c r="H196" s="159" t="s">
        <v>213</v>
      </c>
      <c r="I196" s="160" t="s">
        <v>708</v>
      </c>
      <c r="J196" s="155" t="s">
        <v>705</v>
      </c>
      <c r="K196" s="156" t="s">
        <v>705</v>
      </c>
      <c r="L196" s="163" t="s">
        <v>705</v>
      </c>
      <c r="M196" s="164" t="s">
        <v>705</v>
      </c>
      <c r="N196" s="168">
        <v>0.5</v>
      </c>
      <c r="O196" s="148">
        <v>25</v>
      </c>
      <c r="P196" s="169">
        <v>0.54</v>
      </c>
      <c r="S196" s="5" t="str">
        <f>_xlfn.TEXTJOIN("_",TRUE,T196:X196)</f>
        <v>s316:0.1_s316:0.1_pvc:0.05</v>
      </c>
      <c r="T196" s="5" t="str">
        <f>_xlfn.TEXTJOIN(":",TRUE,D196,E196)</f>
        <v>s316:0.1</v>
      </c>
      <c r="U196" s="5" t="str">
        <f>_xlfn.TEXTJOIN(":",TRUE,F196,G196)</f>
        <v>s316:0.1</v>
      </c>
      <c r="V196" s="5" t="str">
        <f>_xlfn.TEXTJOIN(":",TRUE,H196,I196)</f>
        <v>pvc:0.05</v>
      </c>
      <c r="W196" s="5" t="str">
        <f>_xlfn.TEXTJOIN(":",TRUE,J196,K196)</f>
        <v/>
      </c>
      <c r="X196" s="5" t="str">
        <f>_xlfn.TEXTJOIN(":",TRUE,L196,M196)</f>
        <v/>
      </c>
    </row>
    <row r="197" spans="1:24">
      <c r="A197" s="5">
        <v>196</v>
      </c>
      <c r="B197" s="5" t="s">
        <v>549</v>
      </c>
      <c r="C197" s="19">
        <v>2</v>
      </c>
      <c r="D197" s="151" t="s">
        <v>617</v>
      </c>
      <c r="E197" s="152" t="s">
        <v>700</v>
      </c>
      <c r="F197" s="155" t="s">
        <v>617</v>
      </c>
      <c r="G197" s="156" t="s">
        <v>700</v>
      </c>
      <c r="H197" s="159" t="s">
        <v>213</v>
      </c>
      <c r="I197" s="160" t="s">
        <v>708</v>
      </c>
      <c r="J197" s="155" t="s">
        <v>705</v>
      </c>
      <c r="K197" s="156" t="s">
        <v>705</v>
      </c>
      <c r="L197" s="163" t="s">
        <v>705</v>
      </c>
      <c r="M197" s="164" t="s">
        <v>705</v>
      </c>
      <c r="N197" s="168">
        <v>0.5</v>
      </c>
      <c r="O197" s="148">
        <v>25</v>
      </c>
      <c r="P197" s="169">
        <v>0.54</v>
      </c>
      <c r="S197" s="5" t="str">
        <f>_xlfn.TEXTJOIN("_",TRUE,T197:X197)</f>
        <v>s316:0.1_s316:0.1_pvc:0.05</v>
      </c>
      <c r="T197" s="5" t="str">
        <f>_xlfn.TEXTJOIN(":",TRUE,D197,E197)</f>
        <v>s316:0.1</v>
      </c>
      <c r="U197" s="5" t="str">
        <f>_xlfn.TEXTJOIN(":",TRUE,F197,G197)</f>
        <v>s316:0.1</v>
      </c>
      <c r="V197" s="5" t="str">
        <f>_xlfn.TEXTJOIN(":",TRUE,H197,I197)</f>
        <v>pvc:0.05</v>
      </c>
      <c r="W197" s="5" t="str">
        <f>_xlfn.TEXTJOIN(":",TRUE,J197,K197)</f>
        <v/>
      </c>
      <c r="X197" s="5" t="str">
        <f>_xlfn.TEXTJOIN(":",TRUE,L197,M197)</f>
        <v/>
      </c>
    </row>
    <row r="198" spans="1:24">
      <c r="A198" s="5">
        <v>197</v>
      </c>
      <c r="B198" s="5" t="s">
        <v>549</v>
      </c>
      <c r="C198" s="19">
        <v>2</v>
      </c>
      <c r="D198" s="151" t="s">
        <v>617</v>
      </c>
      <c r="E198" s="152" t="s">
        <v>700</v>
      </c>
      <c r="F198" s="155" t="s">
        <v>617</v>
      </c>
      <c r="G198" s="156" t="s">
        <v>700</v>
      </c>
      <c r="H198" s="159" t="s">
        <v>213</v>
      </c>
      <c r="I198" s="160" t="s">
        <v>708</v>
      </c>
      <c r="J198" s="155" t="s">
        <v>705</v>
      </c>
      <c r="K198" s="156" t="s">
        <v>705</v>
      </c>
      <c r="L198" s="163" t="s">
        <v>705</v>
      </c>
      <c r="M198" s="164" t="s">
        <v>705</v>
      </c>
      <c r="N198" s="168">
        <v>0.5</v>
      </c>
      <c r="O198" s="148">
        <v>25</v>
      </c>
      <c r="P198" s="169">
        <v>0.54</v>
      </c>
      <c r="S198" s="5" t="str">
        <f>_xlfn.TEXTJOIN("_",TRUE,T198:X198)</f>
        <v>s316:0.1_s316:0.1_pvc:0.05</v>
      </c>
      <c r="T198" s="5" t="str">
        <f>_xlfn.TEXTJOIN(":",TRUE,D198,E198)</f>
        <v>s316:0.1</v>
      </c>
      <c r="U198" s="5" t="str">
        <f>_xlfn.TEXTJOIN(":",TRUE,F198,G198)</f>
        <v>s316:0.1</v>
      </c>
      <c r="V198" s="5" t="str">
        <f>_xlfn.TEXTJOIN(":",TRUE,H198,I198)</f>
        <v>pvc:0.05</v>
      </c>
      <c r="W198" s="5" t="str">
        <f>_xlfn.TEXTJOIN(":",TRUE,J198,K198)</f>
        <v/>
      </c>
      <c r="X198" s="5" t="str">
        <f>_xlfn.TEXTJOIN(":",TRUE,L198,M198)</f>
        <v/>
      </c>
    </row>
    <row r="199" spans="1:24">
      <c r="A199" s="5">
        <v>198</v>
      </c>
      <c r="B199" s="5" t="s">
        <v>549</v>
      </c>
      <c r="C199" s="19">
        <v>16</v>
      </c>
      <c r="D199" s="151" t="s">
        <v>710</v>
      </c>
      <c r="E199" s="152" t="s">
        <v>690</v>
      </c>
      <c r="F199" s="155" t="s">
        <v>710</v>
      </c>
      <c r="G199" s="156" t="s">
        <v>690</v>
      </c>
      <c r="H199" s="159" t="s">
        <v>212</v>
      </c>
      <c r="I199" s="160" t="s">
        <v>699</v>
      </c>
      <c r="J199" s="155" t="s">
        <v>705</v>
      </c>
      <c r="K199" s="156" t="s">
        <v>705</v>
      </c>
      <c r="L199" s="163" t="s">
        <v>705</v>
      </c>
      <c r="M199" s="164" t="s">
        <v>705</v>
      </c>
      <c r="N199" s="168">
        <v>0.49</v>
      </c>
      <c r="O199" s="148">
        <v>106</v>
      </c>
      <c r="P199" s="169">
        <v>0.53100000000000003</v>
      </c>
      <c r="S199" s="5" t="str">
        <f>_xlfn.TEXTJOIN("_",TRUE,T199:X199)</f>
        <v>s316L:0.4_s316L:0.4_ptfe:0.3</v>
      </c>
      <c r="T199" s="5" t="str">
        <f>_xlfn.TEXTJOIN(":",TRUE,D199,E199)</f>
        <v>s316L:0.4</v>
      </c>
      <c r="U199" s="5" t="str">
        <f>_xlfn.TEXTJOIN(":",TRUE,F199,G199)</f>
        <v>s316L:0.4</v>
      </c>
      <c r="V199" s="5" t="str">
        <f>_xlfn.TEXTJOIN(":",TRUE,H199,I199)</f>
        <v>ptfe:0.3</v>
      </c>
      <c r="W199" s="5" t="str">
        <f>_xlfn.TEXTJOIN(":",TRUE,J199,K199)</f>
        <v/>
      </c>
      <c r="X199" s="5" t="str">
        <f>_xlfn.TEXTJOIN(":",TRUE,L199,M199)</f>
        <v/>
      </c>
    </row>
    <row r="200" spans="1:24">
      <c r="A200" s="5">
        <v>199</v>
      </c>
      <c r="B200" s="5" t="s">
        <v>549</v>
      </c>
      <c r="C200" s="19">
        <v>2</v>
      </c>
      <c r="D200" s="151" t="s">
        <v>617</v>
      </c>
      <c r="E200" s="152" t="s">
        <v>700</v>
      </c>
      <c r="F200" s="155" t="s">
        <v>617</v>
      </c>
      <c r="G200" s="156" t="s">
        <v>700</v>
      </c>
      <c r="H200" s="159" t="s">
        <v>213</v>
      </c>
      <c r="I200" s="160" t="s">
        <v>708</v>
      </c>
      <c r="J200" s="155" t="s">
        <v>705</v>
      </c>
      <c r="K200" s="156" t="s">
        <v>705</v>
      </c>
      <c r="L200" s="163" t="s">
        <v>705</v>
      </c>
      <c r="M200" s="164" t="s">
        <v>705</v>
      </c>
      <c r="N200" s="168">
        <v>0.5</v>
      </c>
      <c r="O200" s="148">
        <v>25</v>
      </c>
      <c r="P200" s="169">
        <v>0.52</v>
      </c>
      <c r="S200" s="5" t="str">
        <f>_xlfn.TEXTJOIN("_",TRUE,T200:X200)</f>
        <v>s316:0.1_s316:0.1_pvc:0.05</v>
      </c>
      <c r="T200" s="5" t="str">
        <f>_xlfn.TEXTJOIN(":",TRUE,D200,E200)</f>
        <v>s316:0.1</v>
      </c>
      <c r="U200" s="5" t="str">
        <f>_xlfn.TEXTJOIN(":",TRUE,F200,G200)</f>
        <v>s316:0.1</v>
      </c>
      <c r="V200" s="5" t="str">
        <f>_xlfn.TEXTJOIN(":",TRUE,H200,I200)</f>
        <v>pvc:0.05</v>
      </c>
      <c r="W200" s="5" t="str">
        <f>_xlfn.TEXTJOIN(":",TRUE,J200,K200)</f>
        <v/>
      </c>
      <c r="X200" s="5" t="str">
        <f>_xlfn.TEXTJOIN(":",TRUE,L200,M200)</f>
        <v/>
      </c>
    </row>
    <row r="201" spans="1:24">
      <c r="A201" s="5">
        <v>200</v>
      </c>
      <c r="B201" s="5" t="s">
        <v>549</v>
      </c>
      <c r="C201" s="19">
        <v>6</v>
      </c>
      <c r="D201" s="151" t="s">
        <v>617</v>
      </c>
      <c r="E201" s="152" t="s">
        <v>711</v>
      </c>
      <c r="F201" s="155" t="s">
        <v>617</v>
      </c>
      <c r="G201" s="156" t="s">
        <v>711</v>
      </c>
      <c r="H201" s="159" t="s">
        <v>212</v>
      </c>
      <c r="I201" s="160" t="s">
        <v>700</v>
      </c>
      <c r="J201" s="155" t="s">
        <v>705</v>
      </c>
      <c r="K201" s="156" t="s">
        <v>705</v>
      </c>
      <c r="L201" s="163" t="s">
        <v>705</v>
      </c>
      <c r="M201" s="164" t="s">
        <v>705</v>
      </c>
      <c r="N201" s="168">
        <v>0.4</v>
      </c>
      <c r="O201" s="148">
        <v>100</v>
      </c>
      <c r="P201" s="169">
        <v>0.52</v>
      </c>
      <c r="S201" s="5" t="str">
        <f>_xlfn.TEXTJOIN("_",TRUE,T201:X201)</f>
        <v>s316:0.2_s316:0.2_ptfe:0.1</v>
      </c>
      <c r="T201" s="5" t="str">
        <f>_xlfn.TEXTJOIN(":",TRUE,D201,E201)</f>
        <v>s316:0.2</v>
      </c>
      <c r="U201" s="5" t="str">
        <f>_xlfn.TEXTJOIN(":",TRUE,F201,G201)</f>
        <v>s316:0.2</v>
      </c>
      <c r="V201" s="5" t="str">
        <f>_xlfn.TEXTJOIN(":",TRUE,H201,I201)</f>
        <v>ptfe:0.1</v>
      </c>
      <c r="W201" s="5" t="str">
        <f>_xlfn.TEXTJOIN(":",TRUE,J201,K201)</f>
        <v/>
      </c>
      <c r="X201" s="5" t="str">
        <f>_xlfn.TEXTJOIN(":",TRUE,L201,M201)</f>
        <v/>
      </c>
    </row>
    <row r="202" spans="1:24">
      <c r="A202" s="5">
        <v>201</v>
      </c>
      <c r="B202" s="5" t="s">
        <v>549</v>
      </c>
      <c r="C202" s="19">
        <v>2</v>
      </c>
      <c r="D202" s="151" t="s">
        <v>617</v>
      </c>
      <c r="E202" s="152" t="s">
        <v>700</v>
      </c>
      <c r="F202" s="155" t="s">
        <v>617</v>
      </c>
      <c r="G202" s="156" t="s">
        <v>700</v>
      </c>
      <c r="H202" s="159" t="s">
        <v>213</v>
      </c>
      <c r="I202" s="160" t="s">
        <v>708</v>
      </c>
      <c r="J202" s="155" t="s">
        <v>705</v>
      </c>
      <c r="K202" s="156" t="s">
        <v>705</v>
      </c>
      <c r="L202" s="163" t="s">
        <v>705</v>
      </c>
      <c r="M202" s="164" t="s">
        <v>705</v>
      </c>
      <c r="N202" s="168">
        <v>0.5</v>
      </c>
      <c r="O202" s="148">
        <v>25</v>
      </c>
      <c r="P202" s="169">
        <v>0.51</v>
      </c>
      <c r="S202" s="5" t="str">
        <f>_xlfn.TEXTJOIN("_",TRUE,T202:X202)</f>
        <v>s316:0.1_s316:0.1_pvc:0.05</v>
      </c>
      <c r="T202" s="5" t="str">
        <f>_xlfn.TEXTJOIN(":",TRUE,D202,E202)</f>
        <v>s316:0.1</v>
      </c>
      <c r="U202" s="5" t="str">
        <f>_xlfn.TEXTJOIN(":",TRUE,F202,G202)</f>
        <v>s316:0.1</v>
      </c>
      <c r="V202" s="5" t="str">
        <f>_xlfn.TEXTJOIN(":",TRUE,H202,I202)</f>
        <v>pvc:0.05</v>
      </c>
      <c r="W202" s="5" t="str">
        <f>_xlfn.TEXTJOIN(":",TRUE,J202,K202)</f>
        <v/>
      </c>
      <c r="X202" s="5" t="str">
        <f>_xlfn.TEXTJOIN(":",TRUE,L202,M202)</f>
        <v/>
      </c>
    </row>
    <row r="203" spans="1:24">
      <c r="A203" s="5">
        <v>202</v>
      </c>
      <c r="B203" s="5" t="s">
        <v>549</v>
      </c>
      <c r="C203" s="19">
        <v>6</v>
      </c>
      <c r="D203" s="151" t="s">
        <v>617</v>
      </c>
      <c r="E203" s="152" t="s">
        <v>711</v>
      </c>
      <c r="F203" s="155" t="s">
        <v>617</v>
      </c>
      <c r="G203" s="156" t="s">
        <v>711</v>
      </c>
      <c r="H203" s="159" t="s">
        <v>212</v>
      </c>
      <c r="I203" s="160" t="s">
        <v>700</v>
      </c>
      <c r="J203" s="155" t="s">
        <v>705</v>
      </c>
      <c r="K203" s="156" t="s">
        <v>705</v>
      </c>
      <c r="L203" s="163" t="s">
        <v>705</v>
      </c>
      <c r="M203" s="164" t="s">
        <v>705</v>
      </c>
      <c r="N203" s="168">
        <v>0.4</v>
      </c>
      <c r="O203" s="148">
        <v>100</v>
      </c>
      <c r="P203" s="169">
        <v>0.5</v>
      </c>
      <c r="S203" s="5" t="str">
        <f>_xlfn.TEXTJOIN("_",TRUE,T203:X203)</f>
        <v>s316:0.2_s316:0.2_ptfe:0.1</v>
      </c>
      <c r="T203" s="5" t="str">
        <f>_xlfn.TEXTJOIN(":",TRUE,D203,E203)</f>
        <v>s316:0.2</v>
      </c>
      <c r="U203" s="5" t="str">
        <f>_xlfn.TEXTJOIN(":",TRUE,F203,G203)</f>
        <v>s316:0.2</v>
      </c>
      <c r="V203" s="5" t="str">
        <f>_xlfn.TEXTJOIN(":",TRUE,H203,I203)</f>
        <v>ptfe:0.1</v>
      </c>
      <c r="W203" s="5" t="str">
        <f>_xlfn.TEXTJOIN(":",TRUE,J203,K203)</f>
        <v/>
      </c>
      <c r="X203" s="5" t="str">
        <f>_xlfn.TEXTJOIN(":",TRUE,L203,M203)</f>
        <v/>
      </c>
    </row>
    <row r="204" spans="1:24">
      <c r="A204" s="5">
        <v>203</v>
      </c>
      <c r="B204" s="5" t="s">
        <v>549</v>
      </c>
      <c r="C204" s="19">
        <v>16</v>
      </c>
      <c r="D204" s="151" t="s">
        <v>617</v>
      </c>
      <c r="E204" s="152" t="s">
        <v>699</v>
      </c>
      <c r="F204" s="155" t="s">
        <v>165</v>
      </c>
      <c r="G204" s="156" t="s">
        <v>699</v>
      </c>
      <c r="H204" s="159" t="s">
        <v>212</v>
      </c>
      <c r="I204" s="160" t="s">
        <v>695</v>
      </c>
      <c r="J204" s="155" t="s">
        <v>705</v>
      </c>
      <c r="K204" s="156" t="s">
        <v>705</v>
      </c>
      <c r="L204" s="163" t="s">
        <v>705</v>
      </c>
      <c r="M204" s="164" t="s">
        <v>705</v>
      </c>
      <c r="N204" s="168">
        <v>1.08</v>
      </c>
      <c r="O204" s="148">
        <v>22</v>
      </c>
      <c r="P204" s="169">
        <v>0.49</v>
      </c>
      <c r="S204" s="5" t="str">
        <f>_xlfn.TEXTJOIN("_",TRUE,T204:X204)</f>
        <v>s316:0.3_aluminium:0.3_ptfe:1</v>
      </c>
      <c r="T204" s="5" t="str">
        <f>_xlfn.TEXTJOIN(":",TRUE,D204,E204)</f>
        <v>s316:0.3</v>
      </c>
      <c r="U204" s="5" t="str">
        <f>_xlfn.TEXTJOIN(":",TRUE,F204,G204)</f>
        <v>aluminium:0.3</v>
      </c>
      <c r="V204" s="5" t="str">
        <f>_xlfn.TEXTJOIN(":",TRUE,H204,I204)</f>
        <v>ptfe:1</v>
      </c>
      <c r="W204" s="5" t="str">
        <f>_xlfn.TEXTJOIN(":",TRUE,J204,K204)</f>
        <v/>
      </c>
      <c r="X204" s="5" t="str">
        <f>_xlfn.TEXTJOIN(":",TRUE,L204,M204)</f>
        <v/>
      </c>
    </row>
    <row r="205" spans="1:24">
      <c r="A205" s="5">
        <v>204</v>
      </c>
      <c r="B205" s="5" t="s">
        <v>549</v>
      </c>
      <c r="C205" s="19">
        <v>2</v>
      </c>
      <c r="D205" s="151" t="s">
        <v>617</v>
      </c>
      <c r="E205" s="152" t="s">
        <v>700</v>
      </c>
      <c r="F205" s="155" t="s">
        <v>617</v>
      </c>
      <c r="G205" s="156" t="s">
        <v>700</v>
      </c>
      <c r="H205" s="159" t="s">
        <v>213</v>
      </c>
      <c r="I205" s="160" t="s">
        <v>708</v>
      </c>
      <c r="J205" s="155" t="s">
        <v>705</v>
      </c>
      <c r="K205" s="156" t="s">
        <v>705</v>
      </c>
      <c r="L205" s="163" t="s">
        <v>705</v>
      </c>
      <c r="M205" s="164" t="s">
        <v>705</v>
      </c>
      <c r="N205" s="168">
        <v>0.5</v>
      </c>
      <c r="O205" s="148">
        <v>25</v>
      </c>
      <c r="P205" s="169">
        <v>0.48</v>
      </c>
      <c r="S205" s="5" t="str">
        <f>_xlfn.TEXTJOIN("_",TRUE,T205:X205)</f>
        <v>s316:0.1_s316:0.1_pvc:0.05</v>
      </c>
      <c r="T205" s="5" t="str">
        <f>_xlfn.TEXTJOIN(":",TRUE,D205,E205)</f>
        <v>s316:0.1</v>
      </c>
      <c r="U205" s="5" t="str">
        <f>_xlfn.TEXTJOIN(":",TRUE,F205,G205)</f>
        <v>s316:0.1</v>
      </c>
      <c r="V205" s="5" t="str">
        <f>_xlfn.TEXTJOIN(":",TRUE,H205,I205)</f>
        <v>pvc:0.05</v>
      </c>
      <c r="W205" s="5" t="str">
        <f>_xlfn.TEXTJOIN(":",TRUE,J205,K205)</f>
        <v/>
      </c>
      <c r="X205" s="5" t="str">
        <f>_xlfn.TEXTJOIN(":",TRUE,L205,M205)</f>
        <v/>
      </c>
    </row>
    <row r="206" spans="1:24">
      <c r="A206" s="5">
        <v>205</v>
      </c>
      <c r="B206" s="5" t="s">
        <v>549</v>
      </c>
      <c r="C206" s="19">
        <v>2</v>
      </c>
      <c r="D206" s="151" t="s">
        <v>617</v>
      </c>
      <c r="E206" s="152" t="s">
        <v>700</v>
      </c>
      <c r="F206" s="155" t="s">
        <v>617</v>
      </c>
      <c r="G206" s="156" t="s">
        <v>700</v>
      </c>
      <c r="H206" s="159" t="s">
        <v>213</v>
      </c>
      <c r="I206" s="160" t="s">
        <v>708</v>
      </c>
      <c r="J206" s="155" t="s">
        <v>705</v>
      </c>
      <c r="K206" s="156" t="s">
        <v>705</v>
      </c>
      <c r="L206" s="163" t="s">
        <v>705</v>
      </c>
      <c r="M206" s="164" t="s">
        <v>705</v>
      </c>
      <c r="N206" s="168">
        <v>0.5</v>
      </c>
      <c r="O206" s="148">
        <v>25</v>
      </c>
      <c r="P206" s="169">
        <v>0.47</v>
      </c>
      <c r="S206" s="5" t="str">
        <f>_xlfn.TEXTJOIN("_",TRUE,T206:X206)</f>
        <v>s316:0.1_s316:0.1_pvc:0.05</v>
      </c>
      <c r="T206" s="5" t="str">
        <f>_xlfn.TEXTJOIN(":",TRUE,D206,E206)</f>
        <v>s316:0.1</v>
      </c>
      <c r="U206" s="5" t="str">
        <f>_xlfn.TEXTJOIN(":",TRUE,F206,G206)</f>
        <v>s316:0.1</v>
      </c>
      <c r="V206" s="5" t="str">
        <f>_xlfn.TEXTJOIN(":",TRUE,H206,I206)</f>
        <v>pvc:0.05</v>
      </c>
      <c r="W206" s="5" t="str">
        <f>_xlfn.TEXTJOIN(":",TRUE,J206,K206)</f>
        <v/>
      </c>
      <c r="X206" s="5" t="str">
        <f>_xlfn.TEXTJOIN(":",TRUE,L206,M206)</f>
        <v/>
      </c>
    </row>
    <row r="207" spans="1:24">
      <c r="A207" s="5">
        <v>206</v>
      </c>
      <c r="B207" s="5" t="s">
        <v>549</v>
      </c>
      <c r="C207" s="19">
        <v>2</v>
      </c>
      <c r="D207" s="151" t="s">
        <v>617</v>
      </c>
      <c r="E207" s="152" t="s">
        <v>700</v>
      </c>
      <c r="F207" s="155" t="s">
        <v>617</v>
      </c>
      <c r="G207" s="156" t="s">
        <v>700</v>
      </c>
      <c r="H207" s="159" t="s">
        <v>213</v>
      </c>
      <c r="I207" s="160" t="s">
        <v>708</v>
      </c>
      <c r="J207" s="155" t="s">
        <v>705</v>
      </c>
      <c r="K207" s="156" t="s">
        <v>705</v>
      </c>
      <c r="L207" s="163" t="s">
        <v>705</v>
      </c>
      <c r="M207" s="164" t="s">
        <v>705</v>
      </c>
      <c r="N207" s="168">
        <v>0.5</v>
      </c>
      <c r="O207" s="148">
        <v>25</v>
      </c>
      <c r="P207" s="169">
        <v>0.47</v>
      </c>
      <c r="S207" s="5" t="str">
        <f>_xlfn.TEXTJOIN("_",TRUE,T207:X207)</f>
        <v>s316:0.1_s316:0.1_pvc:0.05</v>
      </c>
      <c r="T207" s="5" t="str">
        <f>_xlfn.TEXTJOIN(":",TRUE,D207,E207)</f>
        <v>s316:0.1</v>
      </c>
      <c r="U207" s="5" t="str">
        <f>_xlfn.TEXTJOIN(":",TRUE,F207,G207)</f>
        <v>s316:0.1</v>
      </c>
      <c r="V207" s="5" t="str">
        <f>_xlfn.TEXTJOIN(":",TRUE,H207,I207)</f>
        <v>pvc:0.05</v>
      </c>
      <c r="W207" s="5" t="str">
        <f>_xlfn.TEXTJOIN(":",TRUE,J207,K207)</f>
        <v/>
      </c>
      <c r="X207" s="5" t="str">
        <f>_xlfn.TEXTJOIN(":",TRUE,L207,M207)</f>
        <v/>
      </c>
    </row>
    <row r="208" spans="1:24">
      <c r="A208" s="5">
        <v>207</v>
      </c>
      <c r="B208" s="5" t="s">
        <v>549</v>
      </c>
      <c r="C208" s="19">
        <v>2</v>
      </c>
      <c r="D208" s="151" t="s">
        <v>617</v>
      </c>
      <c r="E208" s="152" t="s">
        <v>700</v>
      </c>
      <c r="F208" s="155" t="s">
        <v>617</v>
      </c>
      <c r="G208" s="156" t="s">
        <v>700</v>
      </c>
      <c r="H208" s="159" t="s">
        <v>213</v>
      </c>
      <c r="I208" s="160" t="s">
        <v>708</v>
      </c>
      <c r="J208" s="155" t="s">
        <v>705</v>
      </c>
      <c r="K208" s="156" t="s">
        <v>705</v>
      </c>
      <c r="L208" s="163" t="s">
        <v>705</v>
      </c>
      <c r="M208" s="164" t="s">
        <v>705</v>
      </c>
      <c r="N208" s="168">
        <v>0.5</v>
      </c>
      <c r="O208" s="148">
        <v>25</v>
      </c>
      <c r="P208" s="169">
        <v>0.46</v>
      </c>
      <c r="S208" s="5" t="str">
        <f>_xlfn.TEXTJOIN("_",TRUE,T208:X208)</f>
        <v>s316:0.1_s316:0.1_pvc:0.05</v>
      </c>
      <c r="T208" s="5" t="str">
        <f>_xlfn.TEXTJOIN(":",TRUE,D208,E208)</f>
        <v>s316:0.1</v>
      </c>
      <c r="U208" s="5" t="str">
        <f>_xlfn.TEXTJOIN(":",TRUE,F208,G208)</f>
        <v>s316:0.1</v>
      </c>
      <c r="V208" s="5" t="str">
        <f>_xlfn.TEXTJOIN(":",TRUE,H208,I208)</f>
        <v>pvc:0.05</v>
      </c>
      <c r="W208" s="5" t="str">
        <f>_xlfn.TEXTJOIN(":",TRUE,J208,K208)</f>
        <v/>
      </c>
      <c r="X208" s="5" t="str">
        <f>_xlfn.TEXTJOIN(":",TRUE,L208,M208)</f>
        <v/>
      </c>
    </row>
    <row r="209" spans="1:24">
      <c r="A209" s="5">
        <v>208</v>
      </c>
      <c r="B209" s="5" t="s">
        <v>549</v>
      </c>
      <c r="C209" s="19">
        <v>4</v>
      </c>
      <c r="D209" s="151" t="s">
        <v>617</v>
      </c>
      <c r="E209" s="152" t="s">
        <v>699</v>
      </c>
      <c r="F209" s="155" t="s">
        <v>617</v>
      </c>
      <c r="G209" s="156" t="s">
        <v>693</v>
      </c>
      <c r="H209" s="159" t="s">
        <v>212</v>
      </c>
      <c r="I209" s="160" t="s">
        <v>712</v>
      </c>
      <c r="J209" s="155" t="s">
        <v>705</v>
      </c>
      <c r="K209" s="156" t="s">
        <v>705</v>
      </c>
      <c r="L209" s="163" t="s">
        <v>705</v>
      </c>
      <c r="M209" s="164" t="s">
        <v>705</v>
      </c>
      <c r="N209" s="168">
        <v>0.48</v>
      </c>
      <c r="O209" s="148">
        <v>188</v>
      </c>
      <c r="P209" s="169">
        <v>0.45900000000000002</v>
      </c>
      <c r="S209" s="5" t="str">
        <f>_xlfn.TEXTJOIN("_",TRUE,T209:X209)</f>
        <v>s316:0.3_s316:0.5_ptfe:0.25</v>
      </c>
      <c r="T209" s="5" t="str">
        <f>_xlfn.TEXTJOIN(":",TRUE,D209,E209)</f>
        <v>s316:0.3</v>
      </c>
      <c r="U209" s="5" t="str">
        <f>_xlfn.TEXTJOIN(":",TRUE,F209,G209)</f>
        <v>s316:0.5</v>
      </c>
      <c r="V209" s="5" t="str">
        <f>_xlfn.TEXTJOIN(":",TRUE,H209,I209)</f>
        <v>ptfe:0.25</v>
      </c>
      <c r="W209" s="5" t="str">
        <f>_xlfn.TEXTJOIN(":",TRUE,J209,K209)</f>
        <v/>
      </c>
      <c r="X209" s="5" t="str">
        <f>_xlfn.TEXTJOIN(":",TRUE,L209,M209)</f>
        <v/>
      </c>
    </row>
    <row r="210" spans="1:24">
      <c r="A210" s="5">
        <v>209</v>
      </c>
      <c r="B210" s="5" t="s">
        <v>549</v>
      </c>
      <c r="C210" s="19">
        <v>2</v>
      </c>
      <c r="D210" s="151" t="s">
        <v>617</v>
      </c>
      <c r="E210" s="152" t="s">
        <v>700</v>
      </c>
      <c r="F210" s="155" t="s">
        <v>617</v>
      </c>
      <c r="G210" s="156" t="s">
        <v>700</v>
      </c>
      <c r="H210" s="159" t="s">
        <v>213</v>
      </c>
      <c r="I210" s="160" t="s">
        <v>708</v>
      </c>
      <c r="J210" s="155" t="s">
        <v>705</v>
      </c>
      <c r="K210" s="156" t="s">
        <v>705</v>
      </c>
      <c r="L210" s="163" t="s">
        <v>705</v>
      </c>
      <c r="M210" s="164" t="s">
        <v>705</v>
      </c>
      <c r="N210" s="168">
        <v>0.5</v>
      </c>
      <c r="O210" s="148">
        <v>25</v>
      </c>
      <c r="P210" s="169">
        <v>0.44</v>
      </c>
      <c r="S210" s="5" t="str">
        <f>_xlfn.TEXTJOIN("_",TRUE,T210:X210)</f>
        <v>s316:0.1_s316:0.1_pvc:0.05</v>
      </c>
      <c r="T210" s="5" t="str">
        <f>_xlfn.TEXTJOIN(":",TRUE,D210,E210)</f>
        <v>s316:0.1</v>
      </c>
      <c r="U210" s="5" t="str">
        <f>_xlfn.TEXTJOIN(":",TRUE,F210,G210)</f>
        <v>s316:0.1</v>
      </c>
      <c r="V210" s="5" t="str">
        <f>_xlfn.TEXTJOIN(":",TRUE,H210,I210)</f>
        <v>pvc:0.05</v>
      </c>
      <c r="W210" s="5" t="str">
        <f>_xlfn.TEXTJOIN(":",TRUE,J210,K210)</f>
        <v/>
      </c>
      <c r="X210" s="5" t="str">
        <f>_xlfn.TEXTJOIN(":",TRUE,L210,M210)</f>
        <v/>
      </c>
    </row>
    <row r="211" spans="1:24">
      <c r="A211" s="5">
        <v>210</v>
      </c>
      <c r="B211" s="5" t="s">
        <v>549</v>
      </c>
      <c r="C211" s="19">
        <v>2</v>
      </c>
      <c r="D211" s="151" t="s">
        <v>617</v>
      </c>
      <c r="E211" s="152" t="s">
        <v>700</v>
      </c>
      <c r="F211" s="155" t="s">
        <v>617</v>
      </c>
      <c r="G211" s="156" t="s">
        <v>700</v>
      </c>
      <c r="H211" s="159" t="s">
        <v>213</v>
      </c>
      <c r="I211" s="160" t="s">
        <v>708</v>
      </c>
      <c r="J211" s="155" t="s">
        <v>705</v>
      </c>
      <c r="K211" s="156" t="s">
        <v>705</v>
      </c>
      <c r="L211" s="163" t="s">
        <v>705</v>
      </c>
      <c r="M211" s="164" t="s">
        <v>705</v>
      </c>
      <c r="N211" s="168">
        <v>0.5</v>
      </c>
      <c r="O211" s="148">
        <v>25</v>
      </c>
      <c r="P211" s="169">
        <v>0.39</v>
      </c>
      <c r="S211" s="5" t="str">
        <f>_xlfn.TEXTJOIN("_",TRUE,T211:X211)</f>
        <v>s316:0.1_s316:0.1_pvc:0.05</v>
      </c>
      <c r="T211" s="5" t="str">
        <f>_xlfn.TEXTJOIN(":",TRUE,D211,E211)</f>
        <v>s316:0.1</v>
      </c>
      <c r="U211" s="5" t="str">
        <f>_xlfn.TEXTJOIN(":",TRUE,F211,G211)</f>
        <v>s316:0.1</v>
      </c>
      <c r="V211" s="5" t="str">
        <f>_xlfn.TEXTJOIN(":",TRUE,H211,I211)</f>
        <v>pvc:0.05</v>
      </c>
      <c r="W211" s="5" t="str">
        <f>_xlfn.TEXTJOIN(":",TRUE,J211,K211)</f>
        <v/>
      </c>
      <c r="X211" s="5" t="str">
        <f>_xlfn.TEXTJOIN(":",TRUE,L211,M211)</f>
        <v/>
      </c>
    </row>
    <row r="212" spans="1:24">
      <c r="A212" s="5">
        <v>211</v>
      </c>
      <c r="B212" s="5" t="s">
        <v>549</v>
      </c>
      <c r="C212" s="19">
        <v>2</v>
      </c>
      <c r="D212" s="151" t="s">
        <v>617</v>
      </c>
      <c r="E212" s="152" t="s">
        <v>700</v>
      </c>
      <c r="F212" s="155" t="s">
        <v>617</v>
      </c>
      <c r="G212" s="156" t="s">
        <v>700</v>
      </c>
      <c r="H212" s="159" t="s">
        <v>213</v>
      </c>
      <c r="I212" s="160" t="s">
        <v>708</v>
      </c>
      <c r="J212" s="155" t="s">
        <v>705</v>
      </c>
      <c r="K212" s="156" t="s">
        <v>705</v>
      </c>
      <c r="L212" s="163" t="s">
        <v>705</v>
      </c>
      <c r="M212" s="164" t="s">
        <v>705</v>
      </c>
      <c r="N212" s="168">
        <v>0.5</v>
      </c>
      <c r="O212" s="148">
        <v>25</v>
      </c>
      <c r="P212" s="169">
        <v>0.39</v>
      </c>
      <c r="S212" s="5" t="str">
        <f>_xlfn.TEXTJOIN("_",TRUE,T212:X212)</f>
        <v>s316:0.1_s316:0.1_pvc:0.05</v>
      </c>
      <c r="T212" s="5" t="str">
        <f>_xlfn.TEXTJOIN(":",TRUE,D212,E212)</f>
        <v>s316:0.1</v>
      </c>
      <c r="U212" s="5" t="str">
        <f>_xlfn.TEXTJOIN(":",TRUE,F212,G212)</f>
        <v>s316:0.1</v>
      </c>
      <c r="V212" s="5" t="str">
        <f>_xlfn.TEXTJOIN(":",TRUE,H212,I212)</f>
        <v>pvc:0.05</v>
      </c>
      <c r="W212" s="5" t="str">
        <f>_xlfn.TEXTJOIN(":",TRUE,J212,K212)</f>
        <v/>
      </c>
      <c r="X212" s="5" t="str">
        <f>_xlfn.TEXTJOIN(":",TRUE,L212,M212)</f>
        <v/>
      </c>
    </row>
    <row r="213" spans="1:24">
      <c r="A213" s="5">
        <v>212</v>
      </c>
      <c r="B213" s="5" t="s">
        <v>549</v>
      </c>
      <c r="C213" s="19">
        <v>6</v>
      </c>
      <c r="D213" s="151" t="s">
        <v>617</v>
      </c>
      <c r="E213" s="152" t="s">
        <v>711</v>
      </c>
      <c r="F213" s="155" t="s">
        <v>617</v>
      </c>
      <c r="G213" s="156" t="s">
        <v>711</v>
      </c>
      <c r="H213" s="159" t="s">
        <v>212</v>
      </c>
      <c r="I213" s="160" t="s">
        <v>700</v>
      </c>
      <c r="J213" s="155" t="s">
        <v>705</v>
      </c>
      <c r="K213" s="156" t="s">
        <v>705</v>
      </c>
      <c r="L213" s="163" t="s">
        <v>705</v>
      </c>
      <c r="M213" s="164" t="s">
        <v>705</v>
      </c>
      <c r="N213" s="168">
        <v>0.4</v>
      </c>
      <c r="O213" s="148">
        <v>100</v>
      </c>
      <c r="P213" s="169">
        <v>0.38</v>
      </c>
      <c r="S213" s="5" t="str">
        <f>_xlfn.TEXTJOIN("_",TRUE,T213:X213)</f>
        <v>s316:0.2_s316:0.2_ptfe:0.1</v>
      </c>
      <c r="T213" s="5" t="str">
        <f>_xlfn.TEXTJOIN(":",TRUE,D213,E213)</f>
        <v>s316:0.2</v>
      </c>
      <c r="U213" s="5" t="str">
        <f>_xlfn.TEXTJOIN(":",TRUE,F213,G213)</f>
        <v>s316:0.2</v>
      </c>
      <c r="V213" s="5" t="str">
        <f>_xlfn.TEXTJOIN(":",TRUE,H213,I213)</f>
        <v>ptfe:0.1</v>
      </c>
      <c r="W213" s="5" t="str">
        <f>_xlfn.TEXTJOIN(":",TRUE,J213,K213)</f>
        <v/>
      </c>
      <c r="X213" s="5" t="str">
        <f>_xlfn.TEXTJOIN(":",TRUE,L213,M213)</f>
        <v/>
      </c>
    </row>
    <row r="214" spans="1:24">
      <c r="A214" s="5">
        <v>213</v>
      </c>
      <c r="B214" s="5" t="s">
        <v>549</v>
      </c>
      <c r="C214" s="19">
        <v>2</v>
      </c>
      <c r="D214" s="151" t="s">
        <v>617</v>
      </c>
      <c r="E214" s="152" t="s">
        <v>700</v>
      </c>
      <c r="F214" s="155" t="s">
        <v>617</v>
      </c>
      <c r="G214" s="156" t="s">
        <v>700</v>
      </c>
      <c r="H214" s="159" t="s">
        <v>213</v>
      </c>
      <c r="I214" s="160" t="s">
        <v>708</v>
      </c>
      <c r="J214" s="155" t="s">
        <v>705</v>
      </c>
      <c r="K214" s="156" t="s">
        <v>705</v>
      </c>
      <c r="L214" s="163" t="s">
        <v>705</v>
      </c>
      <c r="M214" s="164" t="s">
        <v>705</v>
      </c>
      <c r="N214" s="168">
        <v>0.5</v>
      </c>
      <c r="O214" s="148">
        <v>25</v>
      </c>
      <c r="P214" s="169">
        <v>0.35</v>
      </c>
      <c r="S214" s="5" t="str">
        <f>_xlfn.TEXTJOIN("_",TRUE,T214:X214)</f>
        <v>s316:0.1_s316:0.1_pvc:0.05</v>
      </c>
      <c r="T214" s="5" t="str">
        <f>_xlfn.TEXTJOIN(":",TRUE,D214,E214)</f>
        <v>s316:0.1</v>
      </c>
      <c r="U214" s="5" t="str">
        <f>_xlfn.TEXTJOIN(":",TRUE,F214,G214)</f>
        <v>s316:0.1</v>
      </c>
      <c r="V214" s="5" t="str">
        <f>_xlfn.TEXTJOIN(":",TRUE,H214,I214)</f>
        <v>pvc:0.05</v>
      </c>
      <c r="W214" s="5" t="str">
        <f>_xlfn.TEXTJOIN(":",TRUE,J214,K214)</f>
        <v/>
      </c>
      <c r="X214" s="5" t="str">
        <f>_xlfn.TEXTJOIN(":",TRUE,L214,M214)</f>
        <v/>
      </c>
    </row>
    <row r="215" spans="1:24">
      <c r="A215" s="5">
        <v>214</v>
      </c>
      <c r="B215" s="5" t="s">
        <v>549</v>
      </c>
      <c r="C215" s="19">
        <v>6</v>
      </c>
      <c r="D215" s="151" t="s">
        <v>617</v>
      </c>
      <c r="E215" s="152" t="s">
        <v>711</v>
      </c>
      <c r="F215" s="155" t="s">
        <v>617</v>
      </c>
      <c r="G215" s="156" t="s">
        <v>711</v>
      </c>
      <c r="H215" s="159" t="s">
        <v>212</v>
      </c>
      <c r="I215" s="160" t="s">
        <v>700</v>
      </c>
      <c r="J215" s="155" t="s">
        <v>705</v>
      </c>
      <c r="K215" s="156" t="s">
        <v>705</v>
      </c>
      <c r="L215" s="163" t="s">
        <v>705</v>
      </c>
      <c r="M215" s="164" t="s">
        <v>705</v>
      </c>
      <c r="N215" s="168">
        <v>0.4</v>
      </c>
      <c r="O215" s="148">
        <v>100</v>
      </c>
      <c r="P215" s="169">
        <v>0.34</v>
      </c>
      <c r="S215" s="5" t="str">
        <f>_xlfn.TEXTJOIN("_",TRUE,T215:X215)</f>
        <v>s316:0.2_s316:0.2_ptfe:0.1</v>
      </c>
      <c r="T215" s="5" t="str">
        <f>_xlfn.TEXTJOIN(":",TRUE,D215,E215)</f>
        <v>s316:0.2</v>
      </c>
      <c r="U215" s="5" t="str">
        <f>_xlfn.TEXTJOIN(":",TRUE,F215,G215)</f>
        <v>s316:0.2</v>
      </c>
      <c r="V215" s="5" t="str">
        <f>_xlfn.TEXTJOIN(":",TRUE,H215,I215)</f>
        <v>ptfe:0.1</v>
      </c>
      <c r="W215" s="5" t="str">
        <f>_xlfn.TEXTJOIN(":",TRUE,J215,K215)</f>
        <v/>
      </c>
      <c r="X215" s="5" t="str">
        <f>_xlfn.TEXTJOIN(":",TRUE,L215,M215)</f>
        <v/>
      </c>
    </row>
    <row r="216" spans="1:24">
      <c r="A216" s="5">
        <v>215</v>
      </c>
      <c r="B216" s="5" t="s">
        <v>549</v>
      </c>
      <c r="C216" s="19">
        <v>30</v>
      </c>
      <c r="D216" s="151" t="s">
        <v>710</v>
      </c>
      <c r="E216" s="152" t="s">
        <v>692</v>
      </c>
      <c r="F216" s="155" t="s">
        <v>710</v>
      </c>
      <c r="G216" s="156" t="s">
        <v>699</v>
      </c>
      <c r="H216" s="159" t="s">
        <v>212</v>
      </c>
      <c r="I216" s="160" t="s">
        <v>692</v>
      </c>
      <c r="J216" s="155" t="s">
        <v>705</v>
      </c>
      <c r="K216" s="156" t="s">
        <v>705</v>
      </c>
      <c r="L216" s="163" t="s">
        <v>705</v>
      </c>
      <c r="M216" s="164" t="s">
        <v>705</v>
      </c>
      <c r="N216" s="168">
        <v>0.3</v>
      </c>
      <c r="O216" s="148">
        <v>120</v>
      </c>
      <c r="P216" s="169">
        <v>0.32100000000000001</v>
      </c>
      <c r="S216" s="5" t="str">
        <f>_xlfn.TEXTJOIN("_",TRUE,T216:X216)</f>
        <v>s316L:0.6_s316L:0.3_ptfe:0.6</v>
      </c>
      <c r="T216" s="5" t="str">
        <f>_xlfn.TEXTJOIN(":",TRUE,D216,E216)</f>
        <v>s316L:0.6</v>
      </c>
      <c r="U216" s="5" t="str">
        <f>_xlfn.TEXTJOIN(":",TRUE,F216,G216)</f>
        <v>s316L:0.3</v>
      </c>
      <c r="V216" s="5" t="str">
        <f>_xlfn.TEXTJOIN(":",TRUE,H216,I216)</f>
        <v>ptfe:0.6</v>
      </c>
      <c r="W216" s="5" t="str">
        <f>_xlfn.TEXTJOIN(":",TRUE,J216,K216)</f>
        <v/>
      </c>
      <c r="X216" s="5" t="str">
        <f>_xlfn.TEXTJOIN(":",TRUE,L216,M216)</f>
        <v/>
      </c>
    </row>
    <row r="217" spans="1:24">
      <c r="A217" s="5">
        <v>216</v>
      </c>
      <c r="B217" s="5" t="s">
        <v>549</v>
      </c>
      <c r="C217" s="19">
        <v>6</v>
      </c>
      <c r="D217" s="151" t="s">
        <v>617</v>
      </c>
      <c r="E217" s="152" t="s">
        <v>711</v>
      </c>
      <c r="F217" s="155" t="s">
        <v>617</v>
      </c>
      <c r="G217" s="156" t="s">
        <v>711</v>
      </c>
      <c r="H217" s="159" t="s">
        <v>212</v>
      </c>
      <c r="I217" s="160" t="s">
        <v>700</v>
      </c>
      <c r="J217" s="155" t="s">
        <v>705</v>
      </c>
      <c r="K217" s="156" t="s">
        <v>705</v>
      </c>
      <c r="L217" s="163" t="s">
        <v>705</v>
      </c>
      <c r="M217" s="164" t="s">
        <v>705</v>
      </c>
      <c r="N217" s="168">
        <v>0.4</v>
      </c>
      <c r="O217" s="148">
        <v>100</v>
      </c>
      <c r="P217" s="169">
        <v>0.3</v>
      </c>
      <c r="S217" s="5" t="str">
        <f>_xlfn.TEXTJOIN("_",TRUE,T217:X217)</f>
        <v>s316:0.2_s316:0.2_ptfe:0.1</v>
      </c>
      <c r="T217" s="5" t="str">
        <f>_xlfn.TEXTJOIN(":",TRUE,D217,E217)</f>
        <v>s316:0.2</v>
      </c>
      <c r="U217" s="5" t="str">
        <f>_xlfn.TEXTJOIN(":",TRUE,F217,G217)</f>
        <v>s316:0.2</v>
      </c>
      <c r="V217" s="5" t="str">
        <f>_xlfn.TEXTJOIN(":",TRUE,H217,I217)</f>
        <v>ptfe:0.1</v>
      </c>
      <c r="W217" s="5" t="str">
        <f>_xlfn.TEXTJOIN(":",TRUE,J217,K217)</f>
        <v/>
      </c>
      <c r="X217" s="5" t="str">
        <f>_xlfn.TEXTJOIN(":",TRUE,L217,M217)</f>
        <v/>
      </c>
    </row>
    <row r="218" spans="1:24">
      <c r="A218" s="5">
        <v>217</v>
      </c>
      <c r="B218" s="5" t="s">
        <v>549</v>
      </c>
      <c r="C218" s="19">
        <v>30</v>
      </c>
      <c r="D218" s="151" t="s">
        <v>710</v>
      </c>
      <c r="E218" s="152" t="s">
        <v>692</v>
      </c>
      <c r="F218" s="155" t="s">
        <v>710</v>
      </c>
      <c r="G218" s="156" t="s">
        <v>699</v>
      </c>
      <c r="H218" s="159" t="s">
        <v>212</v>
      </c>
      <c r="I218" s="160" t="s">
        <v>692</v>
      </c>
      <c r="J218" s="155" t="s">
        <v>705</v>
      </c>
      <c r="K218" s="156" t="s">
        <v>705</v>
      </c>
      <c r="L218" s="163" t="s">
        <v>705</v>
      </c>
      <c r="M218" s="164" t="s">
        <v>705</v>
      </c>
      <c r="N218" s="168">
        <v>0.3</v>
      </c>
      <c r="O218" s="148">
        <v>120</v>
      </c>
      <c r="P218" s="169">
        <v>0.26500000000000001</v>
      </c>
      <c r="S218" s="5" t="str">
        <f>_xlfn.TEXTJOIN("_",TRUE,T218:X218)</f>
        <v>s316L:0.6_s316L:0.3_ptfe:0.6</v>
      </c>
      <c r="T218" s="5" t="str">
        <f>_xlfn.TEXTJOIN(":",TRUE,D218,E218)</f>
        <v>s316L:0.6</v>
      </c>
      <c r="U218" s="5" t="str">
        <f>_xlfn.TEXTJOIN(":",TRUE,F218,G218)</f>
        <v>s316L:0.3</v>
      </c>
      <c r="V218" s="5" t="str">
        <f>_xlfn.TEXTJOIN(":",TRUE,H218,I218)</f>
        <v>ptfe:0.6</v>
      </c>
      <c r="W218" s="5" t="str">
        <f>_xlfn.TEXTJOIN(":",TRUE,J218,K218)</f>
        <v/>
      </c>
      <c r="X218" s="5" t="str">
        <f>_xlfn.TEXTJOIN(":",TRUE,L218,M218)</f>
        <v/>
      </c>
    </row>
    <row r="219" spans="1:24">
      <c r="A219" s="5">
        <v>218</v>
      </c>
      <c r="B219" s="5" t="s">
        <v>549</v>
      </c>
      <c r="C219" s="19">
        <v>12</v>
      </c>
      <c r="D219" s="151" t="s">
        <v>710</v>
      </c>
      <c r="E219" s="152" t="s">
        <v>699</v>
      </c>
      <c r="F219" s="155" t="s">
        <v>710</v>
      </c>
      <c r="G219" s="156" t="s">
        <v>699</v>
      </c>
      <c r="H219" s="159" t="s">
        <v>212</v>
      </c>
      <c r="I219" s="160" t="s">
        <v>700</v>
      </c>
      <c r="J219" s="155" t="s">
        <v>705</v>
      </c>
      <c r="K219" s="156" t="s">
        <v>705</v>
      </c>
      <c r="L219" s="163" t="s">
        <v>705</v>
      </c>
      <c r="M219" s="164" t="s">
        <v>705</v>
      </c>
      <c r="N219" s="168">
        <v>0.17499999999999999</v>
      </c>
      <c r="O219" s="148">
        <v>57</v>
      </c>
      <c r="P219" s="169">
        <v>0.216</v>
      </c>
      <c r="S219" s="5" t="str">
        <f>_xlfn.TEXTJOIN("_",TRUE,T219:X219)</f>
        <v>s316L:0.3_s316L:0.3_ptfe:0.1</v>
      </c>
      <c r="T219" s="5" t="str">
        <f>_xlfn.TEXTJOIN(":",TRUE,D219,E219)</f>
        <v>s316L:0.3</v>
      </c>
      <c r="U219" s="5" t="str">
        <f>_xlfn.TEXTJOIN(":",TRUE,F219,G219)</f>
        <v>s316L:0.3</v>
      </c>
      <c r="V219" s="5" t="str">
        <f>_xlfn.TEXTJOIN(":",TRUE,H219,I219)</f>
        <v>ptfe:0.1</v>
      </c>
      <c r="W219" s="5" t="str">
        <f>_xlfn.TEXTJOIN(":",TRUE,J219,K219)</f>
        <v/>
      </c>
      <c r="X219" s="5" t="str">
        <f>_xlfn.TEXTJOIN(":",TRUE,L219,M219)</f>
        <v/>
      </c>
    </row>
    <row r="220" spans="1:24">
      <c r="A220" s="5">
        <v>219</v>
      </c>
      <c r="B220" s="5" t="s">
        <v>549</v>
      </c>
      <c r="C220" s="19">
        <v>12</v>
      </c>
      <c r="D220" s="151" t="s">
        <v>710</v>
      </c>
      <c r="E220" s="152" t="s">
        <v>699</v>
      </c>
      <c r="F220" s="155" t="s">
        <v>710</v>
      </c>
      <c r="G220" s="156" t="s">
        <v>699</v>
      </c>
      <c r="H220" s="159" t="s">
        <v>212</v>
      </c>
      <c r="I220" s="160" t="s">
        <v>700</v>
      </c>
      <c r="J220" s="155" t="s">
        <v>705</v>
      </c>
      <c r="K220" s="156" t="s">
        <v>705</v>
      </c>
      <c r="L220" s="163" t="s">
        <v>705</v>
      </c>
      <c r="M220" s="164" t="s">
        <v>705</v>
      </c>
      <c r="N220" s="168">
        <v>0.17499999999999999</v>
      </c>
      <c r="O220" s="148">
        <v>57</v>
      </c>
      <c r="P220" s="169">
        <v>0.184</v>
      </c>
      <c r="S220" s="5" t="str">
        <f>_xlfn.TEXTJOIN("_",TRUE,T220:X220)</f>
        <v>s316L:0.3_s316L:0.3_ptfe:0.1</v>
      </c>
      <c r="T220" s="5" t="str">
        <f>_xlfn.TEXTJOIN(":",TRUE,D220,E220)</f>
        <v>s316L:0.3</v>
      </c>
      <c r="U220" s="5" t="str">
        <f>_xlfn.TEXTJOIN(":",TRUE,F220,G220)</f>
        <v>s316L:0.3</v>
      </c>
      <c r="V220" s="5" t="str">
        <f>_xlfn.TEXTJOIN(":",TRUE,H220,I220)</f>
        <v>ptfe:0.1</v>
      </c>
      <c r="W220" s="5" t="str">
        <f>_xlfn.TEXTJOIN(":",TRUE,J220,K220)</f>
        <v/>
      </c>
      <c r="X220" s="5" t="str">
        <f>_xlfn.TEXTJOIN(":",TRUE,L220,M220)</f>
        <v/>
      </c>
    </row>
    <row r="221" spans="1:24">
      <c r="A221" s="5">
        <v>220</v>
      </c>
      <c r="B221" s="5" t="s">
        <v>549</v>
      </c>
      <c r="C221" s="19">
        <v>12</v>
      </c>
      <c r="D221" s="151" t="s">
        <v>710</v>
      </c>
      <c r="E221" s="152" t="s">
        <v>699</v>
      </c>
      <c r="F221" s="155" t="s">
        <v>710</v>
      </c>
      <c r="G221" s="156" t="s">
        <v>699</v>
      </c>
      <c r="H221" s="159" t="s">
        <v>212</v>
      </c>
      <c r="I221" s="160" t="s">
        <v>711</v>
      </c>
      <c r="J221" s="155" t="s">
        <v>705</v>
      </c>
      <c r="K221" s="156" t="s">
        <v>705</v>
      </c>
      <c r="L221" s="163" t="s">
        <v>705</v>
      </c>
      <c r="M221" s="164" t="s">
        <v>705</v>
      </c>
      <c r="N221" s="168">
        <v>0.17499999999999999</v>
      </c>
      <c r="O221" s="148">
        <v>57</v>
      </c>
      <c r="P221" s="169">
        <v>0.16300000000000001</v>
      </c>
      <c r="S221" s="5" t="str">
        <f>_xlfn.TEXTJOIN("_",TRUE,T221:X221)</f>
        <v>s316L:0.3_s316L:0.3_ptfe:0.2</v>
      </c>
      <c r="T221" s="5" t="str">
        <f>_xlfn.TEXTJOIN(":",TRUE,D221,E221)</f>
        <v>s316L:0.3</v>
      </c>
      <c r="U221" s="5" t="str">
        <f>_xlfn.TEXTJOIN(":",TRUE,F221,G221)</f>
        <v>s316L:0.3</v>
      </c>
      <c r="V221" s="5" t="str">
        <f>_xlfn.TEXTJOIN(":",TRUE,H221,I221)</f>
        <v>ptfe:0.2</v>
      </c>
      <c r="W221" s="5" t="str">
        <f>_xlfn.TEXTJOIN(":",TRUE,J221,K221)</f>
        <v/>
      </c>
      <c r="X221" s="5" t="str">
        <f>_xlfn.TEXTJOIN(":",TRUE,L221,M221)</f>
        <v/>
      </c>
    </row>
    <row r="222" spans="1:24">
      <c r="A222" s="5">
        <v>221</v>
      </c>
      <c r="B222" s="5" t="s">
        <v>549</v>
      </c>
      <c r="C222" s="19">
        <v>2</v>
      </c>
      <c r="D222" s="151" t="s">
        <v>617</v>
      </c>
      <c r="E222" s="152" t="s">
        <v>700</v>
      </c>
      <c r="F222" s="155" t="s">
        <v>617</v>
      </c>
      <c r="G222" s="156" t="s">
        <v>700</v>
      </c>
      <c r="H222" s="159" t="s">
        <v>213</v>
      </c>
      <c r="I222" s="160" t="s">
        <v>708</v>
      </c>
      <c r="J222" s="155" t="s">
        <v>705</v>
      </c>
      <c r="K222" s="156" t="s">
        <v>705</v>
      </c>
      <c r="L222" s="163" t="s">
        <v>705</v>
      </c>
      <c r="M222" s="164" t="s">
        <v>705</v>
      </c>
      <c r="N222" s="168">
        <v>0.5</v>
      </c>
      <c r="O222" s="148">
        <v>25</v>
      </c>
      <c r="P222" s="169">
        <v>0.15</v>
      </c>
      <c r="S222" s="5" t="str">
        <f>_xlfn.TEXTJOIN("_",TRUE,T222:X222)</f>
        <v>s316:0.1_s316:0.1_pvc:0.05</v>
      </c>
      <c r="T222" s="5" t="str">
        <f>_xlfn.TEXTJOIN(":",TRUE,D222,E222)</f>
        <v>s316:0.1</v>
      </c>
      <c r="U222" s="5" t="str">
        <f>_xlfn.TEXTJOIN(":",TRUE,F222,G222)</f>
        <v>s316:0.1</v>
      </c>
      <c r="V222" s="5" t="str">
        <f>_xlfn.TEXTJOIN(":",TRUE,H222,I222)</f>
        <v>pvc:0.05</v>
      </c>
      <c r="W222" s="5" t="str">
        <f>_xlfn.TEXTJOIN(":",TRUE,J222,K222)</f>
        <v/>
      </c>
      <c r="X222" s="5" t="str">
        <f>_xlfn.TEXTJOIN(":",TRUE,L222,M222)</f>
        <v/>
      </c>
    </row>
    <row r="223" spans="1:24">
      <c r="A223" s="5">
        <v>222</v>
      </c>
      <c r="B223" s="5" t="s">
        <v>549</v>
      </c>
      <c r="C223" s="19">
        <v>12</v>
      </c>
      <c r="D223" s="151" t="s">
        <v>710</v>
      </c>
      <c r="E223" s="152" t="s">
        <v>699</v>
      </c>
      <c r="F223" s="155" t="s">
        <v>710</v>
      </c>
      <c r="G223" s="156" t="s">
        <v>699</v>
      </c>
      <c r="H223" s="159" t="s">
        <v>212</v>
      </c>
      <c r="I223" s="160" t="s">
        <v>700</v>
      </c>
      <c r="J223" s="155" t="s">
        <v>705</v>
      </c>
      <c r="K223" s="156" t="s">
        <v>705</v>
      </c>
      <c r="L223" s="163" t="s">
        <v>705</v>
      </c>
      <c r="M223" s="164" t="s">
        <v>705</v>
      </c>
      <c r="N223" s="168">
        <v>0.17499999999999999</v>
      </c>
      <c r="O223" s="148">
        <v>57</v>
      </c>
      <c r="P223" s="169">
        <v>0.14000000000000001</v>
      </c>
      <c r="S223" s="5" t="str">
        <f>_xlfn.TEXTJOIN("_",TRUE,T223:X223)</f>
        <v>s316L:0.3_s316L:0.3_ptfe:0.1</v>
      </c>
      <c r="T223" s="5" t="str">
        <f>_xlfn.TEXTJOIN(":",TRUE,D223,E223)</f>
        <v>s316L:0.3</v>
      </c>
      <c r="U223" s="5" t="str">
        <f>_xlfn.TEXTJOIN(":",TRUE,F223,G223)</f>
        <v>s316L:0.3</v>
      </c>
      <c r="V223" s="5" t="str">
        <f>_xlfn.TEXTJOIN(":",TRUE,H223,I223)</f>
        <v>ptfe:0.1</v>
      </c>
      <c r="W223" s="5" t="str">
        <f>_xlfn.TEXTJOIN(":",TRUE,J223,K223)</f>
        <v/>
      </c>
      <c r="X223" s="5" t="str">
        <f>_xlfn.TEXTJOIN(":",TRUE,L223,M223)</f>
        <v/>
      </c>
    </row>
    <row r="224" spans="1:24">
      <c r="A224" s="5">
        <v>223</v>
      </c>
      <c r="B224" s="5" t="s">
        <v>549</v>
      </c>
      <c r="C224" s="19">
        <v>6</v>
      </c>
      <c r="D224" s="151" t="s">
        <v>617</v>
      </c>
      <c r="E224" s="152" t="s">
        <v>711</v>
      </c>
      <c r="F224" s="155" t="s">
        <v>617</v>
      </c>
      <c r="G224" s="156" t="s">
        <v>711</v>
      </c>
      <c r="H224" s="159" t="s">
        <v>212</v>
      </c>
      <c r="I224" s="160" t="s">
        <v>700</v>
      </c>
      <c r="J224" s="155" t="s">
        <v>705</v>
      </c>
      <c r="K224" s="156" t="s">
        <v>705</v>
      </c>
      <c r="L224" s="163" t="s">
        <v>705</v>
      </c>
      <c r="M224" s="164" t="s">
        <v>705</v>
      </c>
      <c r="N224" s="168">
        <v>0.4</v>
      </c>
      <c r="O224" s="148">
        <v>100</v>
      </c>
      <c r="P224" s="169">
        <v>0.13700000000000001</v>
      </c>
      <c r="S224" s="5" t="str">
        <f>_xlfn.TEXTJOIN("_",TRUE,T224:X224)</f>
        <v>s316:0.2_s316:0.2_ptfe:0.1</v>
      </c>
      <c r="T224" s="5" t="str">
        <f>_xlfn.TEXTJOIN(":",TRUE,D224,E224)</f>
        <v>s316:0.2</v>
      </c>
      <c r="U224" s="5" t="str">
        <f>_xlfn.TEXTJOIN(":",TRUE,F224,G224)</f>
        <v>s316:0.2</v>
      </c>
      <c r="V224" s="5" t="str">
        <f>_xlfn.TEXTJOIN(":",TRUE,H224,I224)</f>
        <v>ptfe:0.1</v>
      </c>
      <c r="W224" s="5" t="str">
        <f>_xlfn.TEXTJOIN(":",TRUE,J224,K224)</f>
        <v/>
      </c>
      <c r="X224" s="5" t="str">
        <f>_xlfn.TEXTJOIN(":",TRUE,L224,M224)</f>
        <v/>
      </c>
    </row>
    <row r="225" spans="1:24">
      <c r="A225" s="5">
        <v>224</v>
      </c>
      <c r="B225" s="5" t="s">
        <v>549</v>
      </c>
      <c r="C225" s="19">
        <v>8</v>
      </c>
      <c r="D225" s="151" t="s">
        <v>710</v>
      </c>
      <c r="E225" s="152" t="s">
        <v>700</v>
      </c>
      <c r="F225" s="155" t="s">
        <v>710</v>
      </c>
      <c r="G225" s="156" t="s">
        <v>700</v>
      </c>
      <c r="H225" s="155" t="s">
        <v>212</v>
      </c>
      <c r="I225" s="156" t="s">
        <v>700</v>
      </c>
      <c r="J225" s="159" t="s">
        <v>617</v>
      </c>
      <c r="K225" s="160" t="s">
        <v>693</v>
      </c>
      <c r="L225" s="163" t="s">
        <v>705</v>
      </c>
      <c r="M225" s="164" t="s">
        <v>705</v>
      </c>
      <c r="N225" s="168">
        <v>0.2</v>
      </c>
      <c r="O225" s="148">
        <v>125</v>
      </c>
      <c r="S225" s="5" t="str">
        <f>_xlfn.TEXTJOIN("_",TRUE,T225:X225)</f>
        <v>s316L:0.1_s316L:0.1_s316:0.5_ptfe:0.1</v>
      </c>
      <c r="T225" s="5" t="str">
        <f>_xlfn.TEXTJOIN(":",TRUE,D225,E225)</f>
        <v>s316L:0.1</v>
      </c>
      <c r="U225" s="5" t="str">
        <f>_xlfn.TEXTJOIN(":",TRUE,F225,G225)</f>
        <v>s316L:0.1</v>
      </c>
      <c r="V225" s="5" t="str">
        <f>_xlfn.TEXTJOIN(":",TRUE,J225,K225)</f>
        <v>s316:0.5</v>
      </c>
      <c r="W225" s="5" t="str">
        <f>_xlfn.TEXTJOIN(":",TRUE,H225,I225)</f>
        <v>ptfe:0.1</v>
      </c>
      <c r="X225" s="5" t="str">
        <f>_xlfn.TEXTJOIN(":",TRUE,L225,M225)</f>
        <v/>
      </c>
    </row>
    <row r="226" spans="1:24">
      <c r="A226" s="5">
        <v>225</v>
      </c>
      <c r="B226" s="5" t="s">
        <v>315</v>
      </c>
      <c r="C226" s="19">
        <v>0.5</v>
      </c>
      <c r="D226" s="151" t="s">
        <v>617</v>
      </c>
      <c r="E226" s="152" t="s">
        <v>711</v>
      </c>
      <c r="F226" s="155" t="s">
        <v>617</v>
      </c>
      <c r="G226" s="156" t="s">
        <v>708</v>
      </c>
      <c r="H226" s="155" t="s">
        <v>212</v>
      </c>
      <c r="I226" s="156" t="s">
        <v>693</v>
      </c>
      <c r="J226" s="159" t="s">
        <v>710</v>
      </c>
      <c r="K226" s="160" t="s">
        <v>700</v>
      </c>
      <c r="L226" s="163" t="s">
        <v>705</v>
      </c>
      <c r="M226" s="164" t="s">
        <v>705</v>
      </c>
      <c r="N226" s="168">
        <v>248</v>
      </c>
      <c r="O226" s="148">
        <v>100</v>
      </c>
      <c r="P226" s="169">
        <v>249.4</v>
      </c>
      <c r="S226" s="5" t="str">
        <f>_xlfn.TEXTJOIN("_",TRUE,T226:X226)</f>
        <v>s316:0.2_s316:0.05_s316L:0.1_ptfe:0.5</v>
      </c>
      <c r="T226" s="5" t="str">
        <f>_xlfn.TEXTJOIN(":",TRUE,D226,E226)</f>
        <v>s316:0.2</v>
      </c>
      <c r="U226" s="5" t="str">
        <f>_xlfn.TEXTJOIN(":",TRUE,F226,G226)</f>
        <v>s316:0.05</v>
      </c>
      <c r="V226" s="5" t="str">
        <f>_xlfn.TEXTJOIN(":",TRUE,J226,K226)</f>
        <v>s316L:0.1</v>
      </c>
      <c r="W226" s="5" t="str">
        <f>_xlfn.TEXTJOIN(":",TRUE,H226,I226)</f>
        <v>ptfe:0.5</v>
      </c>
      <c r="X226" s="5" t="str">
        <f>_xlfn.TEXTJOIN(":",TRUE,L226,M226)</f>
        <v/>
      </c>
    </row>
    <row r="227" spans="1:24">
      <c r="A227" s="5">
        <v>226</v>
      </c>
      <c r="B227" s="5" t="s">
        <v>315</v>
      </c>
      <c r="C227" s="19">
        <v>0.5</v>
      </c>
      <c r="D227" s="151" t="s">
        <v>617</v>
      </c>
      <c r="E227" s="152" t="s">
        <v>711</v>
      </c>
      <c r="F227" s="155" t="s">
        <v>617</v>
      </c>
      <c r="G227" s="156" t="s">
        <v>708</v>
      </c>
      <c r="H227" s="155" t="s">
        <v>212</v>
      </c>
      <c r="I227" s="156" t="s">
        <v>690</v>
      </c>
      <c r="J227" s="159" t="s">
        <v>710</v>
      </c>
      <c r="K227" s="160" t="s">
        <v>700</v>
      </c>
      <c r="L227" s="163" t="s">
        <v>705</v>
      </c>
      <c r="M227" s="164" t="s">
        <v>705</v>
      </c>
      <c r="N227" s="168">
        <v>248</v>
      </c>
      <c r="O227" s="148">
        <v>100</v>
      </c>
      <c r="P227" s="169">
        <v>245.7</v>
      </c>
      <c r="S227" s="5" t="str">
        <f>_xlfn.TEXTJOIN("_",TRUE,T227:X227)</f>
        <v>s316:0.2_s316:0.05_s316L:0.1_ptfe:0.4</v>
      </c>
      <c r="T227" s="5" t="str">
        <f>_xlfn.TEXTJOIN(":",TRUE,D227,E227)</f>
        <v>s316:0.2</v>
      </c>
      <c r="U227" s="5" t="str">
        <f>_xlfn.TEXTJOIN(":",TRUE,F227,G227)</f>
        <v>s316:0.05</v>
      </c>
      <c r="V227" s="5" t="str">
        <f>_xlfn.TEXTJOIN(":",TRUE,J227,K227)</f>
        <v>s316L:0.1</v>
      </c>
      <c r="W227" s="5" t="str">
        <f>_xlfn.TEXTJOIN(":",TRUE,H227,I227)</f>
        <v>ptfe:0.4</v>
      </c>
      <c r="X227" s="5" t="str">
        <f>_xlfn.TEXTJOIN(":",TRUE,L227,M227)</f>
        <v/>
      </c>
    </row>
    <row r="228" spans="1:24">
      <c r="A228" s="5">
        <v>227</v>
      </c>
      <c r="B228" s="5" t="s">
        <v>315</v>
      </c>
      <c r="C228" s="19">
        <v>4</v>
      </c>
      <c r="D228" s="151" t="s">
        <v>707</v>
      </c>
      <c r="E228" s="152" t="s">
        <v>713</v>
      </c>
      <c r="F228" s="155" t="s">
        <v>710</v>
      </c>
      <c r="G228" s="156" t="s">
        <v>700</v>
      </c>
      <c r="H228" s="159" t="s">
        <v>212</v>
      </c>
      <c r="I228" s="160" t="s">
        <v>708</v>
      </c>
      <c r="J228" s="155" t="s">
        <v>705</v>
      </c>
      <c r="K228" s="156" t="s">
        <v>705</v>
      </c>
      <c r="L228" s="163" t="s">
        <v>705</v>
      </c>
      <c r="M228" s="164" t="s">
        <v>705</v>
      </c>
      <c r="N228" s="168">
        <v>115</v>
      </c>
      <c r="O228" s="148">
        <v>100</v>
      </c>
      <c r="P228" s="169">
        <v>119.1</v>
      </c>
      <c r="S228" s="5" t="str">
        <f>_xlfn.TEXTJOIN("_",TRUE,T228:X228)</f>
        <v>inconel:0.42_s316L:0.1_ptfe:0.05</v>
      </c>
      <c r="T228" s="5" t="str">
        <f>_xlfn.TEXTJOIN(":",TRUE,D228,E228)</f>
        <v>inconel:0.42</v>
      </c>
      <c r="U228" s="5" t="str">
        <f>_xlfn.TEXTJOIN(":",TRUE,F228,G228)</f>
        <v>s316L:0.1</v>
      </c>
      <c r="V228" s="5" t="str">
        <f>_xlfn.TEXTJOIN(":",TRUE,H228,I228)</f>
        <v>ptfe:0.05</v>
      </c>
      <c r="W228" s="5" t="str">
        <f>_xlfn.TEXTJOIN(":",TRUE,J228,K228)</f>
        <v/>
      </c>
      <c r="X228" s="5" t="str">
        <f>_xlfn.TEXTJOIN(":",TRUE,L228,M228)</f>
        <v/>
      </c>
    </row>
    <row r="229" spans="1:24">
      <c r="A229" s="5">
        <v>228</v>
      </c>
      <c r="B229" s="5" t="s">
        <v>315</v>
      </c>
      <c r="C229" s="19">
        <v>4</v>
      </c>
      <c r="D229" s="151" t="s">
        <v>707</v>
      </c>
      <c r="E229" s="152" t="s">
        <v>713</v>
      </c>
      <c r="F229" s="155" t="s">
        <v>710</v>
      </c>
      <c r="G229" s="156" t="s">
        <v>700</v>
      </c>
      <c r="H229" s="159" t="s">
        <v>212</v>
      </c>
      <c r="I229" s="160" t="s">
        <v>699</v>
      </c>
      <c r="J229" s="155" t="s">
        <v>705</v>
      </c>
      <c r="K229" s="156" t="s">
        <v>705</v>
      </c>
      <c r="L229" s="163" t="s">
        <v>705</v>
      </c>
      <c r="M229" s="164" t="s">
        <v>705</v>
      </c>
      <c r="N229" s="168">
        <v>115</v>
      </c>
      <c r="O229" s="148">
        <v>100</v>
      </c>
      <c r="P229" s="169">
        <v>116.7</v>
      </c>
      <c r="S229" s="5" t="str">
        <f>_xlfn.TEXTJOIN("_",TRUE,T229:X229)</f>
        <v>inconel:0.42_s316L:0.1_ptfe:0.3</v>
      </c>
      <c r="T229" s="5" t="str">
        <f>_xlfn.TEXTJOIN(":",TRUE,D229,E229)</f>
        <v>inconel:0.42</v>
      </c>
      <c r="U229" s="5" t="str">
        <f>_xlfn.TEXTJOIN(":",TRUE,F229,G229)</f>
        <v>s316L:0.1</v>
      </c>
      <c r="V229" s="5" t="str">
        <f>_xlfn.TEXTJOIN(":",TRUE,H229,I229)</f>
        <v>ptfe:0.3</v>
      </c>
      <c r="W229" s="5" t="str">
        <f>_xlfn.TEXTJOIN(":",TRUE,J229,K229)</f>
        <v/>
      </c>
      <c r="X229" s="5" t="str">
        <f>_xlfn.TEXTJOIN(":",TRUE,L229,M229)</f>
        <v/>
      </c>
    </row>
    <row r="230" spans="1:24">
      <c r="A230" s="5">
        <v>229</v>
      </c>
      <c r="B230" s="5" t="s">
        <v>315</v>
      </c>
      <c r="C230" s="19">
        <v>4</v>
      </c>
      <c r="D230" s="151" t="s">
        <v>707</v>
      </c>
      <c r="E230" s="152" t="s">
        <v>713</v>
      </c>
      <c r="F230" s="155" t="s">
        <v>710</v>
      </c>
      <c r="G230" s="156" t="s">
        <v>700</v>
      </c>
      <c r="H230" s="159" t="s">
        <v>212</v>
      </c>
      <c r="I230" s="160" t="s">
        <v>699</v>
      </c>
      <c r="J230" s="155" t="s">
        <v>705</v>
      </c>
      <c r="K230" s="156" t="s">
        <v>705</v>
      </c>
      <c r="L230" s="163" t="s">
        <v>705</v>
      </c>
      <c r="M230" s="164" t="s">
        <v>705</v>
      </c>
      <c r="N230" s="168">
        <v>75</v>
      </c>
      <c r="O230" s="148">
        <v>100</v>
      </c>
      <c r="P230" s="169">
        <v>78.099999999999994</v>
      </c>
      <c r="S230" s="5" t="str">
        <f>_xlfn.TEXTJOIN("_",TRUE,T230:X230)</f>
        <v>inconel:0.42_s316L:0.1_ptfe:0.3</v>
      </c>
      <c r="T230" s="5" t="str">
        <f>_xlfn.TEXTJOIN(":",TRUE,D230,E230)</f>
        <v>inconel:0.42</v>
      </c>
      <c r="U230" s="5" t="str">
        <f>_xlfn.TEXTJOIN(":",TRUE,F230,G230)</f>
        <v>s316L:0.1</v>
      </c>
      <c r="V230" s="5" t="str">
        <f>_xlfn.TEXTJOIN(":",TRUE,H230,I230)</f>
        <v>ptfe:0.3</v>
      </c>
      <c r="W230" s="5" t="str">
        <f>_xlfn.TEXTJOIN(":",TRUE,J230,K230)</f>
        <v/>
      </c>
      <c r="X230" s="5" t="str">
        <f>_xlfn.TEXTJOIN(":",TRUE,L230,M230)</f>
        <v/>
      </c>
    </row>
    <row r="231" spans="1:24">
      <c r="A231" s="5">
        <v>230</v>
      </c>
      <c r="B231" s="5" t="s">
        <v>315</v>
      </c>
      <c r="C231" s="19">
        <v>4</v>
      </c>
      <c r="D231" s="151" t="s">
        <v>707</v>
      </c>
      <c r="E231" s="152" t="s">
        <v>713</v>
      </c>
      <c r="F231" s="155" t="s">
        <v>710</v>
      </c>
      <c r="G231" s="156" t="s">
        <v>700</v>
      </c>
      <c r="H231" s="159" t="s">
        <v>212</v>
      </c>
      <c r="I231" s="160" t="s">
        <v>708</v>
      </c>
      <c r="J231" s="155" t="s">
        <v>705</v>
      </c>
      <c r="K231" s="156" t="s">
        <v>705</v>
      </c>
      <c r="L231" s="163" t="s">
        <v>705</v>
      </c>
      <c r="M231" s="164" t="s">
        <v>705</v>
      </c>
      <c r="N231" s="168">
        <v>75</v>
      </c>
      <c r="O231" s="148">
        <v>100</v>
      </c>
      <c r="P231" s="169">
        <v>77.8</v>
      </c>
      <c r="S231" s="5" t="str">
        <f>_xlfn.TEXTJOIN("_",TRUE,T231:X231)</f>
        <v>inconel:0.42_s316L:0.1_ptfe:0.05</v>
      </c>
      <c r="T231" s="5" t="str">
        <f>_xlfn.TEXTJOIN(":",TRUE,D231,E231)</f>
        <v>inconel:0.42</v>
      </c>
      <c r="U231" s="5" t="str">
        <f>_xlfn.TEXTJOIN(":",TRUE,F231,G231)</f>
        <v>s316L:0.1</v>
      </c>
      <c r="V231" s="5" t="str">
        <f>_xlfn.TEXTJOIN(":",TRUE,H231,I231)</f>
        <v>ptfe:0.05</v>
      </c>
      <c r="W231" s="5" t="str">
        <f>_xlfn.TEXTJOIN(":",TRUE,J231,K231)</f>
        <v/>
      </c>
      <c r="X231" s="5" t="str">
        <f>_xlfn.TEXTJOIN(":",TRUE,L231,M231)</f>
        <v/>
      </c>
    </row>
    <row r="232" spans="1:24">
      <c r="A232" s="5">
        <v>231</v>
      </c>
      <c r="B232" s="5" t="s">
        <v>315</v>
      </c>
      <c r="C232" s="19">
        <v>4</v>
      </c>
      <c r="D232" s="151" t="s">
        <v>707</v>
      </c>
      <c r="E232" s="152" t="s">
        <v>695</v>
      </c>
      <c r="F232" s="155" t="s">
        <v>710</v>
      </c>
      <c r="G232" s="156" t="s">
        <v>708</v>
      </c>
      <c r="H232" s="159" t="s">
        <v>212</v>
      </c>
      <c r="I232" s="160" t="s">
        <v>708</v>
      </c>
      <c r="M232" s="164" t="s">
        <v>705</v>
      </c>
      <c r="N232" s="168">
        <v>29.1</v>
      </c>
      <c r="O232" s="148">
        <v>20</v>
      </c>
      <c r="P232" s="169">
        <v>31.76</v>
      </c>
      <c r="S232" s="5" t="str">
        <f>_xlfn.TEXTJOIN("_",TRUE,T232:X232)</f>
        <v>inconel:1_s316L:0.05_ptfe:0.05</v>
      </c>
      <c r="T232" s="5" t="str">
        <f>_xlfn.TEXTJOIN(":",TRUE,D232,E232)</f>
        <v>inconel:1</v>
      </c>
      <c r="U232" s="5" t="str">
        <f>_xlfn.TEXTJOIN(":",TRUE,F232,G232)</f>
        <v>s316L:0.05</v>
      </c>
      <c r="V232" s="5" t="str">
        <f>_xlfn.TEXTJOIN(":",TRUE,H232,I232)</f>
        <v>ptfe:0.05</v>
      </c>
      <c r="W232" s="5" t="str">
        <f>_xlfn.TEXTJOIN(":",TRUE,J232,K232)</f>
        <v/>
      </c>
      <c r="X232" s="5" t="str">
        <f>_xlfn.TEXTJOIN(":",TRUE,L232,M232)</f>
        <v/>
      </c>
    </row>
    <row r="233" spans="1:24">
      <c r="A233" s="5">
        <v>232</v>
      </c>
      <c r="B233" s="5" t="s">
        <v>315</v>
      </c>
      <c r="C233" s="19">
        <v>4</v>
      </c>
      <c r="D233" s="151" t="s">
        <v>707</v>
      </c>
      <c r="E233" s="152" t="s">
        <v>695</v>
      </c>
      <c r="F233" s="155" t="s">
        <v>710</v>
      </c>
      <c r="G233" s="156" t="s">
        <v>708</v>
      </c>
      <c r="H233" s="159" t="s">
        <v>212</v>
      </c>
      <c r="I233" s="160" t="s">
        <v>699</v>
      </c>
      <c r="M233" s="164" t="s">
        <v>705</v>
      </c>
      <c r="N233" s="168">
        <v>27.7</v>
      </c>
      <c r="O233" s="148">
        <v>325</v>
      </c>
      <c r="P233" s="169">
        <v>31</v>
      </c>
      <c r="S233" s="5" t="str">
        <f>_xlfn.TEXTJOIN("_",TRUE,T233:X233)</f>
        <v>inconel:1_s316L:0.05_ptfe:0.3</v>
      </c>
      <c r="T233" s="5" t="str">
        <f>_xlfn.TEXTJOIN(":",TRUE,D233,E233)</f>
        <v>inconel:1</v>
      </c>
      <c r="U233" s="5" t="str">
        <f>_xlfn.TEXTJOIN(":",TRUE,F233,G233)</f>
        <v>s316L:0.05</v>
      </c>
      <c r="V233" s="5" t="str">
        <f>_xlfn.TEXTJOIN(":",TRUE,H233,I233)</f>
        <v>ptfe:0.3</v>
      </c>
      <c r="W233" s="5" t="str">
        <f>_xlfn.TEXTJOIN(":",TRUE,J233,K233)</f>
        <v/>
      </c>
      <c r="X233" s="5" t="str">
        <f>_xlfn.TEXTJOIN(":",TRUE,L233,M233)</f>
        <v/>
      </c>
    </row>
    <row r="234" spans="1:24">
      <c r="A234" s="5">
        <v>233</v>
      </c>
      <c r="B234" s="5" t="s">
        <v>315</v>
      </c>
      <c r="C234" s="19">
        <v>4</v>
      </c>
      <c r="D234" s="151" t="s">
        <v>707</v>
      </c>
      <c r="E234" s="152" t="s">
        <v>695</v>
      </c>
      <c r="F234" s="155" t="s">
        <v>710</v>
      </c>
      <c r="G234" s="156" t="s">
        <v>708</v>
      </c>
      <c r="H234" s="159" t="s">
        <v>212</v>
      </c>
      <c r="I234" s="160" t="s">
        <v>711</v>
      </c>
      <c r="M234" s="164" t="s">
        <v>705</v>
      </c>
      <c r="N234" s="168">
        <v>27.7</v>
      </c>
      <c r="O234" s="148">
        <v>325</v>
      </c>
      <c r="P234" s="169">
        <v>30.41</v>
      </c>
      <c r="S234" s="5" t="str">
        <f>_xlfn.TEXTJOIN("_",TRUE,T234:X234)</f>
        <v>inconel:1_s316L:0.05_ptfe:0.2</v>
      </c>
      <c r="T234" s="5" t="str">
        <f>_xlfn.TEXTJOIN(":",TRUE,D234,E234)</f>
        <v>inconel:1</v>
      </c>
      <c r="U234" s="5" t="str">
        <f>_xlfn.TEXTJOIN(":",TRUE,F234,G234)</f>
        <v>s316L:0.05</v>
      </c>
      <c r="V234" s="5" t="str">
        <f>_xlfn.TEXTJOIN(":",TRUE,H234,I234)</f>
        <v>ptfe:0.2</v>
      </c>
      <c r="W234" s="5" t="str">
        <f>_xlfn.TEXTJOIN(":",TRUE,J234,K234)</f>
        <v/>
      </c>
      <c r="X234" s="5" t="str">
        <f>_xlfn.TEXTJOIN(":",TRUE,L234,M234)</f>
        <v/>
      </c>
    </row>
    <row r="235" spans="1:24">
      <c r="A235" s="5">
        <v>234</v>
      </c>
      <c r="B235" s="5" t="s">
        <v>315</v>
      </c>
      <c r="C235" s="19">
        <v>4</v>
      </c>
      <c r="D235" s="151" t="s">
        <v>707</v>
      </c>
      <c r="E235" s="152" t="s">
        <v>695</v>
      </c>
      <c r="F235" s="155" t="s">
        <v>710</v>
      </c>
      <c r="G235" s="156" t="s">
        <v>708</v>
      </c>
      <c r="H235" s="159" t="s">
        <v>212</v>
      </c>
      <c r="I235" s="160" t="s">
        <v>711</v>
      </c>
      <c r="M235" s="164" t="s">
        <v>705</v>
      </c>
      <c r="N235" s="168">
        <v>29.1</v>
      </c>
      <c r="O235" s="148">
        <v>20</v>
      </c>
      <c r="P235" s="169">
        <v>29.98</v>
      </c>
      <c r="S235" s="5" t="str">
        <f>_xlfn.TEXTJOIN("_",TRUE,T235:X235)</f>
        <v>inconel:1_s316L:0.05_ptfe:0.2</v>
      </c>
      <c r="T235" s="5" t="str">
        <f>_xlfn.TEXTJOIN(":",TRUE,D235,E235)</f>
        <v>inconel:1</v>
      </c>
      <c r="U235" s="5" t="str">
        <f>_xlfn.TEXTJOIN(":",TRUE,F235,G235)</f>
        <v>s316L:0.05</v>
      </c>
      <c r="V235" s="5" t="str">
        <f>_xlfn.TEXTJOIN(":",TRUE,H235,I235)</f>
        <v>ptfe:0.2</v>
      </c>
      <c r="W235" s="5" t="str">
        <f>_xlfn.TEXTJOIN(":",TRUE,J235,K235)</f>
        <v/>
      </c>
      <c r="X235" s="5" t="str">
        <f>_xlfn.TEXTJOIN(":",TRUE,L235,M235)</f>
        <v/>
      </c>
    </row>
    <row r="236" spans="1:24">
      <c r="A236" s="5">
        <v>235</v>
      </c>
      <c r="B236" s="5" t="s">
        <v>315</v>
      </c>
      <c r="C236" s="19">
        <v>3</v>
      </c>
      <c r="D236" s="151" t="s">
        <v>710</v>
      </c>
      <c r="E236" s="152" t="s">
        <v>699</v>
      </c>
      <c r="F236" s="155" t="s">
        <v>710</v>
      </c>
      <c r="G236" s="156" t="s">
        <v>700</v>
      </c>
      <c r="H236" s="159" t="s">
        <v>212</v>
      </c>
      <c r="I236" s="160" t="s">
        <v>699</v>
      </c>
      <c r="J236" s="155" t="s">
        <v>705</v>
      </c>
      <c r="K236" s="156" t="s">
        <v>705</v>
      </c>
      <c r="L236" s="163" t="s">
        <v>705</v>
      </c>
      <c r="M236" s="164" t="s">
        <v>705</v>
      </c>
      <c r="N236" s="168">
        <v>4.5999999999999996</v>
      </c>
      <c r="O236" s="148">
        <v>60</v>
      </c>
      <c r="P236" s="169">
        <v>29.98</v>
      </c>
      <c r="S236" s="5" t="str">
        <f>_xlfn.TEXTJOIN("_",TRUE,T236:X236)</f>
        <v>s316L:0.3_s316L:0.1_ptfe:0.3</v>
      </c>
      <c r="T236" s="5" t="str">
        <f>_xlfn.TEXTJOIN(":",TRUE,D236,E236)</f>
        <v>s316L:0.3</v>
      </c>
      <c r="U236" s="5" t="str">
        <f>_xlfn.TEXTJOIN(":",TRUE,F236,G236)</f>
        <v>s316L:0.1</v>
      </c>
      <c r="V236" s="5" t="str">
        <f>_xlfn.TEXTJOIN(":",TRUE,H236,I236)</f>
        <v>ptfe:0.3</v>
      </c>
      <c r="W236" s="5" t="str">
        <f>_xlfn.TEXTJOIN(":",TRUE,J236,K236)</f>
        <v/>
      </c>
      <c r="X236" s="5" t="str">
        <f>_xlfn.TEXTJOIN(":",TRUE,L236,M236)</f>
        <v/>
      </c>
    </row>
    <row r="237" spans="1:24">
      <c r="A237" s="5">
        <v>236</v>
      </c>
      <c r="B237" s="5" t="s">
        <v>315</v>
      </c>
      <c r="C237" s="19">
        <v>1.5</v>
      </c>
      <c r="D237" s="151" t="s">
        <v>617</v>
      </c>
      <c r="E237" s="152" t="s">
        <v>690</v>
      </c>
      <c r="F237" s="155" t="s">
        <v>707</v>
      </c>
      <c r="G237" s="156" t="s">
        <v>713</v>
      </c>
      <c r="H237" s="159" t="s">
        <v>212</v>
      </c>
      <c r="I237" s="160" t="s">
        <v>699</v>
      </c>
      <c r="J237" s="155" t="s">
        <v>705</v>
      </c>
      <c r="K237" s="156" t="s">
        <v>705</v>
      </c>
      <c r="L237" s="163" t="s">
        <v>705</v>
      </c>
      <c r="M237" s="164" t="s">
        <v>705</v>
      </c>
      <c r="N237" s="168">
        <v>20</v>
      </c>
      <c r="O237" s="148">
        <v>20</v>
      </c>
      <c r="P237" s="169">
        <v>24.46</v>
      </c>
      <c r="S237" s="5" t="str">
        <f>_xlfn.TEXTJOIN("_",TRUE,T237:X237)</f>
        <v>s316:0.4_inconel:0.42_ptfe:0.3</v>
      </c>
      <c r="T237" s="5" t="str">
        <f>_xlfn.TEXTJOIN(":",TRUE,D237,E237)</f>
        <v>s316:0.4</v>
      </c>
      <c r="U237" s="5" t="str">
        <f>_xlfn.TEXTJOIN(":",TRUE,F237,G237)</f>
        <v>inconel:0.42</v>
      </c>
      <c r="V237" s="5" t="str">
        <f>_xlfn.TEXTJOIN(":",TRUE,H237,I237)</f>
        <v>ptfe:0.3</v>
      </c>
      <c r="W237" s="5" t="str">
        <f>_xlfn.TEXTJOIN(":",TRUE,J237,K237)</f>
        <v/>
      </c>
      <c r="X237" s="5" t="str">
        <f>_xlfn.TEXTJOIN(":",TRUE,L237,M237)</f>
        <v/>
      </c>
    </row>
    <row r="238" spans="1:24">
      <c r="A238" s="5">
        <v>237</v>
      </c>
      <c r="B238" s="5" t="s">
        <v>315</v>
      </c>
      <c r="C238" s="19">
        <v>1.5</v>
      </c>
      <c r="D238" s="151" t="s">
        <v>617</v>
      </c>
      <c r="E238" s="152" t="s">
        <v>690</v>
      </c>
      <c r="F238" s="155" t="s">
        <v>707</v>
      </c>
      <c r="G238" s="156" t="s">
        <v>713</v>
      </c>
      <c r="H238" s="159" t="s">
        <v>212</v>
      </c>
      <c r="I238" s="160" t="s">
        <v>699</v>
      </c>
      <c r="J238" s="155" t="s">
        <v>705</v>
      </c>
      <c r="K238" s="156" t="s">
        <v>705</v>
      </c>
      <c r="L238" s="163" t="s">
        <v>705</v>
      </c>
      <c r="M238" s="164" t="s">
        <v>705</v>
      </c>
      <c r="N238" s="168">
        <v>20</v>
      </c>
      <c r="O238" s="148">
        <v>20</v>
      </c>
      <c r="P238" s="169">
        <v>21.78</v>
      </c>
      <c r="S238" s="5" t="str">
        <f>_xlfn.TEXTJOIN("_",TRUE,T238:X238)</f>
        <v>s316:0.4_inconel:0.42_ptfe:0.3</v>
      </c>
      <c r="T238" s="5" t="str">
        <f>_xlfn.TEXTJOIN(":",TRUE,D238,E238)</f>
        <v>s316:0.4</v>
      </c>
      <c r="U238" s="5" t="str">
        <f>_xlfn.TEXTJOIN(":",TRUE,F238,G238)</f>
        <v>inconel:0.42</v>
      </c>
      <c r="V238" s="5" t="str">
        <f>_xlfn.TEXTJOIN(":",TRUE,H238,I238)</f>
        <v>ptfe:0.3</v>
      </c>
      <c r="W238" s="5" t="str">
        <f>_xlfn.TEXTJOIN(":",TRUE,J238,K238)</f>
        <v/>
      </c>
      <c r="X238" s="5" t="str">
        <f>_xlfn.TEXTJOIN(":",TRUE,L238,M238)</f>
        <v/>
      </c>
    </row>
    <row r="239" spans="1:24">
      <c r="A239" s="5">
        <v>238</v>
      </c>
      <c r="B239" s="5" t="s">
        <v>315</v>
      </c>
      <c r="C239" s="19">
        <v>1.5</v>
      </c>
      <c r="D239" s="151" t="s">
        <v>617</v>
      </c>
      <c r="E239" s="152" t="s">
        <v>690</v>
      </c>
      <c r="F239" s="155" t="s">
        <v>707</v>
      </c>
      <c r="G239" s="156" t="s">
        <v>713</v>
      </c>
      <c r="H239" s="159" t="s">
        <v>212</v>
      </c>
      <c r="I239" s="160" t="s">
        <v>699</v>
      </c>
      <c r="J239" s="155" t="s">
        <v>705</v>
      </c>
      <c r="K239" s="156" t="s">
        <v>705</v>
      </c>
      <c r="L239" s="163" t="s">
        <v>705</v>
      </c>
      <c r="M239" s="164" t="s">
        <v>705</v>
      </c>
      <c r="N239" s="168">
        <v>20</v>
      </c>
      <c r="O239" s="148">
        <v>20</v>
      </c>
      <c r="P239" s="169">
        <v>19.86</v>
      </c>
      <c r="S239" s="5" t="str">
        <f>_xlfn.TEXTJOIN("_",TRUE,T239:X239)</f>
        <v>s316:0.4_inconel:0.42_ptfe:0.3</v>
      </c>
      <c r="T239" s="5" t="str">
        <f>_xlfn.TEXTJOIN(":",TRUE,D239,E239)</f>
        <v>s316:0.4</v>
      </c>
      <c r="U239" s="5" t="str">
        <f>_xlfn.TEXTJOIN(":",TRUE,F239,G239)</f>
        <v>inconel:0.42</v>
      </c>
      <c r="V239" s="5" t="str">
        <f>_xlfn.TEXTJOIN(":",TRUE,H239,I239)</f>
        <v>ptfe:0.3</v>
      </c>
      <c r="W239" s="5" t="str">
        <f>_xlfn.TEXTJOIN(":",TRUE,J239,K239)</f>
        <v/>
      </c>
      <c r="X239" s="5" t="str">
        <f>_xlfn.TEXTJOIN(":",TRUE,L239,M239)</f>
        <v/>
      </c>
    </row>
    <row r="240" spans="1:24">
      <c r="A240" s="5">
        <v>239</v>
      </c>
      <c r="B240" s="5" t="s">
        <v>315</v>
      </c>
      <c r="C240" s="19">
        <v>1.5</v>
      </c>
      <c r="D240" s="151" t="s">
        <v>617</v>
      </c>
      <c r="E240" s="152" t="s">
        <v>690</v>
      </c>
      <c r="F240" s="155" t="s">
        <v>707</v>
      </c>
      <c r="G240" s="156" t="s">
        <v>713</v>
      </c>
      <c r="H240" s="159" t="s">
        <v>212</v>
      </c>
      <c r="I240" s="160" t="s">
        <v>699</v>
      </c>
      <c r="J240" s="155" t="s">
        <v>705</v>
      </c>
      <c r="K240" s="156" t="s">
        <v>705</v>
      </c>
      <c r="L240" s="163" t="s">
        <v>705</v>
      </c>
      <c r="M240" s="164" t="s">
        <v>705</v>
      </c>
      <c r="N240" s="168">
        <v>20</v>
      </c>
      <c r="O240" s="148">
        <v>20</v>
      </c>
      <c r="P240" s="169">
        <v>19.57</v>
      </c>
      <c r="S240" s="5" t="str">
        <f>_xlfn.TEXTJOIN("_",TRUE,T240:X240)</f>
        <v>s316:0.4_inconel:0.42_ptfe:0.3</v>
      </c>
      <c r="T240" s="5" t="str">
        <f>_xlfn.TEXTJOIN(":",TRUE,D240,E240)</f>
        <v>s316:0.4</v>
      </c>
      <c r="U240" s="5" t="str">
        <f>_xlfn.TEXTJOIN(":",TRUE,F240,G240)</f>
        <v>inconel:0.42</v>
      </c>
      <c r="V240" s="5" t="str">
        <f>_xlfn.TEXTJOIN(":",TRUE,H240,I240)</f>
        <v>ptfe:0.3</v>
      </c>
      <c r="W240" s="5" t="str">
        <f>_xlfn.TEXTJOIN(":",TRUE,J240,K240)</f>
        <v/>
      </c>
      <c r="X240" s="5" t="str">
        <f>_xlfn.TEXTJOIN(":",TRUE,L240,M240)</f>
        <v/>
      </c>
    </row>
    <row r="241" spans="1:24">
      <c r="A241" s="5">
        <v>240</v>
      </c>
      <c r="B241" s="5" t="s">
        <v>315</v>
      </c>
      <c r="C241" s="19">
        <v>1.5</v>
      </c>
      <c r="D241" s="151" t="s">
        <v>617</v>
      </c>
      <c r="E241" s="152" t="s">
        <v>690</v>
      </c>
      <c r="F241" s="155" t="s">
        <v>707</v>
      </c>
      <c r="G241" s="156" t="s">
        <v>713</v>
      </c>
      <c r="H241" s="159" t="s">
        <v>212</v>
      </c>
      <c r="I241" s="160" t="s">
        <v>699</v>
      </c>
      <c r="J241" s="155" t="s">
        <v>705</v>
      </c>
      <c r="K241" s="156" t="s">
        <v>705</v>
      </c>
      <c r="L241" s="163" t="s">
        <v>705</v>
      </c>
      <c r="M241" s="164" t="s">
        <v>705</v>
      </c>
      <c r="N241" s="168">
        <v>20</v>
      </c>
      <c r="O241" s="148">
        <v>20</v>
      </c>
      <c r="P241" s="169">
        <v>19.11</v>
      </c>
      <c r="S241" s="5" t="str">
        <f>_xlfn.TEXTJOIN("_",TRUE,T241:X241)</f>
        <v>s316:0.4_inconel:0.42_ptfe:0.3</v>
      </c>
      <c r="T241" s="5" t="str">
        <f>_xlfn.TEXTJOIN(":",TRUE,D241,E241)</f>
        <v>s316:0.4</v>
      </c>
      <c r="U241" s="5" t="str">
        <f>_xlfn.TEXTJOIN(":",TRUE,F241,G241)</f>
        <v>inconel:0.42</v>
      </c>
      <c r="V241" s="5" t="str">
        <f>_xlfn.TEXTJOIN(":",TRUE,H241,I241)</f>
        <v>ptfe:0.3</v>
      </c>
      <c r="W241" s="5" t="str">
        <f>_xlfn.TEXTJOIN(":",TRUE,J241,K241)</f>
        <v/>
      </c>
      <c r="X241" s="5" t="str">
        <f>_xlfn.TEXTJOIN(":",TRUE,L241,M241)</f>
        <v/>
      </c>
    </row>
    <row r="242" spans="1:24">
      <c r="A242" s="5">
        <v>241</v>
      </c>
      <c r="B242" s="5" t="s">
        <v>315</v>
      </c>
      <c r="C242" s="19">
        <v>1.5</v>
      </c>
      <c r="D242" s="151" t="s">
        <v>617</v>
      </c>
      <c r="E242" s="152" t="s">
        <v>690</v>
      </c>
      <c r="F242" s="155" t="s">
        <v>707</v>
      </c>
      <c r="G242" s="156" t="s">
        <v>713</v>
      </c>
      <c r="H242" s="159" t="s">
        <v>212</v>
      </c>
      <c r="I242" s="160" t="s">
        <v>699</v>
      </c>
      <c r="J242" s="155" t="s">
        <v>705</v>
      </c>
      <c r="K242" s="156" t="s">
        <v>705</v>
      </c>
      <c r="L242" s="163" t="s">
        <v>705</v>
      </c>
      <c r="M242" s="164" t="s">
        <v>705</v>
      </c>
      <c r="N242" s="168">
        <v>20</v>
      </c>
      <c r="O242" s="148">
        <v>20</v>
      </c>
      <c r="P242" s="169">
        <v>19.059999999999999</v>
      </c>
      <c r="S242" s="5" t="str">
        <f>_xlfn.TEXTJOIN("_",TRUE,T242:X242)</f>
        <v>s316:0.4_inconel:0.42_ptfe:0.3</v>
      </c>
      <c r="T242" s="5" t="str">
        <f>_xlfn.TEXTJOIN(":",TRUE,D242,E242)</f>
        <v>s316:0.4</v>
      </c>
      <c r="U242" s="5" t="str">
        <f>_xlfn.TEXTJOIN(":",TRUE,F242,G242)</f>
        <v>inconel:0.42</v>
      </c>
      <c r="V242" s="5" t="str">
        <f>_xlfn.TEXTJOIN(":",TRUE,H242,I242)</f>
        <v>ptfe:0.3</v>
      </c>
      <c r="W242" s="5" t="str">
        <f>_xlfn.TEXTJOIN(":",TRUE,J242,K242)</f>
        <v/>
      </c>
      <c r="X242" s="5" t="str">
        <f>_xlfn.TEXTJOIN(":",TRUE,L242,M242)</f>
        <v/>
      </c>
    </row>
    <row r="243" spans="1:24">
      <c r="A243" s="5">
        <v>242</v>
      </c>
      <c r="B243" s="5" t="s">
        <v>315</v>
      </c>
      <c r="C243" s="19">
        <v>1.5</v>
      </c>
      <c r="D243" s="151" t="s">
        <v>617</v>
      </c>
      <c r="E243" s="152" t="s">
        <v>690</v>
      </c>
      <c r="F243" s="155" t="s">
        <v>707</v>
      </c>
      <c r="G243" s="156" t="s">
        <v>713</v>
      </c>
      <c r="H243" s="159" t="s">
        <v>212</v>
      </c>
      <c r="I243" s="160" t="s">
        <v>699</v>
      </c>
      <c r="J243" s="155" t="s">
        <v>705</v>
      </c>
      <c r="K243" s="156" t="s">
        <v>705</v>
      </c>
      <c r="L243" s="163" t="s">
        <v>705</v>
      </c>
      <c r="M243" s="164" t="s">
        <v>705</v>
      </c>
      <c r="N243" s="168">
        <v>20</v>
      </c>
      <c r="O243" s="148">
        <v>20</v>
      </c>
      <c r="P243" s="169">
        <v>19.02</v>
      </c>
      <c r="S243" s="5" t="str">
        <f>_xlfn.TEXTJOIN("_",TRUE,T243:X243)</f>
        <v>s316:0.4_inconel:0.42_ptfe:0.3</v>
      </c>
      <c r="T243" s="5" t="str">
        <f>_xlfn.TEXTJOIN(":",TRUE,D243,E243)</f>
        <v>s316:0.4</v>
      </c>
      <c r="U243" s="5" t="str">
        <f>_xlfn.TEXTJOIN(":",TRUE,F243,G243)</f>
        <v>inconel:0.42</v>
      </c>
      <c r="V243" s="5" t="str">
        <f>_xlfn.TEXTJOIN(":",TRUE,H243,I243)</f>
        <v>ptfe:0.3</v>
      </c>
      <c r="W243" s="5" t="str">
        <f>_xlfn.TEXTJOIN(":",TRUE,J243,K243)</f>
        <v/>
      </c>
      <c r="X243" s="5" t="str">
        <f>_xlfn.TEXTJOIN(":",TRUE,L243,M243)</f>
        <v/>
      </c>
    </row>
    <row r="244" spans="1:24">
      <c r="A244" s="5">
        <v>243</v>
      </c>
      <c r="B244" s="5" t="s">
        <v>315</v>
      </c>
      <c r="C244" s="19">
        <v>1.5</v>
      </c>
      <c r="D244" s="151" t="s">
        <v>710</v>
      </c>
      <c r="E244" s="152" t="s">
        <v>711</v>
      </c>
      <c r="F244" s="155" t="s">
        <v>710</v>
      </c>
      <c r="G244" s="156" t="s">
        <v>700</v>
      </c>
      <c r="H244" s="155" t="s">
        <v>212</v>
      </c>
      <c r="I244" s="156" t="s">
        <v>700</v>
      </c>
      <c r="J244" s="159" t="s">
        <v>710</v>
      </c>
      <c r="K244" s="160" t="s">
        <v>700</v>
      </c>
      <c r="L244" s="163" t="s">
        <v>705</v>
      </c>
      <c r="M244" s="164" t="s">
        <v>705</v>
      </c>
      <c r="N244" s="168">
        <v>10</v>
      </c>
      <c r="O244" s="148">
        <v>180</v>
      </c>
      <c r="P244" s="169">
        <v>18.86</v>
      </c>
      <c r="S244" s="5" t="str">
        <f>_xlfn.TEXTJOIN("_",TRUE,T244:X244)</f>
        <v>s316L:0.2_s316L:0.1_s316L:0.1_ptfe:0.1</v>
      </c>
      <c r="T244" s="5" t="str">
        <f>_xlfn.TEXTJOIN(":",TRUE,D244,E244)</f>
        <v>s316L:0.2</v>
      </c>
      <c r="U244" s="5" t="str">
        <f>_xlfn.TEXTJOIN(":",TRUE,F244,G244)</f>
        <v>s316L:0.1</v>
      </c>
      <c r="V244" s="5" t="str">
        <f>_xlfn.TEXTJOIN(":",TRUE,J244,K244)</f>
        <v>s316L:0.1</v>
      </c>
      <c r="W244" s="5" t="str">
        <f>_xlfn.TEXTJOIN(":",TRUE,H244,I244)</f>
        <v>ptfe:0.1</v>
      </c>
      <c r="X244" s="5" t="str">
        <f>_xlfn.TEXTJOIN(":",TRUE,L244,M244)</f>
        <v/>
      </c>
    </row>
    <row r="245" spans="1:24">
      <c r="A245" s="5">
        <v>244</v>
      </c>
      <c r="B245" s="5" t="s">
        <v>315</v>
      </c>
      <c r="C245" s="19">
        <v>4</v>
      </c>
      <c r="D245" s="151" t="s">
        <v>707</v>
      </c>
      <c r="E245" s="152" t="s">
        <v>695</v>
      </c>
      <c r="F245" s="155" t="s">
        <v>911</v>
      </c>
      <c r="G245" s="156" t="s">
        <v>713</v>
      </c>
      <c r="H245" s="159" t="s">
        <v>212</v>
      </c>
      <c r="I245" s="160" t="s">
        <v>693</v>
      </c>
      <c r="J245" s="155" t="s">
        <v>705</v>
      </c>
      <c r="K245" s="156" t="s">
        <v>705</v>
      </c>
      <c r="L245" s="163" t="s">
        <v>705</v>
      </c>
      <c r="M245" s="164" t="s">
        <v>705</v>
      </c>
      <c r="N245" s="168">
        <v>17.2</v>
      </c>
      <c r="O245" s="148">
        <v>65.599999999999994</v>
      </c>
      <c r="P245" s="169">
        <v>18.13</v>
      </c>
      <c r="S245" s="5" t="str">
        <f>_xlfn.TEXTJOIN("_",TRUE,T245:X245)</f>
        <v>inconel:1_ inconel:0.42_ptfe:0.5</v>
      </c>
      <c r="T245" s="5" t="str">
        <f>_xlfn.TEXTJOIN(":",TRUE,D245,E245)</f>
        <v>inconel:1</v>
      </c>
      <c r="U245" s="5" t="str">
        <f>_xlfn.TEXTJOIN(":",TRUE,F245,G245)</f>
        <v xml:space="preserve"> inconel:0.42</v>
      </c>
      <c r="V245" s="5" t="str">
        <f>_xlfn.TEXTJOIN(":",TRUE,H245,I245)</f>
        <v>ptfe:0.5</v>
      </c>
      <c r="W245" s="5" t="str">
        <f>_xlfn.TEXTJOIN(":",TRUE,J245,K245)</f>
        <v/>
      </c>
      <c r="X245" s="5" t="str">
        <f>_xlfn.TEXTJOIN(":",TRUE,L245,M245)</f>
        <v/>
      </c>
    </row>
    <row r="246" spans="1:24">
      <c r="A246" s="5">
        <v>245</v>
      </c>
      <c r="B246" s="5" t="s">
        <v>315</v>
      </c>
      <c r="C246" s="19">
        <v>1.5</v>
      </c>
      <c r="D246" s="151" t="s">
        <v>617</v>
      </c>
      <c r="E246" s="152" t="s">
        <v>690</v>
      </c>
      <c r="F246" s="155" t="s">
        <v>707</v>
      </c>
      <c r="G246" s="156" t="s">
        <v>713</v>
      </c>
      <c r="H246" s="159" t="s">
        <v>212</v>
      </c>
      <c r="I246" s="160" t="s">
        <v>699</v>
      </c>
      <c r="J246" s="155" t="s">
        <v>705</v>
      </c>
      <c r="K246" s="156" t="s">
        <v>705</v>
      </c>
      <c r="L246" s="163" t="s">
        <v>705</v>
      </c>
      <c r="M246" s="164" t="s">
        <v>705</v>
      </c>
      <c r="N246" s="168">
        <v>20</v>
      </c>
      <c r="O246" s="148">
        <v>20</v>
      </c>
      <c r="P246" s="169">
        <v>17.79</v>
      </c>
      <c r="S246" s="5" t="str">
        <f>_xlfn.TEXTJOIN("_",TRUE,T246:X246)</f>
        <v>s316:0.4_inconel:0.42_ptfe:0.3</v>
      </c>
      <c r="T246" s="5" t="str">
        <f>_xlfn.TEXTJOIN(":",TRUE,D246,E246)</f>
        <v>s316:0.4</v>
      </c>
      <c r="U246" s="5" t="str">
        <f>_xlfn.TEXTJOIN(":",TRUE,F246,G246)</f>
        <v>inconel:0.42</v>
      </c>
      <c r="V246" s="5" t="str">
        <f>_xlfn.TEXTJOIN(":",TRUE,H246,I246)</f>
        <v>ptfe:0.3</v>
      </c>
      <c r="W246" s="5" t="str">
        <f>_xlfn.TEXTJOIN(":",TRUE,J246,K246)</f>
        <v/>
      </c>
      <c r="X246" s="5" t="str">
        <f>_xlfn.TEXTJOIN(":",TRUE,L246,M246)</f>
        <v/>
      </c>
    </row>
    <row r="247" spans="1:24">
      <c r="A247" s="5">
        <v>246</v>
      </c>
      <c r="B247" s="5" t="s">
        <v>315</v>
      </c>
      <c r="C247" s="19">
        <v>4</v>
      </c>
      <c r="D247" s="151" t="s">
        <v>617</v>
      </c>
      <c r="E247" s="152" t="s">
        <v>695</v>
      </c>
      <c r="F247" s="155" t="s">
        <v>617</v>
      </c>
      <c r="G247" s="156" t="s">
        <v>690</v>
      </c>
      <c r="H247" s="159" t="s">
        <v>212</v>
      </c>
      <c r="I247" s="160" t="s">
        <v>693</v>
      </c>
      <c r="J247" s="155" t="s">
        <v>705</v>
      </c>
      <c r="K247" s="156" t="s">
        <v>705</v>
      </c>
      <c r="L247" s="163" t="s">
        <v>705</v>
      </c>
      <c r="M247" s="164" t="s">
        <v>705</v>
      </c>
      <c r="N247" s="168">
        <v>10</v>
      </c>
      <c r="O247" s="148">
        <v>100</v>
      </c>
      <c r="P247" s="169">
        <v>16.8</v>
      </c>
      <c r="S247" s="5" t="str">
        <f>_xlfn.TEXTJOIN("_",TRUE,T247:X247)</f>
        <v>s316:1_s316:0.4_ptfe:0.5</v>
      </c>
      <c r="T247" s="5" t="str">
        <f>_xlfn.TEXTJOIN(":",TRUE,D247,E247)</f>
        <v>s316:1</v>
      </c>
      <c r="U247" s="5" t="str">
        <f>_xlfn.TEXTJOIN(":",TRUE,F247,G247)</f>
        <v>s316:0.4</v>
      </c>
      <c r="V247" s="5" t="str">
        <f>_xlfn.TEXTJOIN(":",TRUE,H247,I247)</f>
        <v>ptfe:0.5</v>
      </c>
      <c r="W247" s="5" t="str">
        <f>_xlfn.TEXTJOIN(":",TRUE,J247,K247)</f>
        <v/>
      </c>
      <c r="X247" s="5" t="str">
        <f>_xlfn.TEXTJOIN(":",TRUE,L247,M247)</f>
        <v/>
      </c>
    </row>
    <row r="248" spans="1:24">
      <c r="A248" s="5">
        <v>247</v>
      </c>
      <c r="B248" s="5" t="s">
        <v>315</v>
      </c>
      <c r="C248" s="19">
        <v>12</v>
      </c>
      <c r="D248" s="151" t="s">
        <v>617</v>
      </c>
      <c r="E248" s="152" t="s">
        <v>694</v>
      </c>
      <c r="F248" s="155" t="s">
        <v>707</v>
      </c>
      <c r="G248" s="156" t="s">
        <v>713</v>
      </c>
      <c r="H248" s="159" t="s">
        <v>212</v>
      </c>
      <c r="I248" s="160" t="s">
        <v>693</v>
      </c>
      <c r="J248" s="155" t="s">
        <v>705</v>
      </c>
      <c r="K248" s="156" t="s">
        <v>705</v>
      </c>
      <c r="L248" s="163" t="s">
        <v>705</v>
      </c>
      <c r="M248" s="164" t="s">
        <v>705</v>
      </c>
      <c r="N248" s="168">
        <v>16.170000000000002</v>
      </c>
      <c r="O248" s="148">
        <v>81.67</v>
      </c>
      <c r="P248" s="169">
        <v>15.3</v>
      </c>
      <c r="S248" s="5" t="str">
        <f>_xlfn.TEXTJOIN("_",TRUE,T248:X248)</f>
        <v>s316:1.5_inconel:0.42_ptfe:0.5</v>
      </c>
      <c r="T248" s="5" t="str">
        <f>_xlfn.TEXTJOIN(":",TRUE,D248,E248)</f>
        <v>s316:1.5</v>
      </c>
      <c r="U248" s="5" t="str">
        <f>_xlfn.TEXTJOIN(":",TRUE,F248,G248)</f>
        <v>inconel:0.42</v>
      </c>
      <c r="V248" s="5" t="str">
        <f>_xlfn.TEXTJOIN(":",TRUE,H248,I248)</f>
        <v>ptfe:0.5</v>
      </c>
      <c r="W248" s="5" t="str">
        <f>_xlfn.TEXTJOIN(":",TRUE,J248,K248)</f>
        <v/>
      </c>
      <c r="X248" s="5" t="str">
        <f>_xlfn.TEXTJOIN(":",TRUE,L248,M248)</f>
        <v/>
      </c>
    </row>
    <row r="249" spans="1:24">
      <c r="A249" s="5">
        <v>248</v>
      </c>
      <c r="B249" s="5" t="s">
        <v>315</v>
      </c>
      <c r="C249" s="19">
        <v>4</v>
      </c>
      <c r="D249" s="151" t="s">
        <v>707</v>
      </c>
      <c r="E249" s="152" t="s">
        <v>695</v>
      </c>
      <c r="F249" s="155" t="s">
        <v>911</v>
      </c>
      <c r="G249" s="156" t="s">
        <v>713</v>
      </c>
      <c r="H249" s="159" t="s">
        <v>212</v>
      </c>
      <c r="I249" s="160" t="s">
        <v>693</v>
      </c>
      <c r="J249" s="155" t="s">
        <v>705</v>
      </c>
      <c r="K249" s="156" t="s">
        <v>705</v>
      </c>
      <c r="L249" s="163" t="s">
        <v>705</v>
      </c>
      <c r="M249" s="164" t="s">
        <v>705</v>
      </c>
      <c r="N249" s="168">
        <v>17.2</v>
      </c>
      <c r="O249" s="148">
        <v>65.599999999999994</v>
      </c>
      <c r="P249" s="169">
        <v>15</v>
      </c>
      <c r="S249" s="5" t="str">
        <f>_xlfn.TEXTJOIN("_",TRUE,T249:X249)</f>
        <v>inconel:1_ inconel:0.42_ptfe:0.5</v>
      </c>
      <c r="T249" s="5" t="str">
        <f>_xlfn.TEXTJOIN(":",TRUE,D249,E249)</f>
        <v>inconel:1</v>
      </c>
      <c r="U249" s="5" t="str">
        <f>_xlfn.TEXTJOIN(":",TRUE,F249,G249)</f>
        <v xml:space="preserve"> inconel:0.42</v>
      </c>
      <c r="V249" s="5" t="str">
        <f>_xlfn.TEXTJOIN(":",TRUE,H249,I249)</f>
        <v>ptfe:0.5</v>
      </c>
      <c r="W249" s="5" t="str">
        <f>_xlfn.TEXTJOIN(":",TRUE,J249,K249)</f>
        <v/>
      </c>
      <c r="X249" s="5" t="str">
        <f>_xlfn.TEXTJOIN(":",TRUE,L249,M249)</f>
        <v/>
      </c>
    </row>
    <row r="250" spans="1:24">
      <c r="A250" s="5">
        <v>249</v>
      </c>
      <c r="B250" s="5" t="s">
        <v>315</v>
      </c>
      <c r="C250" s="19">
        <v>12</v>
      </c>
      <c r="D250" s="151" t="s">
        <v>617</v>
      </c>
      <c r="E250" s="152" t="s">
        <v>694</v>
      </c>
      <c r="F250" s="155" t="s">
        <v>707</v>
      </c>
      <c r="G250" s="156" t="s">
        <v>713</v>
      </c>
      <c r="H250" s="159" t="s">
        <v>212</v>
      </c>
      <c r="I250" s="160" t="s">
        <v>693</v>
      </c>
      <c r="J250" s="155" t="s">
        <v>705</v>
      </c>
      <c r="K250" s="156" t="s">
        <v>705</v>
      </c>
      <c r="L250" s="163" t="s">
        <v>705</v>
      </c>
      <c r="M250" s="164" t="s">
        <v>705</v>
      </c>
      <c r="N250" s="168">
        <v>16.170000000000002</v>
      </c>
      <c r="O250" s="148">
        <v>81.67</v>
      </c>
      <c r="P250" s="169">
        <v>13.6</v>
      </c>
      <c r="S250" s="5" t="str">
        <f>_xlfn.TEXTJOIN("_",TRUE,T250:X250)</f>
        <v>s316:1.5_inconel:0.42_ptfe:0.5</v>
      </c>
      <c r="T250" s="5" t="str">
        <f>_xlfn.TEXTJOIN(":",TRUE,D250,E250)</f>
        <v>s316:1.5</v>
      </c>
      <c r="U250" s="5" t="str">
        <f>_xlfn.TEXTJOIN(":",TRUE,F250,G250)</f>
        <v>inconel:0.42</v>
      </c>
      <c r="V250" s="5" t="str">
        <f>_xlfn.TEXTJOIN(":",TRUE,H250,I250)</f>
        <v>ptfe:0.5</v>
      </c>
      <c r="W250" s="5" t="str">
        <f>_xlfn.TEXTJOIN(":",TRUE,J250,K250)</f>
        <v/>
      </c>
      <c r="X250" s="5" t="str">
        <f>_xlfn.TEXTJOIN(":",TRUE,L250,M250)</f>
        <v/>
      </c>
    </row>
    <row r="251" spans="1:24">
      <c r="A251" s="5">
        <v>250</v>
      </c>
      <c r="B251" s="5" t="s">
        <v>315</v>
      </c>
      <c r="C251" s="19">
        <v>1</v>
      </c>
      <c r="D251" s="151" t="s">
        <v>710</v>
      </c>
      <c r="E251" s="152" t="s">
        <v>700</v>
      </c>
      <c r="F251" s="155" t="s">
        <v>710</v>
      </c>
      <c r="G251" s="156" t="s">
        <v>700</v>
      </c>
      <c r="H251" s="159" t="s">
        <v>212</v>
      </c>
      <c r="I251" s="160" t="s">
        <v>700</v>
      </c>
      <c r="J251" s="155" t="s">
        <v>705</v>
      </c>
      <c r="K251" s="156" t="s">
        <v>705</v>
      </c>
      <c r="L251" s="163" t="s">
        <v>705</v>
      </c>
      <c r="M251" s="164" t="s">
        <v>705</v>
      </c>
      <c r="N251" s="168">
        <v>10</v>
      </c>
      <c r="O251" s="148">
        <v>181</v>
      </c>
      <c r="P251" s="169">
        <v>11.7</v>
      </c>
      <c r="S251" s="5" t="str">
        <f>_xlfn.TEXTJOIN("_",TRUE,T251:X251)</f>
        <v>s316L:0.1_s316L:0.1_ptfe:0.1</v>
      </c>
      <c r="T251" s="5" t="str">
        <f>_xlfn.TEXTJOIN(":",TRUE,D251,E251)</f>
        <v>s316L:0.1</v>
      </c>
      <c r="U251" s="5" t="str">
        <f>_xlfn.TEXTJOIN(":",TRUE,F251,G251)</f>
        <v>s316L:0.1</v>
      </c>
      <c r="V251" s="5" t="str">
        <f>_xlfn.TEXTJOIN(":",TRUE,H251,I251)</f>
        <v>ptfe:0.1</v>
      </c>
      <c r="W251" s="5" t="str">
        <f>_xlfn.TEXTJOIN(":",TRUE,J251,K251)</f>
        <v/>
      </c>
      <c r="X251" s="5" t="str">
        <f>_xlfn.TEXTJOIN(":",TRUE,L251,M251)</f>
        <v/>
      </c>
    </row>
    <row r="252" spans="1:24">
      <c r="A252" s="5">
        <v>251</v>
      </c>
      <c r="B252" s="5" t="s">
        <v>315</v>
      </c>
      <c r="C252" s="19">
        <v>1</v>
      </c>
      <c r="D252" s="151" t="s">
        <v>710</v>
      </c>
      <c r="E252" s="152" t="s">
        <v>700</v>
      </c>
      <c r="F252" s="155" t="s">
        <v>710</v>
      </c>
      <c r="G252" s="156" t="s">
        <v>700</v>
      </c>
      <c r="H252" s="159" t="s">
        <v>212</v>
      </c>
      <c r="I252" s="160" t="s">
        <v>700</v>
      </c>
      <c r="J252" s="155" t="s">
        <v>705</v>
      </c>
      <c r="K252" s="156" t="s">
        <v>705</v>
      </c>
      <c r="L252" s="163" t="s">
        <v>705</v>
      </c>
      <c r="M252" s="164" t="s">
        <v>705</v>
      </c>
      <c r="N252" s="168">
        <v>10</v>
      </c>
      <c r="O252" s="148">
        <v>181</v>
      </c>
      <c r="P252" s="169">
        <v>10.63</v>
      </c>
      <c r="S252" s="5" t="str">
        <f>_xlfn.TEXTJOIN("_",TRUE,T252:X252)</f>
        <v>s316L:0.1_s316L:0.1_ptfe:0.1</v>
      </c>
      <c r="T252" s="5" t="str">
        <f>_xlfn.TEXTJOIN(":",TRUE,D252,E252)</f>
        <v>s316L:0.1</v>
      </c>
      <c r="U252" s="5" t="str">
        <f>_xlfn.TEXTJOIN(":",TRUE,F252,G252)</f>
        <v>s316L:0.1</v>
      </c>
      <c r="V252" s="5" t="str">
        <f>_xlfn.TEXTJOIN(":",TRUE,H252,I252)</f>
        <v>ptfe:0.1</v>
      </c>
      <c r="W252" s="5" t="str">
        <f>_xlfn.TEXTJOIN(":",TRUE,J252,K252)</f>
        <v/>
      </c>
      <c r="X252" s="5" t="str">
        <f>_xlfn.TEXTJOIN(":",TRUE,L252,M252)</f>
        <v/>
      </c>
    </row>
    <row r="253" spans="1:24">
      <c r="A253" s="5">
        <v>252</v>
      </c>
      <c r="B253" s="5" t="s">
        <v>315</v>
      </c>
      <c r="C253" s="19">
        <v>4</v>
      </c>
      <c r="D253" s="151" t="s">
        <v>617</v>
      </c>
      <c r="E253" s="152" t="s">
        <v>695</v>
      </c>
      <c r="F253" s="155" t="s">
        <v>617</v>
      </c>
      <c r="G253" s="156" t="s">
        <v>690</v>
      </c>
      <c r="H253" s="159" t="s">
        <v>212</v>
      </c>
      <c r="I253" s="160" t="s">
        <v>693</v>
      </c>
      <c r="J253" s="155" t="s">
        <v>705</v>
      </c>
      <c r="K253" s="156" t="s">
        <v>705</v>
      </c>
      <c r="L253" s="163" t="s">
        <v>705</v>
      </c>
      <c r="M253" s="164" t="s">
        <v>705</v>
      </c>
      <c r="N253" s="168">
        <v>10</v>
      </c>
      <c r="O253" s="148">
        <v>100</v>
      </c>
      <c r="P253" s="169">
        <v>10.45</v>
      </c>
      <c r="S253" s="5" t="str">
        <f>_xlfn.TEXTJOIN("_",TRUE,T253:X253)</f>
        <v>s316:1_s316:0.4_ptfe:0.5</v>
      </c>
      <c r="T253" s="5" t="str">
        <f>_xlfn.TEXTJOIN(":",TRUE,D253,E253)</f>
        <v>s316:1</v>
      </c>
      <c r="U253" s="5" t="str">
        <f>_xlfn.TEXTJOIN(":",TRUE,F253,G253)</f>
        <v>s316:0.4</v>
      </c>
      <c r="V253" s="5" t="str">
        <f>_xlfn.TEXTJOIN(":",TRUE,H253,I253)</f>
        <v>ptfe:0.5</v>
      </c>
      <c r="W253" s="5" t="str">
        <f>_xlfn.TEXTJOIN(":",TRUE,J253,K253)</f>
        <v/>
      </c>
      <c r="X253" s="5" t="str">
        <f>_xlfn.TEXTJOIN(":",TRUE,L253,M253)</f>
        <v/>
      </c>
    </row>
    <row r="254" spans="1:24">
      <c r="A254" s="5">
        <v>253</v>
      </c>
      <c r="B254" s="5" t="s">
        <v>315</v>
      </c>
      <c r="C254" s="19">
        <v>4</v>
      </c>
      <c r="D254" s="151" t="s">
        <v>617</v>
      </c>
      <c r="E254" s="152" t="s">
        <v>695</v>
      </c>
      <c r="F254" s="155" t="s">
        <v>617</v>
      </c>
      <c r="G254" s="156" t="s">
        <v>690</v>
      </c>
      <c r="H254" s="159" t="s">
        <v>212</v>
      </c>
      <c r="I254" s="160" t="s">
        <v>693</v>
      </c>
      <c r="J254" s="155" t="s">
        <v>705</v>
      </c>
      <c r="K254" s="156" t="s">
        <v>705</v>
      </c>
      <c r="L254" s="163" t="s">
        <v>705</v>
      </c>
      <c r="M254" s="164" t="s">
        <v>705</v>
      </c>
      <c r="N254" s="168">
        <v>10</v>
      </c>
      <c r="O254" s="148">
        <v>100</v>
      </c>
      <c r="P254" s="169">
        <v>10.25</v>
      </c>
      <c r="S254" s="5" t="str">
        <f>_xlfn.TEXTJOIN("_",TRUE,T254:X254)</f>
        <v>s316:1_s316:0.4_ptfe:0.5</v>
      </c>
      <c r="T254" s="5" t="str">
        <f>_xlfn.TEXTJOIN(":",TRUE,D254,E254)</f>
        <v>s316:1</v>
      </c>
      <c r="U254" s="5" t="str">
        <f>_xlfn.TEXTJOIN(":",TRUE,F254,G254)</f>
        <v>s316:0.4</v>
      </c>
      <c r="V254" s="5" t="str">
        <f>_xlfn.TEXTJOIN(":",TRUE,H254,I254)</f>
        <v>ptfe:0.5</v>
      </c>
      <c r="W254" s="5" t="str">
        <f>_xlfn.TEXTJOIN(":",TRUE,J254,K254)</f>
        <v/>
      </c>
      <c r="X254" s="5" t="str">
        <f>_xlfn.TEXTJOIN(":",TRUE,L254,M254)</f>
        <v/>
      </c>
    </row>
    <row r="255" spans="1:24">
      <c r="A255" s="5">
        <v>254</v>
      </c>
      <c r="B255" s="5" t="s">
        <v>315</v>
      </c>
      <c r="C255" s="19">
        <v>1.5</v>
      </c>
      <c r="D255" s="151" t="s">
        <v>710</v>
      </c>
      <c r="E255" s="152" t="s">
        <v>700</v>
      </c>
      <c r="F255" s="155" t="s">
        <v>710</v>
      </c>
      <c r="G255" s="156" t="s">
        <v>700</v>
      </c>
      <c r="H255" s="155" t="s">
        <v>212</v>
      </c>
      <c r="I255" s="156" t="s">
        <v>700</v>
      </c>
      <c r="J255" s="159" t="s">
        <v>710</v>
      </c>
      <c r="K255" s="160" t="s">
        <v>700</v>
      </c>
      <c r="L255" s="163" t="s">
        <v>705</v>
      </c>
      <c r="M255" s="164" t="s">
        <v>705</v>
      </c>
      <c r="N255" s="168">
        <v>10</v>
      </c>
      <c r="O255" s="148">
        <v>180</v>
      </c>
      <c r="P255" s="169">
        <v>10.08</v>
      </c>
      <c r="S255" s="5" t="str">
        <f>_xlfn.TEXTJOIN("_",TRUE,T255:X255)</f>
        <v>s316L:0.1_s316L:0.1_s316L:0.1_ptfe:0.1</v>
      </c>
      <c r="T255" s="5" t="str">
        <f>_xlfn.TEXTJOIN(":",TRUE,D255,E255)</f>
        <v>s316L:0.1</v>
      </c>
      <c r="U255" s="5" t="str">
        <f>_xlfn.TEXTJOIN(":",TRUE,F255,G255)</f>
        <v>s316L:0.1</v>
      </c>
      <c r="V255" s="5" t="str">
        <f>_xlfn.TEXTJOIN(":",TRUE,J255,K255)</f>
        <v>s316L:0.1</v>
      </c>
      <c r="W255" s="5" t="str">
        <f>_xlfn.TEXTJOIN(":",TRUE,H255,I255)</f>
        <v>ptfe:0.1</v>
      </c>
      <c r="X255" s="5" t="str">
        <f>_xlfn.TEXTJOIN(":",TRUE,L255,M255)</f>
        <v/>
      </c>
    </row>
    <row r="256" spans="1:24">
      <c r="A256" s="5">
        <v>255</v>
      </c>
      <c r="B256" s="5" t="s">
        <v>315</v>
      </c>
      <c r="C256" s="19">
        <v>3</v>
      </c>
      <c r="D256" s="151" t="s">
        <v>617</v>
      </c>
      <c r="E256" s="152" t="s">
        <v>699</v>
      </c>
      <c r="F256" s="155" t="s">
        <v>617</v>
      </c>
      <c r="G256" s="156" t="s">
        <v>699</v>
      </c>
      <c r="H256" s="155" t="s">
        <v>212</v>
      </c>
      <c r="I256" s="156" t="s">
        <v>700</v>
      </c>
      <c r="J256" s="159" t="s">
        <v>716</v>
      </c>
      <c r="K256" s="160" t="s">
        <v>700</v>
      </c>
      <c r="L256" s="163" t="s">
        <v>705</v>
      </c>
      <c r="M256" s="164" t="s">
        <v>705</v>
      </c>
      <c r="N256" s="168">
        <v>3.5</v>
      </c>
      <c r="O256" s="148">
        <v>240</v>
      </c>
      <c r="P256" s="169">
        <v>10</v>
      </c>
      <c r="S256" s="5" t="str">
        <f>_xlfn.TEXTJOIN("_",TRUE,T256:X256)</f>
        <v>s316:0.3_s316:0.3_ aluminum :0.1_ptfe:0.1</v>
      </c>
      <c r="T256" s="5" t="str">
        <f>_xlfn.TEXTJOIN(":",TRUE,D256,E256)</f>
        <v>s316:0.3</v>
      </c>
      <c r="U256" s="5" t="str">
        <f>_xlfn.TEXTJOIN(":",TRUE,F256,G256)</f>
        <v>s316:0.3</v>
      </c>
      <c r="V256" s="5" t="str">
        <f>_xlfn.TEXTJOIN(":",TRUE,J256,K256)</f>
        <v xml:space="preserve"> aluminum :0.1</v>
      </c>
      <c r="W256" s="5" t="str">
        <f>_xlfn.TEXTJOIN(":",TRUE,H256,I256)</f>
        <v>ptfe:0.1</v>
      </c>
      <c r="X256" s="5" t="str">
        <f>_xlfn.TEXTJOIN(":",TRUE,L256,M256)</f>
        <v/>
      </c>
    </row>
    <row r="257" spans="1:24">
      <c r="A257" s="5">
        <v>256</v>
      </c>
      <c r="B257" s="5" t="s">
        <v>315</v>
      </c>
      <c r="C257" s="19">
        <v>4</v>
      </c>
      <c r="D257" s="151" t="s">
        <v>617</v>
      </c>
      <c r="E257" s="152" t="s">
        <v>695</v>
      </c>
      <c r="F257" s="155" t="s">
        <v>617</v>
      </c>
      <c r="G257" s="156" t="s">
        <v>690</v>
      </c>
      <c r="H257" s="159" t="s">
        <v>212</v>
      </c>
      <c r="I257" s="160" t="s">
        <v>693</v>
      </c>
      <c r="J257" s="155" t="s">
        <v>705</v>
      </c>
      <c r="K257" s="156" t="s">
        <v>705</v>
      </c>
      <c r="L257" s="163" t="s">
        <v>705</v>
      </c>
      <c r="M257" s="164" t="s">
        <v>705</v>
      </c>
      <c r="N257" s="168">
        <v>10</v>
      </c>
      <c r="O257" s="148">
        <v>100</v>
      </c>
      <c r="P257" s="169">
        <v>9.8699999999999992</v>
      </c>
      <c r="S257" s="5" t="str">
        <f>_xlfn.TEXTJOIN("_",TRUE,T257:X257)</f>
        <v>s316:1_s316:0.4_ptfe:0.5</v>
      </c>
      <c r="T257" s="5" t="str">
        <f>_xlfn.TEXTJOIN(":",TRUE,D257,E257)</f>
        <v>s316:1</v>
      </c>
      <c r="U257" s="5" t="str">
        <f>_xlfn.TEXTJOIN(":",TRUE,F257,G257)</f>
        <v>s316:0.4</v>
      </c>
      <c r="V257" s="5" t="str">
        <f>_xlfn.TEXTJOIN(":",TRUE,H257,I257)</f>
        <v>ptfe:0.5</v>
      </c>
      <c r="W257" s="5" t="str">
        <f>_xlfn.TEXTJOIN(":",TRUE,J257,K257)</f>
        <v/>
      </c>
      <c r="X257" s="5" t="str">
        <f>_xlfn.TEXTJOIN(":",TRUE,L257,M257)</f>
        <v/>
      </c>
    </row>
    <row r="258" spans="1:24">
      <c r="A258" s="5">
        <v>257</v>
      </c>
      <c r="B258" s="5" t="s">
        <v>315</v>
      </c>
      <c r="C258" s="19">
        <v>3</v>
      </c>
      <c r="D258" s="151" t="s">
        <v>714</v>
      </c>
      <c r="E258" s="152" t="s">
        <v>690</v>
      </c>
      <c r="F258" s="155" t="s">
        <v>172</v>
      </c>
      <c r="G258" s="156" t="s">
        <v>712</v>
      </c>
      <c r="H258" s="159" t="s">
        <v>212</v>
      </c>
      <c r="I258" s="160" t="s">
        <v>699</v>
      </c>
      <c r="M258" s="164" t="s">
        <v>705</v>
      </c>
      <c r="N258" s="168">
        <v>8.0299999999999994</v>
      </c>
      <c r="O258" s="148">
        <v>20</v>
      </c>
      <c r="P258" s="169">
        <v>9.8000000000000007</v>
      </c>
      <c r="S258" s="5" t="str">
        <f>_xlfn.TEXTJOIN("_",TRUE,T258:X258)</f>
        <v>S316:0.4_nickel:0.25_ptfe:0.3</v>
      </c>
      <c r="T258" s="5" t="str">
        <f>_xlfn.TEXTJOIN(":",TRUE,D258,E258)</f>
        <v>S316:0.4</v>
      </c>
      <c r="U258" s="5" t="str">
        <f>_xlfn.TEXTJOIN(":",TRUE,F258,G258)</f>
        <v>nickel:0.25</v>
      </c>
      <c r="V258" s="5" t="str">
        <f>_xlfn.TEXTJOIN(":",TRUE,H258,I258)</f>
        <v>ptfe:0.3</v>
      </c>
      <c r="W258" s="5" t="str">
        <f>_xlfn.TEXTJOIN(":",TRUE,J258,K258)</f>
        <v/>
      </c>
      <c r="X258" s="5" t="str">
        <f>_xlfn.TEXTJOIN(":",TRUE,L258,M258)</f>
        <v/>
      </c>
    </row>
    <row r="259" spans="1:24">
      <c r="A259" s="5">
        <v>258</v>
      </c>
      <c r="B259" s="5" t="s">
        <v>315</v>
      </c>
      <c r="C259" s="19">
        <v>12</v>
      </c>
      <c r="D259" s="151" t="s">
        <v>617</v>
      </c>
      <c r="E259" s="152" t="s">
        <v>694</v>
      </c>
      <c r="F259" s="155" t="s">
        <v>707</v>
      </c>
      <c r="G259" s="156" t="s">
        <v>713</v>
      </c>
      <c r="H259" s="159" t="s">
        <v>212</v>
      </c>
      <c r="I259" s="160" t="s">
        <v>693</v>
      </c>
      <c r="J259" s="155" t="s">
        <v>705</v>
      </c>
      <c r="K259" s="156" t="s">
        <v>705</v>
      </c>
      <c r="L259" s="163" t="s">
        <v>705</v>
      </c>
      <c r="M259" s="164" t="s">
        <v>705</v>
      </c>
      <c r="N259" s="168">
        <v>16.170000000000002</v>
      </c>
      <c r="O259" s="148">
        <v>81.67</v>
      </c>
      <c r="P259" s="169">
        <v>9.59</v>
      </c>
      <c r="S259" s="5" t="str">
        <f>_xlfn.TEXTJOIN("_",TRUE,T259:X259)</f>
        <v>s316:1.5_inconel:0.42_ptfe:0.5</v>
      </c>
      <c r="T259" s="5" t="str">
        <f>_xlfn.TEXTJOIN(":",TRUE,D259,E259)</f>
        <v>s316:1.5</v>
      </c>
      <c r="U259" s="5" t="str">
        <f>_xlfn.TEXTJOIN(":",TRUE,F259,G259)</f>
        <v>inconel:0.42</v>
      </c>
      <c r="V259" s="5" t="str">
        <f>_xlfn.TEXTJOIN(":",TRUE,H259,I259)</f>
        <v>ptfe:0.5</v>
      </c>
      <c r="W259" s="5" t="str">
        <f>_xlfn.TEXTJOIN(":",TRUE,J259,K259)</f>
        <v/>
      </c>
      <c r="X259" s="5" t="str">
        <f>_xlfn.TEXTJOIN(":",TRUE,L259,M259)</f>
        <v/>
      </c>
    </row>
    <row r="260" spans="1:24">
      <c r="A260" s="5">
        <v>259</v>
      </c>
      <c r="B260" s="5" t="s">
        <v>315</v>
      </c>
      <c r="C260" s="19">
        <v>1</v>
      </c>
      <c r="D260" s="151" t="s">
        <v>710</v>
      </c>
      <c r="E260" s="152" t="s">
        <v>700</v>
      </c>
      <c r="F260" s="155" t="s">
        <v>710</v>
      </c>
      <c r="G260" s="156" t="s">
        <v>700</v>
      </c>
      <c r="H260" s="159" t="s">
        <v>212</v>
      </c>
      <c r="I260" s="160" t="s">
        <v>700</v>
      </c>
      <c r="J260" s="155" t="s">
        <v>705</v>
      </c>
      <c r="K260" s="156" t="s">
        <v>705</v>
      </c>
      <c r="L260" s="163" t="s">
        <v>705</v>
      </c>
      <c r="M260" s="164" t="s">
        <v>705</v>
      </c>
      <c r="N260" s="168">
        <v>10</v>
      </c>
      <c r="O260" s="148">
        <v>181</v>
      </c>
      <c r="P260" s="169">
        <v>9.42</v>
      </c>
      <c r="S260" s="5" t="str">
        <f>_xlfn.TEXTJOIN("_",TRUE,T260:X260)</f>
        <v>s316L:0.1_s316L:0.1_ptfe:0.1</v>
      </c>
      <c r="T260" s="5" t="str">
        <f>_xlfn.TEXTJOIN(":",TRUE,D260,E260)</f>
        <v>s316L:0.1</v>
      </c>
      <c r="U260" s="5" t="str">
        <f>_xlfn.TEXTJOIN(":",TRUE,F260,G260)</f>
        <v>s316L:0.1</v>
      </c>
      <c r="V260" s="5" t="str">
        <f>_xlfn.TEXTJOIN(":",TRUE,H260,I260)</f>
        <v>ptfe:0.1</v>
      </c>
      <c r="W260" s="5" t="str">
        <f>_xlfn.TEXTJOIN(":",TRUE,J260,K260)</f>
        <v/>
      </c>
      <c r="X260" s="5" t="str">
        <f>_xlfn.TEXTJOIN(":",TRUE,L260,M260)</f>
        <v/>
      </c>
    </row>
    <row r="261" spans="1:24">
      <c r="A261" s="5">
        <v>260</v>
      </c>
      <c r="B261" s="5" t="s">
        <v>315</v>
      </c>
      <c r="C261" s="19">
        <v>1</v>
      </c>
      <c r="D261" s="151" t="s">
        <v>710</v>
      </c>
      <c r="E261" s="152" t="s">
        <v>700</v>
      </c>
      <c r="F261" s="155" t="s">
        <v>710</v>
      </c>
      <c r="G261" s="156" t="s">
        <v>700</v>
      </c>
      <c r="H261" s="159" t="s">
        <v>212</v>
      </c>
      <c r="I261" s="160" t="s">
        <v>700</v>
      </c>
      <c r="J261" s="155" t="s">
        <v>705</v>
      </c>
      <c r="K261" s="156" t="s">
        <v>705</v>
      </c>
      <c r="L261" s="163" t="s">
        <v>705</v>
      </c>
      <c r="M261" s="164" t="s">
        <v>705</v>
      </c>
      <c r="N261" s="168">
        <v>10</v>
      </c>
      <c r="O261" s="148">
        <v>181</v>
      </c>
      <c r="P261" s="169">
        <v>9.3000000000000007</v>
      </c>
      <c r="S261" s="5" t="str">
        <f>_xlfn.TEXTJOIN("_",TRUE,T261:X261)</f>
        <v>s316L:0.1_s316L:0.1_ptfe:0.1</v>
      </c>
      <c r="T261" s="5" t="str">
        <f>_xlfn.TEXTJOIN(":",TRUE,D261,E261)</f>
        <v>s316L:0.1</v>
      </c>
      <c r="U261" s="5" t="str">
        <f>_xlfn.TEXTJOIN(":",TRUE,F261,G261)</f>
        <v>s316L:0.1</v>
      </c>
      <c r="V261" s="5" t="str">
        <f>_xlfn.TEXTJOIN(":",TRUE,H261,I261)</f>
        <v>ptfe:0.1</v>
      </c>
      <c r="W261" s="5" t="str">
        <f>_xlfn.TEXTJOIN(":",TRUE,J261,K261)</f>
        <v/>
      </c>
      <c r="X261" s="5" t="str">
        <f>_xlfn.TEXTJOIN(":",TRUE,L261,M261)</f>
        <v/>
      </c>
    </row>
    <row r="262" spans="1:24">
      <c r="A262" s="5">
        <v>261</v>
      </c>
      <c r="B262" s="5" t="s">
        <v>315</v>
      </c>
      <c r="C262" s="19">
        <v>1.5</v>
      </c>
      <c r="D262" s="151" t="s">
        <v>710</v>
      </c>
      <c r="E262" s="152" t="s">
        <v>700</v>
      </c>
      <c r="F262" s="155" t="s">
        <v>710</v>
      </c>
      <c r="G262" s="156" t="s">
        <v>700</v>
      </c>
      <c r="H262" s="155" t="s">
        <v>212</v>
      </c>
      <c r="I262" s="156" t="s">
        <v>700</v>
      </c>
      <c r="J262" s="159" t="s">
        <v>710</v>
      </c>
      <c r="K262" s="160" t="s">
        <v>700</v>
      </c>
      <c r="L262" s="163" t="s">
        <v>705</v>
      </c>
      <c r="M262" s="164" t="s">
        <v>705</v>
      </c>
      <c r="N262" s="168">
        <v>10</v>
      </c>
      <c r="O262" s="148">
        <v>180</v>
      </c>
      <c r="P262" s="169">
        <v>9.15</v>
      </c>
      <c r="S262" s="5" t="str">
        <f>_xlfn.TEXTJOIN("_",TRUE,T262:X262)</f>
        <v>s316L:0.1_s316L:0.1_s316L:0.1_ptfe:0.1</v>
      </c>
      <c r="T262" s="5" t="str">
        <f>_xlfn.TEXTJOIN(":",TRUE,D262,E262)</f>
        <v>s316L:0.1</v>
      </c>
      <c r="U262" s="5" t="str">
        <f>_xlfn.TEXTJOIN(":",TRUE,F262,G262)</f>
        <v>s316L:0.1</v>
      </c>
      <c r="V262" s="5" t="str">
        <f>_xlfn.TEXTJOIN(":",TRUE,J262,K262)</f>
        <v>s316L:0.1</v>
      </c>
      <c r="W262" s="5" t="str">
        <f>_xlfn.TEXTJOIN(":",TRUE,H262,I262)</f>
        <v>ptfe:0.1</v>
      </c>
      <c r="X262" s="5" t="str">
        <f>_xlfn.TEXTJOIN(":",TRUE,L262,M262)</f>
        <v/>
      </c>
    </row>
    <row r="263" spans="1:24">
      <c r="A263" s="5">
        <v>262</v>
      </c>
      <c r="B263" s="5" t="s">
        <v>315</v>
      </c>
      <c r="C263" s="19">
        <v>1.5</v>
      </c>
      <c r="D263" s="151" t="s">
        <v>710</v>
      </c>
      <c r="E263" s="152" t="s">
        <v>700</v>
      </c>
      <c r="F263" s="155" t="s">
        <v>710</v>
      </c>
      <c r="G263" s="156" t="s">
        <v>700</v>
      </c>
      <c r="H263" s="155" t="s">
        <v>212</v>
      </c>
      <c r="I263" s="156" t="s">
        <v>700</v>
      </c>
      <c r="J263" s="159" t="s">
        <v>710</v>
      </c>
      <c r="K263" s="160" t="s">
        <v>700</v>
      </c>
      <c r="L263" s="163" t="s">
        <v>705</v>
      </c>
      <c r="M263" s="164" t="s">
        <v>705</v>
      </c>
      <c r="N263" s="168">
        <v>10</v>
      </c>
      <c r="O263" s="148">
        <v>180</v>
      </c>
      <c r="P263" s="169">
        <v>9.06</v>
      </c>
      <c r="S263" s="5" t="str">
        <f>_xlfn.TEXTJOIN("_",TRUE,T263:X263)</f>
        <v>s316L:0.1_s316L:0.1_s316L:0.1_ptfe:0.1</v>
      </c>
      <c r="T263" s="5" t="str">
        <f>_xlfn.TEXTJOIN(":",TRUE,D263,E263)</f>
        <v>s316L:0.1</v>
      </c>
      <c r="U263" s="5" t="str">
        <f>_xlfn.TEXTJOIN(":",TRUE,F263,G263)</f>
        <v>s316L:0.1</v>
      </c>
      <c r="V263" s="5" t="str">
        <f>_xlfn.TEXTJOIN(":",TRUE,J263,K263)</f>
        <v>s316L:0.1</v>
      </c>
      <c r="W263" s="5" t="str">
        <f>_xlfn.TEXTJOIN(":",TRUE,H263,I263)</f>
        <v>ptfe:0.1</v>
      </c>
      <c r="X263" s="5" t="str">
        <f>_xlfn.TEXTJOIN(":",TRUE,L263,M263)</f>
        <v/>
      </c>
    </row>
    <row r="264" spans="1:24">
      <c r="A264" s="5">
        <v>263</v>
      </c>
      <c r="B264" s="5" t="s">
        <v>315</v>
      </c>
      <c r="C264" s="19">
        <v>1.5</v>
      </c>
      <c r="D264" s="151" t="s">
        <v>617</v>
      </c>
      <c r="E264" s="152" t="s">
        <v>700</v>
      </c>
      <c r="F264" s="155" t="s">
        <v>710</v>
      </c>
      <c r="G264" s="156" t="s">
        <v>700</v>
      </c>
      <c r="H264" s="159" t="s">
        <v>212</v>
      </c>
      <c r="I264" s="160" t="s">
        <v>700</v>
      </c>
      <c r="J264" s="155" t="s">
        <v>705</v>
      </c>
      <c r="K264" s="156" t="s">
        <v>705</v>
      </c>
      <c r="L264" s="163" t="s">
        <v>705</v>
      </c>
      <c r="M264" s="164" t="s">
        <v>705</v>
      </c>
      <c r="N264" s="168">
        <v>3.3</v>
      </c>
      <c r="O264" s="148">
        <v>149</v>
      </c>
      <c r="P264" s="169">
        <v>9.0399999999999991</v>
      </c>
      <c r="S264" s="5" t="str">
        <f>_xlfn.TEXTJOIN("_",TRUE,T264:X264)</f>
        <v>s316:0.1_s316L:0.1_ptfe:0.1</v>
      </c>
      <c r="T264" s="5" t="str">
        <f>_xlfn.TEXTJOIN(":",TRUE,D264,E264)</f>
        <v>s316:0.1</v>
      </c>
      <c r="U264" s="5" t="str">
        <f>_xlfn.TEXTJOIN(":",TRUE,F264,G264)</f>
        <v>s316L:0.1</v>
      </c>
      <c r="V264" s="5" t="str">
        <f>_xlfn.TEXTJOIN(":",TRUE,H264,I264)</f>
        <v>ptfe:0.1</v>
      </c>
      <c r="W264" s="5" t="str">
        <f>_xlfn.TEXTJOIN(":",TRUE,J264,K264)</f>
        <v/>
      </c>
      <c r="X264" s="5" t="str">
        <f>_xlfn.TEXTJOIN(":",TRUE,L264,M264)</f>
        <v/>
      </c>
    </row>
    <row r="265" spans="1:24">
      <c r="A265" s="5">
        <v>264</v>
      </c>
      <c r="B265" s="5" t="s">
        <v>315</v>
      </c>
      <c r="C265" s="19">
        <v>1</v>
      </c>
      <c r="D265" s="151" t="s">
        <v>710</v>
      </c>
      <c r="E265" s="152" t="s">
        <v>700</v>
      </c>
      <c r="F265" s="155" t="s">
        <v>710</v>
      </c>
      <c r="G265" s="156" t="s">
        <v>700</v>
      </c>
      <c r="H265" s="159" t="s">
        <v>212</v>
      </c>
      <c r="I265" s="160" t="s">
        <v>700</v>
      </c>
      <c r="J265" s="155" t="s">
        <v>705</v>
      </c>
      <c r="K265" s="156" t="s">
        <v>705</v>
      </c>
      <c r="L265" s="163" t="s">
        <v>705</v>
      </c>
      <c r="M265" s="164" t="s">
        <v>705</v>
      </c>
      <c r="N265" s="168">
        <v>10</v>
      </c>
      <c r="O265" s="148">
        <v>181</v>
      </c>
      <c r="P265" s="169">
        <v>8.86</v>
      </c>
      <c r="S265" s="5" t="str">
        <f>_xlfn.TEXTJOIN("_",TRUE,T265:X265)</f>
        <v>s316L:0.1_s316L:0.1_ptfe:0.1</v>
      </c>
      <c r="T265" s="5" t="str">
        <f>_xlfn.TEXTJOIN(":",TRUE,D265,E265)</f>
        <v>s316L:0.1</v>
      </c>
      <c r="U265" s="5" t="str">
        <f>_xlfn.TEXTJOIN(":",TRUE,F265,G265)</f>
        <v>s316L:0.1</v>
      </c>
      <c r="V265" s="5" t="str">
        <f>_xlfn.TEXTJOIN(":",TRUE,H265,I265)</f>
        <v>ptfe:0.1</v>
      </c>
      <c r="W265" s="5" t="str">
        <f>_xlfn.TEXTJOIN(":",TRUE,J265,K265)</f>
        <v/>
      </c>
      <c r="X265" s="5" t="str">
        <f>_xlfn.TEXTJOIN(":",TRUE,L265,M265)</f>
        <v/>
      </c>
    </row>
    <row r="266" spans="1:24">
      <c r="A266" s="5">
        <v>265</v>
      </c>
      <c r="B266" s="5" t="s">
        <v>315</v>
      </c>
      <c r="C266" s="19">
        <v>1.5</v>
      </c>
      <c r="D266" s="151" t="s">
        <v>710</v>
      </c>
      <c r="E266" s="152" t="s">
        <v>700</v>
      </c>
      <c r="F266" s="155" t="s">
        <v>710</v>
      </c>
      <c r="G266" s="156" t="s">
        <v>700</v>
      </c>
      <c r="H266" s="159" t="s">
        <v>212</v>
      </c>
      <c r="I266" s="160" t="s">
        <v>711</v>
      </c>
      <c r="J266" s="155" t="s">
        <v>705</v>
      </c>
      <c r="K266" s="156" t="s">
        <v>705</v>
      </c>
      <c r="L266" s="163" t="s">
        <v>705</v>
      </c>
      <c r="M266" s="164" t="s">
        <v>705</v>
      </c>
      <c r="N266" s="168">
        <v>10</v>
      </c>
      <c r="O266" s="148">
        <v>180</v>
      </c>
      <c r="P266" s="169">
        <v>8.8000000000000007</v>
      </c>
      <c r="S266" s="5" t="str">
        <f>_xlfn.TEXTJOIN("_",TRUE,T266:X266)</f>
        <v>s316L:0.1_s316L:0.1_ptfe:0.2</v>
      </c>
      <c r="T266" s="5" t="str">
        <f>_xlfn.TEXTJOIN(":",TRUE,D266,E266)</f>
        <v>s316L:0.1</v>
      </c>
      <c r="U266" s="5" t="str">
        <f>_xlfn.TEXTJOIN(":",TRUE,F266,G266)</f>
        <v>s316L:0.1</v>
      </c>
      <c r="V266" s="5" t="str">
        <f>_xlfn.TEXTJOIN(":",TRUE,H266,I266)</f>
        <v>ptfe:0.2</v>
      </c>
      <c r="W266" s="5" t="str">
        <f>_xlfn.TEXTJOIN(":",TRUE,J266,K266)</f>
        <v/>
      </c>
      <c r="X266" s="5" t="str">
        <f>_xlfn.TEXTJOIN(":",TRUE,L266,M266)</f>
        <v/>
      </c>
    </row>
    <row r="267" spans="1:24">
      <c r="A267" s="5">
        <v>266</v>
      </c>
      <c r="B267" s="5" t="s">
        <v>315</v>
      </c>
      <c r="C267" s="19">
        <v>3</v>
      </c>
      <c r="D267" s="151" t="s">
        <v>714</v>
      </c>
      <c r="E267" s="152" t="s">
        <v>708</v>
      </c>
      <c r="F267" s="155" t="s">
        <v>172</v>
      </c>
      <c r="G267" s="156" t="s">
        <v>712</v>
      </c>
      <c r="H267" s="159" t="s">
        <v>212</v>
      </c>
      <c r="I267" s="160" t="s">
        <v>690</v>
      </c>
      <c r="M267" s="164" t="s">
        <v>705</v>
      </c>
      <c r="N267" s="168">
        <v>8.0299999999999994</v>
      </c>
      <c r="O267" s="148">
        <v>20</v>
      </c>
      <c r="P267" s="169">
        <v>8.4499999999999993</v>
      </c>
      <c r="S267" s="5" t="str">
        <f>_xlfn.TEXTJOIN("_",TRUE,T267:X267)</f>
        <v>S316:0.05_nickel:0.25_ptfe:0.4</v>
      </c>
      <c r="T267" s="5" t="str">
        <f>_xlfn.TEXTJOIN(":",TRUE,D267,E267)</f>
        <v>S316:0.05</v>
      </c>
      <c r="U267" s="5" t="str">
        <f>_xlfn.TEXTJOIN(":",TRUE,F267,G267)</f>
        <v>nickel:0.25</v>
      </c>
      <c r="V267" s="5" t="str">
        <f>_xlfn.TEXTJOIN(":",TRUE,H267,I267)</f>
        <v>ptfe:0.4</v>
      </c>
      <c r="W267" s="5" t="str">
        <f>_xlfn.TEXTJOIN(":",TRUE,J267,K267)</f>
        <v/>
      </c>
      <c r="X267" s="5" t="str">
        <f>_xlfn.TEXTJOIN(":",TRUE,L267,M267)</f>
        <v/>
      </c>
    </row>
    <row r="268" spans="1:24">
      <c r="A268" s="5">
        <v>267</v>
      </c>
      <c r="B268" s="5" t="s">
        <v>315</v>
      </c>
      <c r="C268" s="19">
        <v>4</v>
      </c>
      <c r="D268" s="151" t="s">
        <v>710</v>
      </c>
      <c r="E268" s="152" t="s">
        <v>695</v>
      </c>
      <c r="F268" s="155" t="s">
        <v>710</v>
      </c>
      <c r="G268" s="156" t="s">
        <v>692</v>
      </c>
      <c r="H268" s="159" t="s">
        <v>212</v>
      </c>
      <c r="I268" s="160" t="s">
        <v>693</v>
      </c>
      <c r="J268" s="155" t="s">
        <v>705</v>
      </c>
      <c r="K268" s="156" t="s">
        <v>705</v>
      </c>
      <c r="L268" s="163" t="s">
        <v>705</v>
      </c>
      <c r="M268" s="164" t="s">
        <v>705</v>
      </c>
      <c r="N268" s="168">
        <v>8.4</v>
      </c>
      <c r="O268" s="148">
        <v>80</v>
      </c>
      <c r="P268" s="169">
        <v>8.3800000000000008</v>
      </c>
      <c r="S268" s="5" t="str">
        <f>_xlfn.TEXTJOIN("_",TRUE,T268:X268)</f>
        <v>s316L:1_s316L:0.6_ptfe:0.5</v>
      </c>
      <c r="T268" s="5" t="str">
        <f>_xlfn.TEXTJOIN(":",TRUE,D268,E268)</f>
        <v>s316L:1</v>
      </c>
      <c r="U268" s="5" t="str">
        <f>_xlfn.TEXTJOIN(":",TRUE,F268,G268)</f>
        <v>s316L:0.6</v>
      </c>
      <c r="V268" s="5" t="str">
        <f>_xlfn.TEXTJOIN(":",TRUE,H268,I268)</f>
        <v>ptfe:0.5</v>
      </c>
      <c r="W268" s="5" t="str">
        <f>_xlfn.TEXTJOIN(":",TRUE,J268,K268)</f>
        <v/>
      </c>
      <c r="X268" s="5" t="str">
        <f>_xlfn.TEXTJOIN(":",TRUE,L268,M268)</f>
        <v/>
      </c>
    </row>
    <row r="269" spans="1:24">
      <c r="A269" s="5">
        <v>268</v>
      </c>
      <c r="B269" s="5" t="s">
        <v>315</v>
      </c>
      <c r="C269" s="19">
        <v>14</v>
      </c>
      <c r="D269" s="151" t="s">
        <v>617</v>
      </c>
      <c r="E269" s="152" t="s">
        <v>695</v>
      </c>
      <c r="F269" s="155" t="s">
        <v>617</v>
      </c>
      <c r="G269" s="156" t="s">
        <v>694</v>
      </c>
      <c r="H269" s="159" t="s">
        <v>212</v>
      </c>
      <c r="I269" s="160" t="s">
        <v>690</v>
      </c>
      <c r="J269" s="155" t="s">
        <v>705</v>
      </c>
      <c r="K269" s="156" t="s">
        <v>705</v>
      </c>
      <c r="L269" s="163" t="s">
        <v>705</v>
      </c>
      <c r="M269" s="164" t="s">
        <v>705</v>
      </c>
      <c r="N269" s="168">
        <v>8.81</v>
      </c>
      <c r="O269" s="148">
        <v>180</v>
      </c>
      <c r="P269" s="169">
        <v>8.25</v>
      </c>
      <c r="S269" s="5" t="str">
        <f>_xlfn.TEXTJOIN("_",TRUE,T269:X269)</f>
        <v>s316:1_s316:1.5_ptfe:0.4</v>
      </c>
      <c r="T269" s="5" t="str">
        <f>_xlfn.TEXTJOIN(":",TRUE,D269,E269)</f>
        <v>s316:1</v>
      </c>
      <c r="U269" s="5" t="str">
        <f>_xlfn.TEXTJOIN(":",TRUE,F269,G269)</f>
        <v>s316:1.5</v>
      </c>
      <c r="V269" s="5" t="str">
        <f>_xlfn.TEXTJOIN(":",TRUE,H269,I269)</f>
        <v>ptfe:0.4</v>
      </c>
      <c r="W269" s="5" t="str">
        <f>_xlfn.TEXTJOIN(":",TRUE,J269,K269)</f>
        <v/>
      </c>
      <c r="X269" s="5" t="str">
        <f>_xlfn.TEXTJOIN(":",TRUE,L269,M269)</f>
        <v/>
      </c>
    </row>
    <row r="270" spans="1:24">
      <c r="A270" s="5">
        <v>269</v>
      </c>
      <c r="B270" s="5" t="s">
        <v>315</v>
      </c>
      <c r="C270" s="19">
        <v>14</v>
      </c>
      <c r="D270" s="151" t="s">
        <v>617</v>
      </c>
      <c r="E270" s="152" t="s">
        <v>695</v>
      </c>
      <c r="F270" s="155" t="s">
        <v>617</v>
      </c>
      <c r="G270" s="156" t="s">
        <v>694</v>
      </c>
      <c r="H270" s="159" t="s">
        <v>212</v>
      </c>
      <c r="I270" s="160" t="s">
        <v>690</v>
      </c>
      <c r="J270" s="155" t="s">
        <v>705</v>
      </c>
      <c r="K270" s="156" t="s">
        <v>705</v>
      </c>
      <c r="L270" s="163" t="s">
        <v>705</v>
      </c>
      <c r="M270" s="164" t="s">
        <v>705</v>
      </c>
      <c r="N270" s="168">
        <v>8.81</v>
      </c>
      <c r="O270" s="148">
        <v>180</v>
      </c>
      <c r="P270" s="169">
        <v>8.18</v>
      </c>
      <c r="S270" s="5" t="str">
        <f>_xlfn.TEXTJOIN("_",TRUE,T270:X270)</f>
        <v>s316:1_s316:1.5_ptfe:0.4</v>
      </c>
      <c r="T270" s="5" t="str">
        <f>_xlfn.TEXTJOIN(":",TRUE,D270,E270)</f>
        <v>s316:1</v>
      </c>
      <c r="U270" s="5" t="str">
        <f>_xlfn.TEXTJOIN(":",TRUE,F270,G270)</f>
        <v>s316:1.5</v>
      </c>
      <c r="V270" s="5" t="str">
        <f>_xlfn.TEXTJOIN(":",TRUE,H270,I270)</f>
        <v>ptfe:0.4</v>
      </c>
      <c r="W270" s="5" t="str">
        <f>_xlfn.TEXTJOIN(":",TRUE,J270,K270)</f>
        <v/>
      </c>
      <c r="X270" s="5" t="str">
        <f>_xlfn.TEXTJOIN(":",TRUE,L270,M270)</f>
        <v/>
      </c>
    </row>
    <row r="271" spans="1:24">
      <c r="A271" s="5">
        <v>270</v>
      </c>
      <c r="B271" s="5" t="s">
        <v>315</v>
      </c>
      <c r="C271" s="19">
        <v>4</v>
      </c>
      <c r="D271" s="151" t="s">
        <v>710</v>
      </c>
      <c r="E271" s="152" t="s">
        <v>695</v>
      </c>
      <c r="F271" s="155" t="s">
        <v>710</v>
      </c>
      <c r="G271" s="156" t="s">
        <v>692</v>
      </c>
      <c r="H271" s="159" t="s">
        <v>212</v>
      </c>
      <c r="I271" s="160" t="s">
        <v>693</v>
      </c>
      <c r="J271" s="155" t="s">
        <v>705</v>
      </c>
      <c r="K271" s="156" t="s">
        <v>705</v>
      </c>
      <c r="L271" s="163" t="s">
        <v>705</v>
      </c>
      <c r="M271" s="164" t="s">
        <v>705</v>
      </c>
      <c r="N271" s="168">
        <v>8.4</v>
      </c>
      <c r="O271" s="148">
        <v>80</v>
      </c>
      <c r="P271" s="169">
        <v>8.0500000000000007</v>
      </c>
      <c r="S271" s="5" t="str">
        <f>_xlfn.TEXTJOIN("_",TRUE,T271:X271)</f>
        <v>s316L:1_s316L:0.6_ptfe:0.5</v>
      </c>
      <c r="T271" s="5" t="str">
        <f>_xlfn.TEXTJOIN(":",TRUE,D271,E271)</f>
        <v>s316L:1</v>
      </c>
      <c r="U271" s="5" t="str">
        <f>_xlfn.TEXTJOIN(":",TRUE,F271,G271)</f>
        <v>s316L:0.6</v>
      </c>
      <c r="V271" s="5" t="str">
        <f>_xlfn.TEXTJOIN(":",TRUE,H271,I271)</f>
        <v>ptfe:0.5</v>
      </c>
      <c r="W271" s="5" t="str">
        <f>_xlfn.TEXTJOIN(":",TRUE,J271,K271)</f>
        <v/>
      </c>
      <c r="X271" s="5" t="str">
        <f>_xlfn.TEXTJOIN(":",TRUE,L271,M271)</f>
        <v/>
      </c>
    </row>
    <row r="272" spans="1:24">
      <c r="A272" s="5">
        <v>271</v>
      </c>
      <c r="B272" s="5" t="s">
        <v>315</v>
      </c>
      <c r="C272" s="19">
        <v>10</v>
      </c>
      <c r="D272" s="151" t="s">
        <v>617</v>
      </c>
      <c r="E272" s="152" t="s">
        <v>694</v>
      </c>
      <c r="F272" s="155" t="s">
        <v>617</v>
      </c>
      <c r="G272" s="156" t="s">
        <v>700</v>
      </c>
      <c r="H272" s="159" t="s">
        <v>212</v>
      </c>
      <c r="I272" s="160" t="s">
        <v>693</v>
      </c>
      <c r="J272" s="155" t="s">
        <v>705</v>
      </c>
      <c r="K272" s="156" t="s">
        <v>705</v>
      </c>
      <c r="L272" s="163" t="s">
        <v>705</v>
      </c>
      <c r="M272" s="164" t="s">
        <v>705</v>
      </c>
      <c r="N272" s="168">
        <v>2.7</v>
      </c>
      <c r="O272" s="148">
        <v>200</v>
      </c>
      <c r="P272" s="169">
        <v>8</v>
      </c>
      <c r="S272" s="5" t="str">
        <f>_xlfn.TEXTJOIN("_",TRUE,T272:X272)</f>
        <v>s316:1.5_s316:0.1_ptfe:0.5</v>
      </c>
      <c r="T272" s="5" t="str">
        <f>_xlfn.TEXTJOIN(":",TRUE,D272,E272)</f>
        <v>s316:1.5</v>
      </c>
      <c r="U272" s="5" t="str">
        <f>_xlfn.TEXTJOIN(":",TRUE,F272,G272)</f>
        <v>s316:0.1</v>
      </c>
      <c r="V272" s="5" t="str">
        <f>_xlfn.TEXTJOIN(":",TRUE,H272,I272)</f>
        <v>ptfe:0.5</v>
      </c>
      <c r="W272" s="5" t="str">
        <f>_xlfn.TEXTJOIN(":",TRUE,J272,K272)</f>
        <v/>
      </c>
      <c r="X272" s="5" t="str">
        <f>_xlfn.TEXTJOIN(":",TRUE,L272,M272)</f>
        <v/>
      </c>
    </row>
    <row r="273" spans="1:24">
      <c r="A273" s="5">
        <v>272</v>
      </c>
      <c r="B273" s="5" t="s">
        <v>315</v>
      </c>
      <c r="C273" s="19">
        <v>4</v>
      </c>
      <c r="D273" s="151" t="s">
        <v>710</v>
      </c>
      <c r="E273" s="152" t="s">
        <v>695</v>
      </c>
      <c r="F273" s="155" t="s">
        <v>710</v>
      </c>
      <c r="G273" s="156" t="s">
        <v>692</v>
      </c>
      <c r="H273" s="159" t="s">
        <v>212</v>
      </c>
      <c r="I273" s="160" t="s">
        <v>693</v>
      </c>
      <c r="J273" s="155" t="s">
        <v>705</v>
      </c>
      <c r="K273" s="156" t="s">
        <v>705</v>
      </c>
      <c r="L273" s="163" t="s">
        <v>705</v>
      </c>
      <c r="M273" s="164" t="s">
        <v>705</v>
      </c>
      <c r="N273" s="168">
        <v>8.4</v>
      </c>
      <c r="O273" s="148">
        <v>80</v>
      </c>
      <c r="P273" s="169">
        <v>7.91</v>
      </c>
      <c r="S273" s="5" t="str">
        <f>_xlfn.TEXTJOIN("_",TRUE,T273:X273)</f>
        <v>s316L:1_s316L:0.6_ptfe:0.5</v>
      </c>
      <c r="T273" s="5" t="str">
        <f>_xlfn.TEXTJOIN(":",TRUE,D273,E273)</f>
        <v>s316L:1</v>
      </c>
      <c r="U273" s="5" t="str">
        <f>_xlfn.TEXTJOIN(":",TRUE,F273,G273)</f>
        <v>s316L:0.6</v>
      </c>
      <c r="V273" s="5" t="str">
        <f>_xlfn.TEXTJOIN(":",TRUE,H273,I273)</f>
        <v>ptfe:0.5</v>
      </c>
      <c r="W273" s="5" t="str">
        <f>_xlfn.TEXTJOIN(":",TRUE,J273,K273)</f>
        <v/>
      </c>
      <c r="X273" s="5" t="str">
        <f>_xlfn.TEXTJOIN(":",TRUE,L273,M273)</f>
        <v/>
      </c>
    </row>
    <row r="274" spans="1:24">
      <c r="A274" s="5">
        <v>273</v>
      </c>
      <c r="B274" s="5" t="s">
        <v>315</v>
      </c>
      <c r="C274" s="19">
        <v>4</v>
      </c>
      <c r="D274" s="151" t="s">
        <v>617</v>
      </c>
      <c r="E274" s="152" t="s">
        <v>695</v>
      </c>
      <c r="F274" s="155" t="s">
        <v>617</v>
      </c>
      <c r="G274" s="156" t="s">
        <v>690</v>
      </c>
      <c r="H274" s="159" t="s">
        <v>212</v>
      </c>
      <c r="I274" s="160" t="s">
        <v>690</v>
      </c>
      <c r="J274" s="155" t="s">
        <v>705</v>
      </c>
      <c r="K274" s="156" t="s">
        <v>705</v>
      </c>
      <c r="L274" s="163" t="s">
        <v>705</v>
      </c>
      <c r="M274" s="164" t="s">
        <v>705</v>
      </c>
      <c r="N274" s="168">
        <v>10</v>
      </c>
      <c r="O274" s="148">
        <v>100</v>
      </c>
      <c r="P274" s="169">
        <v>7.86</v>
      </c>
      <c r="S274" s="5" t="str">
        <f>_xlfn.TEXTJOIN("_",TRUE,T274:X274)</f>
        <v>s316:1_s316:0.4_ptfe:0.4</v>
      </c>
      <c r="T274" s="5" t="str">
        <f>_xlfn.TEXTJOIN(":",TRUE,D274,E274)</f>
        <v>s316:1</v>
      </c>
      <c r="U274" s="5" t="str">
        <f>_xlfn.TEXTJOIN(":",TRUE,F274,G274)</f>
        <v>s316:0.4</v>
      </c>
      <c r="V274" s="5" t="str">
        <f>_xlfn.TEXTJOIN(":",TRUE,H274,I274)</f>
        <v>ptfe:0.4</v>
      </c>
      <c r="W274" s="5" t="str">
        <f>_xlfn.TEXTJOIN(":",TRUE,J274,K274)</f>
        <v/>
      </c>
      <c r="X274" s="5" t="str">
        <f>_xlfn.TEXTJOIN(":",TRUE,L274,M274)</f>
        <v/>
      </c>
    </row>
    <row r="275" spans="1:24">
      <c r="A275" s="5">
        <v>274</v>
      </c>
      <c r="B275" s="5" t="s">
        <v>315</v>
      </c>
      <c r="C275" s="19">
        <v>14</v>
      </c>
      <c r="D275" s="151" t="s">
        <v>617</v>
      </c>
      <c r="E275" s="152" t="s">
        <v>694</v>
      </c>
      <c r="F275" s="155" t="s">
        <v>617</v>
      </c>
      <c r="G275" s="156" t="s">
        <v>695</v>
      </c>
      <c r="H275" s="159" t="s">
        <v>212</v>
      </c>
      <c r="I275" s="160" t="s">
        <v>693</v>
      </c>
      <c r="J275" s="155" t="s">
        <v>705</v>
      </c>
      <c r="K275" s="156" t="s">
        <v>705</v>
      </c>
      <c r="L275" s="163" t="s">
        <v>705</v>
      </c>
      <c r="M275" s="164" t="s">
        <v>705</v>
      </c>
      <c r="N275" s="168">
        <v>8.81</v>
      </c>
      <c r="O275" s="148">
        <v>180</v>
      </c>
      <c r="P275" s="169">
        <v>7.83</v>
      </c>
      <c r="S275" s="5" t="str">
        <f>_xlfn.TEXTJOIN("_",TRUE,T275:X275)</f>
        <v>s316:1.5_s316:1_ptfe:0.5</v>
      </c>
      <c r="T275" s="5" t="str">
        <f>_xlfn.TEXTJOIN(":",TRUE,D275,E275)</f>
        <v>s316:1.5</v>
      </c>
      <c r="U275" s="5" t="str">
        <f>_xlfn.TEXTJOIN(":",TRUE,F275,G275)</f>
        <v>s316:1</v>
      </c>
      <c r="V275" s="5" t="str">
        <f>_xlfn.TEXTJOIN(":",TRUE,H275,I275)</f>
        <v>ptfe:0.5</v>
      </c>
      <c r="W275" s="5" t="str">
        <f>_xlfn.TEXTJOIN(":",TRUE,J275,K275)</f>
        <v/>
      </c>
      <c r="X275" s="5" t="str">
        <f>_xlfn.TEXTJOIN(":",TRUE,L275,M275)</f>
        <v/>
      </c>
    </row>
    <row r="276" spans="1:24">
      <c r="A276" s="5">
        <v>275</v>
      </c>
      <c r="B276" s="5" t="s">
        <v>315</v>
      </c>
      <c r="C276" s="19">
        <v>1</v>
      </c>
      <c r="D276" s="151" t="s">
        <v>710</v>
      </c>
      <c r="E276" s="152" t="s">
        <v>700</v>
      </c>
      <c r="F276" s="155" t="s">
        <v>710</v>
      </c>
      <c r="G276" s="156" t="s">
        <v>700</v>
      </c>
      <c r="H276" s="159" t="s">
        <v>212</v>
      </c>
      <c r="I276" s="160" t="s">
        <v>708</v>
      </c>
      <c r="J276" s="155" t="s">
        <v>705</v>
      </c>
      <c r="K276" s="156" t="s">
        <v>705</v>
      </c>
      <c r="L276" s="163" t="s">
        <v>705</v>
      </c>
      <c r="M276" s="164" t="s">
        <v>705</v>
      </c>
      <c r="N276" s="168">
        <v>7</v>
      </c>
      <c r="O276" s="148">
        <v>38</v>
      </c>
      <c r="P276" s="169">
        <v>7.76</v>
      </c>
      <c r="S276" s="5" t="str">
        <f>_xlfn.TEXTJOIN("_",TRUE,T276:X276)</f>
        <v>s316L:0.1_s316L:0.1_ptfe:0.05</v>
      </c>
      <c r="T276" s="5" t="str">
        <f>_xlfn.TEXTJOIN(":",TRUE,D276,E276)</f>
        <v>s316L:0.1</v>
      </c>
      <c r="U276" s="5" t="str">
        <f>_xlfn.TEXTJOIN(":",TRUE,F276,G276)</f>
        <v>s316L:0.1</v>
      </c>
      <c r="V276" s="5" t="str">
        <f>_xlfn.TEXTJOIN(":",TRUE,H276,I276)</f>
        <v>ptfe:0.05</v>
      </c>
      <c r="W276" s="5" t="str">
        <f>_xlfn.TEXTJOIN(":",TRUE,J276,K276)</f>
        <v/>
      </c>
      <c r="X276" s="5" t="str">
        <f>_xlfn.TEXTJOIN(":",TRUE,L276,M276)</f>
        <v/>
      </c>
    </row>
    <row r="277" spans="1:24">
      <c r="A277" s="5">
        <v>276</v>
      </c>
      <c r="B277" s="5" t="s">
        <v>315</v>
      </c>
      <c r="C277" s="19">
        <v>3</v>
      </c>
      <c r="D277" s="151" t="s">
        <v>714</v>
      </c>
      <c r="E277" s="152" t="s">
        <v>708</v>
      </c>
      <c r="F277" s="155" t="s">
        <v>172</v>
      </c>
      <c r="G277" s="156" t="s">
        <v>712</v>
      </c>
      <c r="H277" s="159" t="s">
        <v>212</v>
      </c>
      <c r="I277" s="160" t="s">
        <v>711</v>
      </c>
      <c r="M277" s="164" t="s">
        <v>705</v>
      </c>
      <c r="N277" s="168">
        <v>8.0299999999999994</v>
      </c>
      <c r="O277" s="148">
        <v>20</v>
      </c>
      <c r="P277" s="169">
        <v>7.65</v>
      </c>
      <c r="S277" s="5" t="str">
        <f>_xlfn.TEXTJOIN("_",TRUE,T277:X277)</f>
        <v>S316:0.05_nickel:0.25_ptfe:0.2</v>
      </c>
      <c r="T277" s="5" t="str">
        <f>_xlfn.TEXTJOIN(":",TRUE,D277,E277)</f>
        <v>S316:0.05</v>
      </c>
      <c r="U277" s="5" t="str">
        <f>_xlfn.TEXTJOIN(":",TRUE,F277,G277)</f>
        <v>nickel:0.25</v>
      </c>
      <c r="V277" s="5" t="str">
        <f>_xlfn.TEXTJOIN(":",TRUE,H277,I277)</f>
        <v>ptfe:0.2</v>
      </c>
      <c r="W277" s="5" t="str">
        <f>_xlfn.TEXTJOIN(":",TRUE,J277,K277)</f>
        <v/>
      </c>
      <c r="X277" s="5" t="str">
        <f>_xlfn.TEXTJOIN(":",TRUE,L277,M277)</f>
        <v/>
      </c>
    </row>
    <row r="278" spans="1:24">
      <c r="A278" s="5">
        <v>277</v>
      </c>
      <c r="B278" s="5" t="s">
        <v>315</v>
      </c>
      <c r="C278" s="19">
        <v>1</v>
      </c>
      <c r="D278" s="151" t="s">
        <v>710</v>
      </c>
      <c r="E278" s="152" t="s">
        <v>700</v>
      </c>
      <c r="F278" s="155" t="s">
        <v>710</v>
      </c>
      <c r="G278" s="156" t="s">
        <v>700</v>
      </c>
      <c r="H278" s="159" t="s">
        <v>212</v>
      </c>
      <c r="I278" s="160" t="s">
        <v>708</v>
      </c>
      <c r="J278" s="155" t="s">
        <v>705</v>
      </c>
      <c r="K278" s="156" t="s">
        <v>705</v>
      </c>
      <c r="L278" s="163" t="s">
        <v>705</v>
      </c>
      <c r="M278" s="164" t="s">
        <v>705</v>
      </c>
      <c r="N278" s="168">
        <v>7</v>
      </c>
      <c r="O278" s="148">
        <v>38</v>
      </c>
      <c r="P278" s="169">
        <v>7.39</v>
      </c>
      <c r="S278" s="5" t="str">
        <f>_xlfn.TEXTJOIN("_",TRUE,T278:X278)</f>
        <v>s316L:0.1_s316L:0.1_ptfe:0.05</v>
      </c>
      <c r="T278" s="5" t="str">
        <f>_xlfn.TEXTJOIN(":",TRUE,D278,E278)</f>
        <v>s316L:0.1</v>
      </c>
      <c r="U278" s="5" t="str">
        <f>_xlfn.TEXTJOIN(":",TRUE,F278,G278)</f>
        <v>s316L:0.1</v>
      </c>
      <c r="V278" s="5" t="str">
        <f>_xlfn.TEXTJOIN(":",TRUE,H278,I278)</f>
        <v>ptfe:0.05</v>
      </c>
      <c r="W278" s="5" t="str">
        <f>_xlfn.TEXTJOIN(":",TRUE,J278,K278)</f>
        <v/>
      </c>
      <c r="X278" s="5" t="str">
        <f>_xlfn.TEXTJOIN(":",TRUE,L278,M278)</f>
        <v/>
      </c>
    </row>
    <row r="279" spans="1:24">
      <c r="A279" s="5">
        <v>278</v>
      </c>
      <c r="B279" s="5" t="s">
        <v>315</v>
      </c>
      <c r="C279" s="19">
        <v>3</v>
      </c>
      <c r="D279" s="151" t="s">
        <v>714</v>
      </c>
      <c r="E279" s="152" t="s">
        <v>708</v>
      </c>
      <c r="F279" s="155" t="s">
        <v>172</v>
      </c>
      <c r="G279" s="156" t="s">
        <v>712</v>
      </c>
      <c r="H279" s="159" t="s">
        <v>212</v>
      </c>
      <c r="I279" s="160" t="s">
        <v>699</v>
      </c>
      <c r="M279" s="164" t="s">
        <v>705</v>
      </c>
      <c r="N279" s="168">
        <v>8.0299999999999994</v>
      </c>
      <c r="O279" s="148">
        <v>20</v>
      </c>
      <c r="P279" s="169">
        <v>7.3</v>
      </c>
      <c r="S279" s="5" t="str">
        <f>_xlfn.TEXTJOIN("_",TRUE,T279:X279)</f>
        <v>S316:0.05_nickel:0.25_ptfe:0.3</v>
      </c>
      <c r="T279" s="5" t="str">
        <f>_xlfn.TEXTJOIN(":",TRUE,D279,E279)</f>
        <v>S316:0.05</v>
      </c>
      <c r="U279" s="5" t="str">
        <f>_xlfn.TEXTJOIN(":",TRUE,F279,G279)</f>
        <v>nickel:0.25</v>
      </c>
      <c r="V279" s="5" t="str">
        <f>_xlfn.TEXTJOIN(":",TRUE,H279,I279)</f>
        <v>ptfe:0.3</v>
      </c>
      <c r="W279" s="5" t="str">
        <f>_xlfn.TEXTJOIN(":",TRUE,J279,K279)</f>
        <v/>
      </c>
      <c r="X279" s="5" t="str">
        <f>_xlfn.TEXTJOIN(":",TRUE,L279,M279)</f>
        <v/>
      </c>
    </row>
    <row r="280" spans="1:24">
      <c r="A280" s="5">
        <v>279</v>
      </c>
      <c r="B280" s="5" t="s">
        <v>315</v>
      </c>
      <c r="C280" s="19">
        <v>3</v>
      </c>
      <c r="D280" s="151" t="s">
        <v>617</v>
      </c>
      <c r="E280" s="152" t="s">
        <v>699</v>
      </c>
      <c r="F280" s="155" t="s">
        <v>617</v>
      </c>
      <c r="G280" s="156" t="s">
        <v>699</v>
      </c>
      <c r="H280" s="155" t="s">
        <v>212</v>
      </c>
      <c r="I280" s="156" t="s">
        <v>700</v>
      </c>
      <c r="J280" s="159" t="s">
        <v>716</v>
      </c>
      <c r="K280" s="160" t="s">
        <v>700</v>
      </c>
      <c r="L280" s="163" t="s">
        <v>705</v>
      </c>
      <c r="M280" s="164" t="s">
        <v>705</v>
      </c>
      <c r="N280" s="168">
        <v>3.5</v>
      </c>
      <c r="O280" s="148">
        <v>240</v>
      </c>
      <c r="P280" s="169">
        <v>6.9</v>
      </c>
      <c r="S280" s="5" t="str">
        <f>_xlfn.TEXTJOIN("_",TRUE,T280:X280)</f>
        <v>s316:0.3_s316:0.3_ aluminum :0.1_ptfe:0.1</v>
      </c>
      <c r="T280" s="5" t="str">
        <f>_xlfn.TEXTJOIN(":",TRUE,D280,E280)</f>
        <v>s316:0.3</v>
      </c>
      <c r="U280" s="5" t="str">
        <f>_xlfn.TEXTJOIN(":",TRUE,F280,G280)</f>
        <v>s316:0.3</v>
      </c>
      <c r="V280" s="5" t="str">
        <f>_xlfn.TEXTJOIN(":",TRUE,J280,K280)</f>
        <v xml:space="preserve"> aluminum :0.1</v>
      </c>
      <c r="W280" s="5" t="str">
        <f>_xlfn.TEXTJOIN(":",TRUE,H280,I280)</f>
        <v>ptfe:0.1</v>
      </c>
      <c r="X280" s="5" t="str">
        <f>_xlfn.TEXTJOIN(":",TRUE,L280,M280)</f>
        <v/>
      </c>
    </row>
    <row r="281" spans="1:24">
      <c r="A281" s="5">
        <v>280</v>
      </c>
      <c r="B281" s="5" t="s">
        <v>315</v>
      </c>
      <c r="C281" s="19">
        <v>3</v>
      </c>
      <c r="D281" s="151" t="s">
        <v>617</v>
      </c>
      <c r="E281" s="152" t="s">
        <v>699</v>
      </c>
      <c r="F281" s="155" t="s">
        <v>617</v>
      </c>
      <c r="G281" s="156" t="s">
        <v>699</v>
      </c>
      <c r="H281" s="155" t="s">
        <v>212</v>
      </c>
      <c r="I281" s="156" t="s">
        <v>700</v>
      </c>
      <c r="J281" s="159" t="s">
        <v>716</v>
      </c>
      <c r="K281" s="160" t="s">
        <v>700</v>
      </c>
      <c r="L281" s="163" t="s">
        <v>705</v>
      </c>
      <c r="M281" s="164" t="s">
        <v>705</v>
      </c>
      <c r="N281" s="168">
        <v>3.5</v>
      </c>
      <c r="O281" s="148">
        <v>240</v>
      </c>
      <c r="P281" s="169">
        <v>6.83</v>
      </c>
      <c r="S281" s="5" t="str">
        <f>_xlfn.TEXTJOIN("_",TRUE,T281:X281)</f>
        <v>s316:0.3_s316:0.3_ aluminum :0.1_ptfe:0.1</v>
      </c>
      <c r="T281" s="5" t="str">
        <f>_xlfn.TEXTJOIN(":",TRUE,D281,E281)</f>
        <v>s316:0.3</v>
      </c>
      <c r="U281" s="5" t="str">
        <f>_xlfn.TEXTJOIN(":",TRUE,F281,G281)</f>
        <v>s316:0.3</v>
      </c>
      <c r="V281" s="5" t="str">
        <f>_xlfn.TEXTJOIN(":",TRUE,J281,K281)</f>
        <v xml:space="preserve"> aluminum :0.1</v>
      </c>
      <c r="W281" s="5" t="str">
        <f>_xlfn.TEXTJOIN(":",TRUE,H281,I281)</f>
        <v>ptfe:0.1</v>
      </c>
      <c r="X281" s="5" t="str">
        <f>_xlfn.TEXTJOIN(":",TRUE,L281,M281)</f>
        <v/>
      </c>
    </row>
    <row r="282" spans="1:24">
      <c r="A282" s="5">
        <v>281</v>
      </c>
      <c r="B282" s="5" t="s">
        <v>315</v>
      </c>
      <c r="C282" s="19">
        <v>12</v>
      </c>
      <c r="D282" s="151" t="s">
        <v>617</v>
      </c>
      <c r="E282" s="152" t="s">
        <v>693</v>
      </c>
      <c r="F282" s="155" t="s">
        <v>617</v>
      </c>
      <c r="G282" s="156" t="s">
        <v>711</v>
      </c>
      <c r="H282" s="163" t="s">
        <v>212</v>
      </c>
      <c r="I282" s="164" t="s">
        <v>693</v>
      </c>
      <c r="J282" s="159" t="s">
        <v>716</v>
      </c>
      <c r="K282" s="160" t="s">
        <v>711</v>
      </c>
      <c r="L282" s="155" t="s">
        <v>617</v>
      </c>
      <c r="M282" s="156" t="s">
        <v>693</v>
      </c>
      <c r="N282" s="168">
        <v>3.5</v>
      </c>
      <c r="O282" s="148">
        <v>250</v>
      </c>
      <c r="P282" s="169">
        <v>6.63</v>
      </c>
      <c r="S282" s="5" t="str">
        <f>_xlfn.TEXTJOIN("_",TRUE,T282:X282)</f>
        <v>s316:0.5_s316:0.2_ aluminum :0.2_s316:0.5_ptfe:0.5</v>
      </c>
      <c r="T282" s="5" t="str">
        <f>_xlfn.TEXTJOIN(":",TRUE,D282,E282)</f>
        <v>s316:0.5</v>
      </c>
      <c r="U282" s="5" t="str">
        <f>_xlfn.TEXTJOIN(":",TRUE,F282,G282)</f>
        <v>s316:0.2</v>
      </c>
      <c r="V282" s="5" t="str">
        <f>_xlfn.TEXTJOIN(":",TRUE,J282,K282)</f>
        <v xml:space="preserve"> aluminum :0.2</v>
      </c>
      <c r="W282" s="5" t="str">
        <f>_xlfn.TEXTJOIN(":",TRUE,L282,M282)</f>
        <v>s316:0.5</v>
      </c>
      <c r="X282" s="5" t="str">
        <f>_xlfn.TEXTJOIN(":",TRUE,H282,I282)</f>
        <v>ptfe:0.5</v>
      </c>
    </row>
    <row r="283" spans="1:24">
      <c r="A283" s="5">
        <v>282</v>
      </c>
      <c r="B283" s="5" t="s">
        <v>315</v>
      </c>
      <c r="C283" s="19">
        <v>1</v>
      </c>
      <c r="D283" s="151" t="s">
        <v>710</v>
      </c>
      <c r="E283" s="152" t="s">
        <v>700</v>
      </c>
      <c r="F283" s="155" t="s">
        <v>710</v>
      </c>
      <c r="G283" s="156" t="s">
        <v>700</v>
      </c>
      <c r="H283" s="159" t="s">
        <v>212</v>
      </c>
      <c r="I283" s="160" t="s">
        <v>708</v>
      </c>
      <c r="J283" s="155" t="s">
        <v>705</v>
      </c>
      <c r="K283" s="156" t="s">
        <v>705</v>
      </c>
      <c r="L283" s="163" t="s">
        <v>705</v>
      </c>
      <c r="M283" s="164" t="s">
        <v>705</v>
      </c>
      <c r="N283" s="168">
        <v>7</v>
      </c>
      <c r="O283" s="148">
        <v>38</v>
      </c>
      <c r="P283" s="169">
        <v>6.53</v>
      </c>
      <c r="S283" s="5" t="str">
        <f>_xlfn.TEXTJOIN("_",TRUE,T283:X283)</f>
        <v>s316L:0.1_s316L:0.1_ptfe:0.05</v>
      </c>
      <c r="T283" s="5" t="str">
        <f>_xlfn.TEXTJOIN(":",TRUE,D283,E283)</f>
        <v>s316L:0.1</v>
      </c>
      <c r="U283" s="5" t="str">
        <f>_xlfn.TEXTJOIN(":",TRUE,F283,G283)</f>
        <v>s316L:0.1</v>
      </c>
      <c r="V283" s="5" t="str">
        <f>_xlfn.TEXTJOIN(":",TRUE,H283,I283)</f>
        <v>ptfe:0.05</v>
      </c>
      <c r="W283" s="5" t="str">
        <f>_xlfn.TEXTJOIN(":",TRUE,J283,K283)</f>
        <v/>
      </c>
      <c r="X283" s="5" t="str">
        <f>_xlfn.TEXTJOIN(":",TRUE,L283,M283)</f>
        <v/>
      </c>
    </row>
    <row r="284" spans="1:24">
      <c r="A284" s="5">
        <v>283</v>
      </c>
      <c r="B284" s="5" t="s">
        <v>315</v>
      </c>
      <c r="C284" s="19">
        <v>1</v>
      </c>
      <c r="D284" s="151" t="s">
        <v>617</v>
      </c>
      <c r="E284" s="152" t="s">
        <v>708</v>
      </c>
      <c r="F284" s="155" t="s">
        <v>617</v>
      </c>
      <c r="G284" s="156" t="s">
        <v>708</v>
      </c>
      <c r="H284" s="159" t="s">
        <v>212</v>
      </c>
      <c r="I284" s="160" t="s">
        <v>700</v>
      </c>
      <c r="J284" s="155" t="s">
        <v>705</v>
      </c>
      <c r="K284" s="156" t="s">
        <v>705</v>
      </c>
      <c r="L284" s="163" t="s">
        <v>705</v>
      </c>
      <c r="M284" s="164" t="s">
        <v>705</v>
      </c>
      <c r="N284" s="168">
        <v>5</v>
      </c>
      <c r="O284" s="148">
        <v>30</v>
      </c>
      <c r="P284" s="169">
        <v>6.47</v>
      </c>
      <c r="S284" s="5" t="str">
        <f>_xlfn.TEXTJOIN("_",TRUE,T284:X284)</f>
        <v>s316:0.05_s316:0.05_ptfe:0.1</v>
      </c>
      <c r="T284" s="5" t="str">
        <f>_xlfn.TEXTJOIN(":",TRUE,D284,E284)</f>
        <v>s316:0.05</v>
      </c>
      <c r="U284" s="5" t="str">
        <f>_xlfn.TEXTJOIN(":",TRUE,F284,G284)</f>
        <v>s316:0.05</v>
      </c>
      <c r="V284" s="5" t="str">
        <f>_xlfn.TEXTJOIN(":",TRUE,H284,I284)</f>
        <v>ptfe:0.1</v>
      </c>
      <c r="W284" s="5" t="str">
        <f>_xlfn.TEXTJOIN(":",TRUE,J284,K284)</f>
        <v/>
      </c>
      <c r="X284" s="5" t="str">
        <f>_xlfn.TEXTJOIN(":",TRUE,L284,M284)</f>
        <v/>
      </c>
    </row>
    <row r="285" spans="1:24">
      <c r="A285" s="5">
        <v>284</v>
      </c>
      <c r="B285" s="5" t="s">
        <v>315</v>
      </c>
      <c r="C285" s="19">
        <v>12</v>
      </c>
      <c r="D285" s="151" t="s">
        <v>617</v>
      </c>
      <c r="E285" s="152" t="s">
        <v>693</v>
      </c>
      <c r="F285" s="155" t="s">
        <v>617</v>
      </c>
      <c r="G285" s="156" t="s">
        <v>711</v>
      </c>
      <c r="H285" s="163" t="s">
        <v>212</v>
      </c>
      <c r="I285" s="164" t="s">
        <v>693</v>
      </c>
      <c r="J285" s="159" t="s">
        <v>716</v>
      </c>
      <c r="K285" s="160" t="s">
        <v>711</v>
      </c>
      <c r="L285" s="155" t="s">
        <v>617</v>
      </c>
      <c r="M285" s="156" t="s">
        <v>693</v>
      </c>
      <c r="N285" s="168">
        <v>3.5</v>
      </c>
      <c r="O285" s="148">
        <v>250</v>
      </c>
      <c r="P285" s="169">
        <v>6.25</v>
      </c>
      <c r="S285" s="5" t="str">
        <f>_xlfn.TEXTJOIN("_",TRUE,T285:X285)</f>
        <v>s316:0.5_s316:0.2_ aluminum :0.2_s316:0.5_ptfe:0.5</v>
      </c>
      <c r="T285" s="5" t="str">
        <f>_xlfn.TEXTJOIN(":",TRUE,D285,E285)</f>
        <v>s316:0.5</v>
      </c>
      <c r="U285" s="5" t="str">
        <f>_xlfn.TEXTJOIN(":",TRUE,F285,G285)</f>
        <v>s316:0.2</v>
      </c>
      <c r="V285" s="5" t="str">
        <f>_xlfn.TEXTJOIN(":",TRUE,J285,K285)</f>
        <v xml:space="preserve"> aluminum :0.2</v>
      </c>
      <c r="W285" s="5" t="str">
        <f>_xlfn.TEXTJOIN(":",TRUE,L285,M285)</f>
        <v>s316:0.5</v>
      </c>
      <c r="X285" s="5" t="str">
        <f>_xlfn.TEXTJOIN(":",TRUE,H285,I285)</f>
        <v>ptfe:0.5</v>
      </c>
    </row>
    <row r="286" spans="1:24">
      <c r="A286" s="5">
        <v>285</v>
      </c>
      <c r="B286" s="5" t="s">
        <v>315</v>
      </c>
      <c r="C286" s="19">
        <v>3</v>
      </c>
      <c r="D286" s="151" t="s">
        <v>617</v>
      </c>
      <c r="E286" s="152" t="s">
        <v>699</v>
      </c>
      <c r="F286" s="155" t="s">
        <v>617</v>
      </c>
      <c r="G286" s="156" t="s">
        <v>699</v>
      </c>
      <c r="H286" s="155" t="s">
        <v>212</v>
      </c>
      <c r="I286" s="156" t="s">
        <v>700</v>
      </c>
      <c r="J286" s="159" t="s">
        <v>716</v>
      </c>
      <c r="K286" s="160" t="s">
        <v>700</v>
      </c>
      <c r="L286" s="163" t="s">
        <v>705</v>
      </c>
      <c r="M286" s="164" t="s">
        <v>705</v>
      </c>
      <c r="N286" s="168">
        <v>3.5</v>
      </c>
      <c r="O286" s="148">
        <v>240</v>
      </c>
      <c r="P286" s="169">
        <v>6.2</v>
      </c>
      <c r="S286" s="5" t="str">
        <f>_xlfn.TEXTJOIN("_",TRUE,T286:X286)</f>
        <v>s316:0.3_s316:0.3_ aluminum :0.1_ptfe:0.1</v>
      </c>
      <c r="T286" s="5" t="str">
        <f>_xlfn.TEXTJOIN(":",TRUE,D286,E286)</f>
        <v>s316:0.3</v>
      </c>
      <c r="U286" s="5" t="str">
        <f>_xlfn.TEXTJOIN(":",TRUE,F286,G286)</f>
        <v>s316:0.3</v>
      </c>
      <c r="V286" s="5" t="str">
        <f>_xlfn.TEXTJOIN(":",TRUE,J286,K286)</f>
        <v xml:space="preserve"> aluminum :0.1</v>
      </c>
      <c r="W286" s="5" t="str">
        <f>_xlfn.TEXTJOIN(":",TRUE,H286,I286)</f>
        <v>ptfe:0.1</v>
      </c>
      <c r="X286" s="5" t="str">
        <f>_xlfn.TEXTJOIN(":",TRUE,L286,M286)</f>
        <v/>
      </c>
    </row>
    <row r="287" spans="1:24">
      <c r="A287" s="5">
        <v>286</v>
      </c>
      <c r="B287" s="5" t="s">
        <v>315</v>
      </c>
      <c r="C287" s="19">
        <v>1</v>
      </c>
      <c r="D287" s="151" t="s">
        <v>710</v>
      </c>
      <c r="E287" s="152" t="s">
        <v>700</v>
      </c>
      <c r="F287" s="155" t="s">
        <v>710</v>
      </c>
      <c r="G287" s="156" t="s">
        <v>700</v>
      </c>
      <c r="H287" s="159" t="s">
        <v>212</v>
      </c>
      <c r="I287" s="160" t="s">
        <v>700</v>
      </c>
      <c r="J287" s="155" t="s">
        <v>705</v>
      </c>
      <c r="K287" s="156" t="s">
        <v>705</v>
      </c>
      <c r="L287" s="163" t="s">
        <v>705</v>
      </c>
      <c r="M287" s="164" t="s">
        <v>705</v>
      </c>
      <c r="N287" s="168">
        <v>10</v>
      </c>
      <c r="O287" s="148">
        <v>181</v>
      </c>
      <c r="P287" s="169">
        <v>6.13</v>
      </c>
      <c r="S287" s="5" t="str">
        <f>_xlfn.TEXTJOIN("_",TRUE,T287:X287)</f>
        <v>s316L:0.1_s316L:0.1_ptfe:0.1</v>
      </c>
      <c r="T287" s="5" t="str">
        <f>_xlfn.TEXTJOIN(":",TRUE,D287,E287)</f>
        <v>s316L:0.1</v>
      </c>
      <c r="U287" s="5" t="str">
        <f>_xlfn.TEXTJOIN(":",TRUE,F287,G287)</f>
        <v>s316L:0.1</v>
      </c>
      <c r="V287" s="5" t="str">
        <f>_xlfn.TEXTJOIN(":",TRUE,H287,I287)</f>
        <v>ptfe:0.1</v>
      </c>
      <c r="W287" s="5" t="str">
        <f>_xlfn.TEXTJOIN(":",TRUE,J287,K287)</f>
        <v/>
      </c>
      <c r="X287" s="5" t="str">
        <f>_xlfn.TEXTJOIN(":",TRUE,L287,M287)</f>
        <v/>
      </c>
    </row>
    <row r="288" spans="1:24">
      <c r="A288" s="5">
        <v>287</v>
      </c>
      <c r="B288" s="5" t="s">
        <v>315</v>
      </c>
      <c r="C288" s="19">
        <v>1</v>
      </c>
      <c r="D288" s="151" t="s">
        <v>715</v>
      </c>
      <c r="E288" s="152" t="s">
        <v>708</v>
      </c>
      <c r="F288" s="155" t="s">
        <v>715</v>
      </c>
      <c r="G288" s="156" t="s">
        <v>700</v>
      </c>
      <c r="H288" s="159" t="s">
        <v>212</v>
      </c>
      <c r="I288" s="160" t="s">
        <v>708</v>
      </c>
      <c r="J288" s="155" t="s">
        <v>705</v>
      </c>
      <c r="K288" s="156" t="s">
        <v>705</v>
      </c>
      <c r="L288" s="163" t="s">
        <v>705</v>
      </c>
      <c r="M288" s="164" t="s">
        <v>705</v>
      </c>
      <c r="N288" s="168">
        <v>5</v>
      </c>
      <c r="O288" s="148">
        <v>30</v>
      </c>
      <c r="P288" s="169">
        <v>6.02</v>
      </c>
      <c r="S288" s="5" t="str">
        <f>_xlfn.TEXTJOIN("_",TRUE,T288:X288)</f>
        <v>S316L:0.05_S316L:0.1_ptfe:0.05</v>
      </c>
      <c r="T288" s="5" t="str">
        <f>_xlfn.TEXTJOIN(":",TRUE,D288,E288)</f>
        <v>S316L:0.05</v>
      </c>
      <c r="U288" s="5" t="str">
        <f>_xlfn.TEXTJOIN(":",TRUE,F288,G288)</f>
        <v>S316L:0.1</v>
      </c>
      <c r="V288" s="5" t="str">
        <f>_xlfn.TEXTJOIN(":",TRUE,H288,I288)</f>
        <v>ptfe:0.05</v>
      </c>
      <c r="W288" s="5" t="str">
        <f>_xlfn.TEXTJOIN(":",TRUE,J288,K288)</f>
        <v/>
      </c>
      <c r="X288" s="5" t="str">
        <f>_xlfn.TEXTJOIN(":",TRUE,L288,M288)</f>
        <v/>
      </c>
    </row>
    <row r="289" spans="1:24">
      <c r="A289" s="5">
        <v>288</v>
      </c>
      <c r="B289" s="5" t="s">
        <v>315</v>
      </c>
      <c r="C289" s="19">
        <v>12</v>
      </c>
      <c r="D289" s="151" t="s">
        <v>617</v>
      </c>
      <c r="E289" s="152" t="s">
        <v>693</v>
      </c>
      <c r="F289" s="155" t="s">
        <v>617</v>
      </c>
      <c r="G289" s="156" t="s">
        <v>711</v>
      </c>
      <c r="H289" s="163" t="s">
        <v>212</v>
      </c>
      <c r="I289" s="164" t="s">
        <v>693</v>
      </c>
      <c r="J289" s="159" t="s">
        <v>716</v>
      </c>
      <c r="K289" s="160" t="s">
        <v>711</v>
      </c>
      <c r="L289" s="155" t="s">
        <v>617</v>
      </c>
      <c r="M289" s="156" t="s">
        <v>693</v>
      </c>
      <c r="N289" s="168">
        <v>3.5</v>
      </c>
      <c r="O289" s="148">
        <v>250</v>
      </c>
      <c r="P289" s="169">
        <v>5.94</v>
      </c>
      <c r="S289" s="5" t="str">
        <f>_xlfn.TEXTJOIN("_",TRUE,T289:X289)</f>
        <v>s316:0.5_s316:0.2_ aluminum :0.2_s316:0.5_ptfe:0.5</v>
      </c>
      <c r="T289" s="5" t="str">
        <f>_xlfn.TEXTJOIN(":",TRUE,D289,E289)</f>
        <v>s316:0.5</v>
      </c>
      <c r="U289" s="5" t="str">
        <f>_xlfn.TEXTJOIN(":",TRUE,F289,G289)</f>
        <v>s316:0.2</v>
      </c>
      <c r="V289" s="5" t="str">
        <f>_xlfn.TEXTJOIN(":",TRUE,J289,K289)</f>
        <v xml:space="preserve"> aluminum :0.2</v>
      </c>
      <c r="W289" s="5" t="str">
        <f>_xlfn.TEXTJOIN(":",TRUE,L289,M289)</f>
        <v>s316:0.5</v>
      </c>
      <c r="X289" s="5" t="str">
        <f>_xlfn.TEXTJOIN(":",TRUE,H289,I289)</f>
        <v>ptfe:0.5</v>
      </c>
    </row>
    <row r="290" spans="1:24">
      <c r="A290" s="5">
        <v>289</v>
      </c>
      <c r="B290" s="5" t="s">
        <v>315</v>
      </c>
      <c r="C290" s="19">
        <v>3</v>
      </c>
      <c r="D290" s="151" t="s">
        <v>617</v>
      </c>
      <c r="E290" s="152" t="s">
        <v>693</v>
      </c>
      <c r="F290" s="155" t="s">
        <v>617</v>
      </c>
      <c r="G290" s="156" t="s">
        <v>699</v>
      </c>
      <c r="H290" s="159" t="s">
        <v>212</v>
      </c>
      <c r="I290" s="160" t="s">
        <v>693</v>
      </c>
      <c r="J290" s="155" t="s">
        <v>705</v>
      </c>
      <c r="K290" s="156" t="s">
        <v>705</v>
      </c>
      <c r="L290" s="163" t="s">
        <v>705</v>
      </c>
      <c r="M290" s="164" t="s">
        <v>705</v>
      </c>
      <c r="N290" s="168">
        <v>5.49</v>
      </c>
      <c r="O290" s="148">
        <v>82</v>
      </c>
      <c r="P290" s="169">
        <v>5.84</v>
      </c>
      <c r="S290" s="5" t="str">
        <f>_xlfn.TEXTJOIN("_",TRUE,T290:X290)</f>
        <v>s316:0.5_s316:0.3_ptfe:0.5</v>
      </c>
      <c r="T290" s="5" t="str">
        <f>_xlfn.TEXTJOIN(":",TRUE,D290,E290)</f>
        <v>s316:0.5</v>
      </c>
      <c r="U290" s="5" t="str">
        <f>_xlfn.TEXTJOIN(":",TRUE,F290,G290)</f>
        <v>s316:0.3</v>
      </c>
      <c r="V290" s="5" t="str">
        <f>_xlfn.TEXTJOIN(":",TRUE,H290,I290)</f>
        <v>ptfe:0.5</v>
      </c>
      <c r="W290" s="5" t="str">
        <f>_xlfn.TEXTJOIN(":",TRUE,J290,K290)</f>
        <v/>
      </c>
      <c r="X290" s="5" t="str">
        <f>_xlfn.TEXTJOIN(":",TRUE,L290,M290)</f>
        <v/>
      </c>
    </row>
    <row r="291" spans="1:24">
      <c r="A291" s="5">
        <v>290</v>
      </c>
      <c r="B291" s="5" t="s">
        <v>315</v>
      </c>
      <c r="C291" s="19">
        <v>3</v>
      </c>
      <c r="D291" s="151" t="s">
        <v>617</v>
      </c>
      <c r="E291" s="152" t="s">
        <v>693</v>
      </c>
      <c r="F291" s="155" t="s">
        <v>617</v>
      </c>
      <c r="G291" s="156" t="s">
        <v>699</v>
      </c>
      <c r="H291" s="159" t="s">
        <v>212</v>
      </c>
      <c r="I291" s="160" t="s">
        <v>693</v>
      </c>
      <c r="J291" s="155" t="s">
        <v>705</v>
      </c>
      <c r="K291" s="156" t="s">
        <v>705</v>
      </c>
      <c r="L291" s="163" t="s">
        <v>705</v>
      </c>
      <c r="M291" s="164" t="s">
        <v>705</v>
      </c>
      <c r="N291" s="168">
        <v>5.49</v>
      </c>
      <c r="O291" s="148">
        <v>82</v>
      </c>
      <c r="P291" s="169">
        <v>5.8</v>
      </c>
      <c r="S291" s="5" t="str">
        <f>_xlfn.TEXTJOIN("_",TRUE,T291:X291)</f>
        <v>s316:0.5_s316:0.3_ptfe:0.5</v>
      </c>
      <c r="T291" s="5" t="str">
        <f>_xlfn.TEXTJOIN(":",TRUE,D291,E291)</f>
        <v>s316:0.5</v>
      </c>
      <c r="U291" s="5" t="str">
        <f>_xlfn.TEXTJOIN(":",TRUE,F291,G291)</f>
        <v>s316:0.3</v>
      </c>
      <c r="V291" s="5" t="str">
        <f>_xlfn.TEXTJOIN(":",TRUE,H291,I291)</f>
        <v>ptfe:0.5</v>
      </c>
      <c r="W291" s="5" t="str">
        <f>_xlfn.TEXTJOIN(":",TRUE,J291,K291)</f>
        <v/>
      </c>
      <c r="X291" s="5" t="str">
        <f>_xlfn.TEXTJOIN(":",TRUE,L291,M291)</f>
        <v/>
      </c>
    </row>
    <row r="292" spans="1:24">
      <c r="A292" s="5">
        <v>291</v>
      </c>
      <c r="B292" s="5" t="s">
        <v>315</v>
      </c>
      <c r="C292" s="19">
        <v>1</v>
      </c>
      <c r="D292" s="151" t="s">
        <v>710</v>
      </c>
      <c r="E292" s="152" t="s">
        <v>708</v>
      </c>
      <c r="F292" s="155" t="s">
        <v>710</v>
      </c>
      <c r="G292" s="156" t="s">
        <v>711</v>
      </c>
      <c r="H292" s="155" t="s">
        <v>212</v>
      </c>
      <c r="I292" s="156" t="s">
        <v>700</v>
      </c>
      <c r="J292" s="159" t="s">
        <v>710</v>
      </c>
      <c r="K292" s="160" t="s">
        <v>708</v>
      </c>
      <c r="L292" s="163" t="s">
        <v>705</v>
      </c>
      <c r="M292" s="164" t="s">
        <v>705</v>
      </c>
      <c r="N292" s="168">
        <v>5</v>
      </c>
      <c r="O292" s="148">
        <v>22</v>
      </c>
      <c r="P292" s="169">
        <v>5.8</v>
      </c>
      <c r="S292" s="5" t="str">
        <f>_xlfn.TEXTJOIN("_",TRUE,T292:X292)</f>
        <v>s316L:0.05_s316L:0.2_s316L:0.05_ptfe:0.1</v>
      </c>
      <c r="T292" s="5" t="str">
        <f>_xlfn.TEXTJOIN(":",TRUE,D292,E292)</f>
        <v>s316L:0.05</v>
      </c>
      <c r="U292" s="5" t="str">
        <f>_xlfn.TEXTJOIN(":",TRUE,F292,G292)</f>
        <v>s316L:0.2</v>
      </c>
      <c r="V292" s="5" t="str">
        <f>_xlfn.TEXTJOIN(":",TRUE,J292,K292)</f>
        <v>s316L:0.05</v>
      </c>
      <c r="W292" s="5" t="str">
        <f>_xlfn.TEXTJOIN(":",TRUE,H292,I292)</f>
        <v>ptfe:0.1</v>
      </c>
      <c r="X292" s="5" t="str">
        <f>_xlfn.TEXTJOIN(":",TRUE,L292,M292)</f>
        <v/>
      </c>
    </row>
    <row r="293" spans="1:24">
      <c r="A293" s="5">
        <v>292</v>
      </c>
      <c r="B293" s="5" t="s">
        <v>315</v>
      </c>
      <c r="C293" s="19">
        <v>3</v>
      </c>
      <c r="D293" s="151" t="s">
        <v>617</v>
      </c>
      <c r="E293" s="152" t="s">
        <v>693</v>
      </c>
      <c r="F293" s="155" t="s">
        <v>617</v>
      </c>
      <c r="G293" s="156" t="s">
        <v>699</v>
      </c>
      <c r="H293" s="159" t="s">
        <v>212</v>
      </c>
      <c r="I293" s="160" t="s">
        <v>693</v>
      </c>
      <c r="J293" s="155" t="s">
        <v>705</v>
      </c>
      <c r="K293" s="156" t="s">
        <v>705</v>
      </c>
      <c r="L293" s="163" t="s">
        <v>705</v>
      </c>
      <c r="M293" s="164" t="s">
        <v>705</v>
      </c>
      <c r="N293" s="168">
        <v>5.49</v>
      </c>
      <c r="O293" s="148">
        <v>82</v>
      </c>
      <c r="P293" s="169">
        <v>5.78</v>
      </c>
      <c r="S293" s="5" t="str">
        <f>_xlfn.TEXTJOIN("_",TRUE,T293:X293)</f>
        <v>s316:0.5_s316:0.3_ptfe:0.5</v>
      </c>
      <c r="T293" s="5" t="str">
        <f>_xlfn.TEXTJOIN(":",TRUE,D293,E293)</f>
        <v>s316:0.5</v>
      </c>
      <c r="U293" s="5" t="str">
        <f>_xlfn.TEXTJOIN(":",TRUE,F293,G293)</f>
        <v>s316:0.3</v>
      </c>
      <c r="V293" s="5" t="str">
        <f>_xlfn.TEXTJOIN(":",TRUE,H293,I293)</f>
        <v>ptfe:0.5</v>
      </c>
      <c r="W293" s="5" t="str">
        <f>_xlfn.TEXTJOIN(":",TRUE,J293,K293)</f>
        <v/>
      </c>
      <c r="X293" s="5" t="str">
        <f>_xlfn.TEXTJOIN(":",TRUE,L293,M293)</f>
        <v/>
      </c>
    </row>
    <row r="294" spans="1:24">
      <c r="A294" s="5">
        <v>293</v>
      </c>
      <c r="B294" s="5" t="s">
        <v>315</v>
      </c>
      <c r="C294" s="19">
        <v>3</v>
      </c>
      <c r="D294" s="151" t="s">
        <v>617</v>
      </c>
      <c r="E294" s="152" t="s">
        <v>693</v>
      </c>
      <c r="F294" s="155" t="s">
        <v>617</v>
      </c>
      <c r="G294" s="156" t="s">
        <v>699</v>
      </c>
      <c r="H294" s="159" t="s">
        <v>212</v>
      </c>
      <c r="I294" s="160" t="s">
        <v>693</v>
      </c>
      <c r="J294" s="155" t="s">
        <v>705</v>
      </c>
      <c r="K294" s="156" t="s">
        <v>705</v>
      </c>
      <c r="L294" s="163" t="s">
        <v>705</v>
      </c>
      <c r="M294" s="164" t="s">
        <v>705</v>
      </c>
      <c r="N294" s="168">
        <v>5.49</v>
      </c>
      <c r="O294" s="148">
        <v>82</v>
      </c>
      <c r="P294" s="169">
        <v>5.72</v>
      </c>
      <c r="S294" s="5" t="str">
        <f>_xlfn.TEXTJOIN("_",TRUE,T294:X294)</f>
        <v>s316:0.5_s316:0.3_ptfe:0.5</v>
      </c>
      <c r="T294" s="5" t="str">
        <f>_xlfn.TEXTJOIN(":",TRUE,D294,E294)</f>
        <v>s316:0.5</v>
      </c>
      <c r="U294" s="5" t="str">
        <f>_xlfn.TEXTJOIN(":",TRUE,F294,G294)</f>
        <v>s316:0.3</v>
      </c>
      <c r="V294" s="5" t="str">
        <f>_xlfn.TEXTJOIN(":",TRUE,H294,I294)</f>
        <v>ptfe:0.5</v>
      </c>
      <c r="W294" s="5" t="str">
        <f>_xlfn.TEXTJOIN(":",TRUE,J294,K294)</f>
        <v/>
      </c>
      <c r="X294" s="5" t="str">
        <f>_xlfn.TEXTJOIN(":",TRUE,L294,M294)</f>
        <v/>
      </c>
    </row>
    <row r="295" spans="1:24">
      <c r="A295" s="5">
        <v>294</v>
      </c>
      <c r="B295" s="5" t="s">
        <v>315</v>
      </c>
      <c r="C295" s="19">
        <v>3</v>
      </c>
      <c r="D295" s="151" t="s">
        <v>617</v>
      </c>
      <c r="E295" s="152" t="s">
        <v>693</v>
      </c>
      <c r="F295" s="155" t="s">
        <v>617</v>
      </c>
      <c r="G295" s="156" t="s">
        <v>699</v>
      </c>
      <c r="H295" s="159" t="s">
        <v>212</v>
      </c>
      <c r="I295" s="160" t="s">
        <v>693</v>
      </c>
      <c r="J295" s="155" t="s">
        <v>705</v>
      </c>
      <c r="K295" s="156" t="s">
        <v>705</v>
      </c>
      <c r="L295" s="163" t="s">
        <v>705</v>
      </c>
      <c r="M295" s="164" t="s">
        <v>705</v>
      </c>
      <c r="N295" s="168">
        <v>5.49</v>
      </c>
      <c r="O295" s="148">
        <v>82</v>
      </c>
      <c r="P295" s="169">
        <v>5.66</v>
      </c>
      <c r="S295" s="5" t="str">
        <f>_xlfn.TEXTJOIN("_",TRUE,T295:X295)</f>
        <v>s316:0.5_s316:0.3_ptfe:0.5</v>
      </c>
      <c r="T295" s="5" t="str">
        <f>_xlfn.TEXTJOIN(":",TRUE,D295,E295)</f>
        <v>s316:0.5</v>
      </c>
      <c r="U295" s="5" t="str">
        <f>_xlfn.TEXTJOIN(":",TRUE,F295,G295)</f>
        <v>s316:0.3</v>
      </c>
      <c r="V295" s="5" t="str">
        <f>_xlfn.TEXTJOIN(":",TRUE,H295,I295)</f>
        <v>ptfe:0.5</v>
      </c>
      <c r="W295" s="5" t="str">
        <f>_xlfn.TEXTJOIN(":",TRUE,J295,K295)</f>
        <v/>
      </c>
      <c r="X295" s="5" t="str">
        <f>_xlfn.TEXTJOIN(":",TRUE,L295,M295)</f>
        <v/>
      </c>
    </row>
    <row r="296" spans="1:24">
      <c r="A296" s="5">
        <v>295</v>
      </c>
      <c r="B296" s="5" t="s">
        <v>315</v>
      </c>
      <c r="C296" s="19">
        <v>1</v>
      </c>
      <c r="D296" s="151" t="s">
        <v>710</v>
      </c>
      <c r="E296" s="152" t="s">
        <v>700</v>
      </c>
      <c r="F296" s="155" t="s">
        <v>710</v>
      </c>
      <c r="G296" s="156" t="s">
        <v>700</v>
      </c>
      <c r="H296" s="159" t="s">
        <v>212</v>
      </c>
      <c r="I296" s="160" t="s">
        <v>708</v>
      </c>
      <c r="J296" s="155" t="s">
        <v>705</v>
      </c>
      <c r="K296" s="156" t="s">
        <v>705</v>
      </c>
      <c r="L296" s="163" t="s">
        <v>705</v>
      </c>
      <c r="M296" s="164" t="s">
        <v>705</v>
      </c>
      <c r="N296" s="168">
        <v>5</v>
      </c>
      <c r="O296" s="148">
        <v>165</v>
      </c>
      <c r="P296" s="169">
        <v>5.63</v>
      </c>
      <c r="S296" s="5" t="str">
        <f>_xlfn.TEXTJOIN("_",TRUE,T296:X296)</f>
        <v>s316L:0.1_s316L:0.1_ptfe:0.05</v>
      </c>
      <c r="T296" s="5" t="str">
        <f>_xlfn.TEXTJOIN(":",TRUE,D296,E296)</f>
        <v>s316L:0.1</v>
      </c>
      <c r="U296" s="5" t="str">
        <f>_xlfn.TEXTJOIN(":",TRUE,F296,G296)</f>
        <v>s316L:0.1</v>
      </c>
      <c r="V296" s="5" t="str">
        <f>_xlfn.TEXTJOIN(":",TRUE,H296,I296)</f>
        <v>ptfe:0.05</v>
      </c>
      <c r="W296" s="5" t="str">
        <f>_xlfn.TEXTJOIN(":",TRUE,J296,K296)</f>
        <v/>
      </c>
      <c r="X296" s="5" t="str">
        <f>_xlfn.TEXTJOIN(":",TRUE,L296,M296)</f>
        <v/>
      </c>
    </row>
    <row r="297" spans="1:24">
      <c r="A297" s="5">
        <v>296</v>
      </c>
      <c r="B297" s="5" t="s">
        <v>315</v>
      </c>
      <c r="C297" s="19">
        <v>6</v>
      </c>
      <c r="D297" s="151" t="s">
        <v>617</v>
      </c>
      <c r="E297" s="152" t="s">
        <v>693</v>
      </c>
      <c r="F297" s="155" t="s">
        <v>617</v>
      </c>
      <c r="G297" s="156" t="s">
        <v>699</v>
      </c>
      <c r="H297" s="159" t="s">
        <v>212</v>
      </c>
      <c r="I297" s="160" t="s">
        <v>693</v>
      </c>
      <c r="J297" s="155" t="s">
        <v>705</v>
      </c>
      <c r="K297" s="156" t="s">
        <v>705</v>
      </c>
      <c r="L297" s="163" t="s">
        <v>705</v>
      </c>
      <c r="M297" s="164" t="s">
        <v>705</v>
      </c>
      <c r="N297" s="168">
        <v>5.49</v>
      </c>
      <c r="O297" s="148">
        <v>82</v>
      </c>
      <c r="P297" s="169">
        <v>5.61</v>
      </c>
      <c r="S297" s="5" t="str">
        <f>_xlfn.TEXTJOIN("_",TRUE,T297:X297)</f>
        <v>s316:0.5_s316:0.3_ptfe:0.5</v>
      </c>
      <c r="T297" s="5" t="str">
        <f>_xlfn.TEXTJOIN(":",TRUE,D297,E297)</f>
        <v>s316:0.5</v>
      </c>
      <c r="U297" s="5" t="str">
        <f>_xlfn.TEXTJOIN(":",TRUE,F297,G297)</f>
        <v>s316:0.3</v>
      </c>
      <c r="V297" s="5" t="str">
        <f>_xlfn.TEXTJOIN(":",TRUE,H297,I297)</f>
        <v>ptfe:0.5</v>
      </c>
      <c r="W297" s="5" t="str">
        <f>_xlfn.TEXTJOIN(":",TRUE,J297,K297)</f>
        <v/>
      </c>
      <c r="X297" s="5" t="str">
        <f>_xlfn.TEXTJOIN(":",TRUE,L297,M297)</f>
        <v/>
      </c>
    </row>
    <row r="298" spans="1:24">
      <c r="A298" s="5">
        <v>297</v>
      </c>
      <c r="B298" s="5" t="s">
        <v>315</v>
      </c>
      <c r="C298" s="19">
        <v>6</v>
      </c>
      <c r="D298" s="151" t="s">
        <v>617</v>
      </c>
      <c r="E298" s="152" t="s">
        <v>693</v>
      </c>
      <c r="F298" s="155" t="s">
        <v>617</v>
      </c>
      <c r="G298" s="156" t="s">
        <v>699</v>
      </c>
      <c r="H298" s="159" t="s">
        <v>212</v>
      </c>
      <c r="I298" s="160" t="s">
        <v>693</v>
      </c>
      <c r="J298" s="155" t="s">
        <v>705</v>
      </c>
      <c r="K298" s="156" t="s">
        <v>705</v>
      </c>
      <c r="L298" s="163" t="s">
        <v>705</v>
      </c>
      <c r="M298" s="164" t="s">
        <v>705</v>
      </c>
      <c r="N298" s="168">
        <v>5.49</v>
      </c>
      <c r="O298" s="148">
        <v>82</v>
      </c>
      <c r="P298" s="169">
        <v>5.6</v>
      </c>
      <c r="S298" s="5" t="str">
        <f>_xlfn.TEXTJOIN("_",TRUE,T298:X298)</f>
        <v>s316:0.5_s316:0.3_ptfe:0.5</v>
      </c>
      <c r="T298" s="5" t="str">
        <f>_xlfn.TEXTJOIN(":",TRUE,D298,E298)</f>
        <v>s316:0.5</v>
      </c>
      <c r="U298" s="5" t="str">
        <f>_xlfn.TEXTJOIN(":",TRUE,F298,G298)</f>
        <v>s316:0.3</v>
      </c>
      <c r="V298" s="5" t="str">
        <f>_xlfn.TEXTJOIN(":",TRUE,H298,I298)</f>
        <v>ptfe:0.5</v>
      </c>
      <c r="W298" s="5" t="str">
        <f>_xlfn.TEXTJOIN(":",TRUE,J298,K298)</f>
        <v/>
      </c>
      <c r="X298" s="5" t="str">
        <f>_xlfn.TEXTJOIN(":",TRUE,L298,M298)</f>
        <v/>
      </c>
    </row>
    <row r="299" spans="1:24">
      <c r="A299" s="5">
        <v>298</v>
      </c>
      <c r="B299" s="5" t="s">
        <v>315</v>
      </c>
      <c r="C299" s="19">
        <v>3</v>
      </c>
      <c r="D299" s="151" t="s">
        <v>617</v>
      </c>
      <c r="E299" s="152" t="s">
        <v>693</v>
      </c>
      <c r="F299" s="155" t="s">
        <v>617</v>
      </c>
      <c r="G299" s="156" t="s">
        <v>693</v>
      </c>
      <c r="H299" s="159" t="s">
        <v>212</v>
      </c>
      <c r="I299" s="160" t="s">
        <v>700</v>
      </c>
      <c r="J299" s="155" t="s">
        <v>705</v>
      </c>
      <c r="K299" s="156" t="s">
        <v>705</v>
      </c>
      <c r="L299" s="163" t="s">
        <v>705</v>
      </c>
      <c r="M299" s="164" t="s">
        <v>705</v>
      </c>
      <c r="N299" s="168">
        <v>4.2</v>
      </c>
      <c r="O299" s="148">
        <v>50</v>
      </c>
      <c r="P299" s="169">
        <v>5.6</v>
      </c>
      <c r="S299" s="5" t="str">
        <f>_xlfn.TEXTJOIN("_",TRUE,T299:X299)</f>
        <v>s316:0.5_s316:0.5_ptfe:0.1</v>
      </c>
      <c r="T299" s="5" t="str">
        <f>_xlfn.TEXTJOIN(":",TRUE,D299,E299)</f>
        <v>s316:0.5</v>
      </c>
      <c r="U299" s="5" t="str">
        <f>_xlfn.TEXTJOIN(":",TRUE,F299,G299)</f>
        <v>s316:0.5</v>
      </c>
      <c r="V299" s="5" t="str">
        <f>_xlfn.TEXTJOIN(":",TRUE,H299,I299)</f>
        <v>ptfe:0.1</v>
      </c>
      <c r="W299" s="5" t="str">
        <f>_xlfn.TEXTJOIN(":",TRUE,J299,K299)</f>
        <v/>
      </c>
      <c r="X299" s="5" t="str">
        <f>_xlfn.TEXTJOIN(":",TRUE,L299,M299)</f>
        <v/>
      </c>
    </row>
    <row r="300" spans="1:24">
      <c r="A300" s="5">
        <v>299</v>
      </c>
      <c r="B300" s="5" t="s">
        <v>315</v>
      </c>
      <c r="C300" s="19">
        <v>1</v>
      </c>
      <c r="D300" s="151" t="s">
        <v>617</v>
      </c>
      <c r="E300" s="152" t="s">
        <v>700</v>
      </c>
      <c r="F300" s="155" t="s">
        <v>617</v>
      </c>
      <c r="G300" s="156" t="s">
        <v>695</v>
      </c>
      <c r="H300" s="159" t="s">
        <v>212</v>
      </c>
      <c r="I300" s="160" t="s">
        <v>700</v>
      </c>
      <c r="J300" s="155" t="s">
        <v>705</v>
      </c>
      <c r="K300" s="156" t="s">
        <v>705</v>
      </c>
      <c r="L300" s="163" t="s">
        <v>705</v>
      </c>
      <c r="M300" s="164" t="s">
        <v>705</v>
      </c>
      <c r="N300" s="168">
        <v>5</v>
      </c>
      <c r="O300" s="148">
        <v>30</v>
      </c>
      <c r="P300" s="169">
        <v>5.59</v>
      </c>
      <c r="S300" s="5" t="str">
        <f>_xlfn.TEXTJOIN("_",TRUE,T300:X300)</f>
        <v>s316:0.1_s316:1_ptfe:0.1</v>
      </c>
      <c r="T300" s="5" t="str">
        <f>_xlfn.TEXTJOIN(":",TRUE,D300,E300)</f>
        <v>s316:0.1</v>
      </c>
      <c r="U300" s="5" t="str">
        <f>_xlfn.TEXTJOIN(":",TRUE,F300,G300)</f>
        <v>s316:1</v>
      </c>
      <c r="V300" s="5" t="str">
        <f>_xlfn.TEXTJOIN(":",TRUE,H300,I300)</f>
        <v>ptfe:0.1</v>
      </c>
      <c r="W300" s="5" t="str">
        <f>_xlfn.TEXTJOIN(":",TRUE,J300,K300)</f>
        <v/>
      </c>
      <c r="X300" s="5" t="str">
        <f>_xlfn.TEXTJOIN(":",TRUE,L300,M300)</f>
        <v/>
      </c>
    </row>
    <row r="301" spans="1:24">
      <c r="A301" s="5">
        <v>300</v>
      </c>
      <c r="B301" s="5" t="s">
        <v>315</v>
      </c>
      <c r="C301" s="19">
        <v>6</v>
      </c>
      <c r="D301" s="151" t="s">
        <v>617</v>
      </c>
      <c r="E301" s="152" t="s">
        <v>693</v>
      </c>
      <c r="F301" s="155" t="s">
        <v>617</v>
      </c>
      <c r="G301" s="156" t="s">
        <v>699</v>
      </c>
      <c r="H301" s="159" t="s">
        <v>212</v>
      </c>
      <c r="I301" s="160" t="s">
        <v>693</v>
      </c>
      <c r="J301" s="155" t="s">
        <v>705</v>
      </c>
      <c r="K301" s="156" t="s">
        <v>705</v>
      </c>
      <c r="L301" s="163" t="s">
        <v>705</v>
      </c>
      <c r="M301" s="164" t="s">
        <v>705</v>
      </c>
      <c r="N301" s="168">
        <v>5.49</v>
      </c>
      <c r="O301" s="148">
        <v>82</v>
      </c>
      <c r="P301" s="169">
        <v>5.57</v>
      </c>
      <c r="S301" s="5" t="str">
        <f>_xlfn.TEXTJOIN("_",TRUE,T301:X301)</f>
        <v>s316:0.5_s316:0.3_ptfe:0.5</v>
      </c>
      <c r="T301" s="5" t="str">
        <f>_xlfn.TEXTJOIN(":",TRUE,D301,E301)</f>
        <v>s316:0.5</v>
      </c>
      <c r="U301" s="5" t="str">
        <f>_xlfn.TEXTJOIN(":",TRUE,F301,G301)</f>
        <v>s316:0.3</v>
      </c>
      <c r="V301" s="5" t="str">
        <f>_xlfn.TEXTJOIN(":",TRUE,H301,I301)</f>
        <v>ptfe:0.5</v>
      </c>
      <c r="W301" s="5" t="str">
        <f>_xlfn.TEXTJOIN(":",TRUE,J301,K301)</f>
        <v/>
      </c>
      <c r="X301" s="5" t="str">
        <f>_xlfn.TEXTJOIN(":",TRUE,L301,M301)</f>
        <v/>
      </c>
    </row>
    <row r="302" spans="1:24">
      <c r="A302" s="5">
        <v>301</v>
      </c>
      <c r="B302" s="5" t="s">
        <v>315</v>
      </c>
      <c r="C302" s="19">
        <v>10</v>
      </c>
      <c r="D302" s="151" t="s">
        <v>617</v>
      </c>
      <c r="E302" s="152" t="s">
        <v>694</v>
      </c>
      <c r="F302" s="155" t="s">
        <v>617</v>
      </c>
      <c r="G302" s="156" t="s">
        <v>700</v>
      </c>
      <c r="H302" s="159" t="s">
        <v>212</v>
      </c>
      <c r="I302" s="160" t="s">
        <v>693</v>
      </c>
      <c r="J302" s="155" t="s">
        <v>705</v>
      </c>
      <c r="K302" s="156" t="s">
        <v>705</v>
      </c>
      <c r="L302" s="163" t="s">
        <v>705</v>
      </c>
      <c r="M302" s="164" t="s">
        <v>705</v>
      </c>
      <c r="N302" s="168">
        <v>2.7</v>
      </c>
      <c r="O302" s="148">
        <v>200</v>
      </c>
      <c r="P302" s="169">
        <v>5.57</v>
      </c>
      <c r="S302" s="5" t="str">
        <f>_xlfn.TEXTJOIN("_",TRUE,T302:X302)</f>
        <v>s316:1.5_s316:0.1_ptfe:0.5</v>
      </c>
      <c r="T302" s="5" t="str">
        <f>_xlfn.TEXTJOIN(":",TRUE,D302,E302)</f>
        <v>s316:1.5</v>
      </c>
      <c r="U302" s="5" t="str">
        <f>_xlfn.TEXTJOIN(":",TRUE,F302,G302)</f>
        <v>s316:0.1</v>
      </c>
      <c r="V302" s="5" t="str">
        <f>_xlfn.TEXTJOIN(":",TRUE,H302,I302)</f>
        <v>ptfe:0.5</v>
      </c>
      <c r="W302" s="5" t="str">
        <f>_xlfn.TEXTJOIN(":",TRUE,J302,K302)</f>
        <v/>
      </c>
      <c r="X302" s="5" t="str">
        <f>_xlfn.TEXTJOIN(":",TRUE,L302,M302)</f>
        <v/>
      </c>
    </row>
    <row r="303" spans="1:24">
      <c r="A303" s="5">
        <v>302</v>
      </c>
      <c r="B303" s="5" t="s">
        <v>315</v>
      </c>
      <c r="C303" s="19">
        <v>6</v>
      </c>
      <c r="D303" s="151" t="s">
        <v>617</v>
      </c>
      <c r="E303" s="152" t="s">
        <v>693</v>
      </c>
      <c r="F303" s="155" t="s">
        <v>617</v>
      </c>
      <c r="G303" s="156" t="s">
        <v>699</v>
      </c>
      <c r="H303" s="159" t="s">
        <v>212</v>
      </c>
      <c r="I303" s="160" t="s">
        <v>693</v>
      </c>
      <c r="J303" s="155" t="s">
        <v>705</v>
      </c>
      <c r="K303" s="156" t="s">
        <v>705</v>
      </c>
      <c r="L303" s="163" t="s">
        <v>705</v>
      </c>
      <c r="M303" s="164" t="s">
        <v>705</v>
      </c>
      <c r="N303" s="168">
        <v>5.49</v>
      </c>
      <c r="O303" s="148">
        <v>82</v>
      </c>
      <c r="P303" s="169">
        <v>5.54</v>
      </c>
      <c r="S303" s="5" t="str">
        <f>_xlfn.TEXTJOIN("_",TRUE,T303:X303)</f>
        <v>s316:0.5_s316:0.3_ptfe:0.5</v>
      </c>
      <c r="T303" s="5" t="str">
        <f>_xlfn.TEXTJOIN(":",TRUE,D303,E303)</f>
        <v>s316:0.5</v>
      </c>
      <c r="U303" s="5" t="str">
        <f>_xlfn.TEXTJOIN(":",TRUE,F303,G303)</f>
        <v>s316:0.3</v>
      </c>
      <c r="V303" s="5" t="str">
        <f>_xlfn.TEXTJOIN(":",TRUE,H303,I303)</f>
        <v>ptfe:0.5</v>
      </c>
      <c r="W303" s="5" t="str">
        <f>_xlfn.TEXTJOIN(":",TRUE,J303,K303)</f>
        <v/>
      </c>
      <c r="X303" s="5" t="str">
        <f>_xlfn.TEXTJOIN(":",TRUE,L303,M303)</f>
        <v/>
      </c>
    </row>
    <row r="304" spans="1:24">
      <c r="A304" s="5">
        <v>303</v>
      </c>
      <c r="B304" s="5" t="s">
        <v>315</v>
      </c>
      <c r="C304" s="19">
        <v>4</v>
      </c>
      <c r="D304" s="151" t="s">
        <v>617</v>
      </c>
      <c r="E304" s="152" t="s">
        <v>693</v>
      </c>
      <c r="F304" s="155" t="s">
        <v>617</v>
      </c>
      <c r="G304" s="156" t="s">
        <v>693</v>
      </c>
      <c r="H304" s="159" t="s">
        <v>212</v>
      </c>
      <c r="I304" s="160" t="s">
        <v>700</v>
      </c>
      <c r="J304" s="155" t="s">
        <v>705</v>
      </c>
      <c r="K304" s="156" t="s">
        <v>705</v>
      </c>
      <c r="L304" s="163" t="s">
        <v>705</v>
      </c>
      <c r="M304" s="164" t="s">
        <v>705</v>
      </c>
      <c r="N304" s="168">
        <v>5</v>
      </c>
      <c r="O304" s="148">
        <v>22</v>
      </c>
      <c r="P304" s="169">
        <v>5.5</v>
      </c>
      <c r="S304" s="5" t="str">
        <f>_xlfn.TEXTJOIN("_",TRUE,T304:X304)</f>
        <v>s316:0.5_s316:0.5_ptfe:0.1</v>
      </c>
      <c r="T304" s="5" t="str">
        <f>_xlfn.TEXTJOIN(":",TRUE,D304,E304)</f>
        <v>s316:0.5</v>
      </c>
      <c r="U304" s="5" t="str">
        <f>_xlfn.TEXTJOIN(":",TRUE,F304,G304)</f>
        <v>s316:0.5</v>
      </c>
      <c r="V304" s="5" t="str">
        <f>_xlfn.TEXTJOIN(":",TRUE,H304,I304)</f>
        <v>ptfe:0.1</v>
      </c>
      <c r="W304" s="5" t="str">
        <f>_xlfn.TEXTJOIN(":",TRUE,J304,K304)</f>
        <v/>
      </c>
      <c r="X304" s="5" t="str">
        <f>_xlfn.TEXTJOIN(":",TRUE,L304,M304)</f>
        <v/>
      </c>
    </row>
    <row r="305" spans="1:24">
      <c r="A305" s="5">
        <v>304</v>
      </c>
      <c r="B305" s="5" t="s">
        <v>315</v>
      </c>
      <c r="C305" s="19">
        <v>3</v>
      </c>
      <c r="D305" s="151" t="s">
        <v>617</v>
      </c>
      <c r="E305" s="152" t="s">
        <v>699</v>
      </c>
      <c r="F305" s="155" t="s">
        <v>617</v>
      </c>
      <c r="G305" s="156" t="s">
        <v>699</v>
      </c>
      <c r="H305" s="155" t="s">
        <v>212</v>
      </c>
      <c r="I305" s="156" t="s">
        <v>700</v>
      </c>
      <c r="J305" s="159" t="s">
        <v>716</v>
      </c>
      <c r="K305" s="160" t="s">
        <v>700</v>
      </c>
      <c r="L305" s="163" t="s">
        <v>705</v>
      </c>
      <c r="M305" s="164" t="s">
        <v>705</v>
      </c>
      <c r="N305" s="168">
        <v>3.5</v>
      </c>
      <c r="O305" s="148">
        <v>240</v>
      </c>
      <c r="P305" s="169">
        <v>5.5</v>
      </c>
      <c r="S305" s="5" t="str">
        <f>_xlfn.TEXTJOIN("_",TRUE,T305:X305)</f>
        <v>s316:0.3_s316:0.3_ aluminum :0.1_ptfe:0.1</v>
      </c>
      <c r="T305" s="5" t="str">
        <f>_xlfn.TEXTJOIN(":",TRUE,D305,E305)</f>
        <v>s316:0.3</v>
      </c>
      <c r="U305" s="5" t="str">
        <f>_xlfn.TEXTJOIN(":",TRUE,F305,G305)</f>
        <v>s316:0.3</v>
      </c>
      <c r="V305" s="5" t="str">
        <f>_xlfn.TEXTJOIN(":",TRUE,J305,K305)</f>
        <v xml:space="preserve"> aluminum :0.1</v>
      </c>
      <c r="W305" s="5" t="str">
        <f>_xlfn.TEXTJOIN(":",TRUE,H305,I305)</f>
        <v>ptfe:0.1</v>
      </c>
      <c r="X305" s="5" t="str">
        <f>_xlfn.TEXTJOIN(":",TRUE,L305,M305)</f>
        <v/>
      </c>
    </row>
    <row r="306" spans="1:24">
      <c r="A306" s="5">
        <v>305</v>
      </c>
      <c r="B306" s="5" t="s">
        <v>315</v>
      </c>
      <c r="C306" s="19">
        <v>12</v>
      </c>
      <c r="D306" s="151" t="s">
        <v>617</v>
      </c>
      <c r="E306" s="152" t="s">
        <v>693</v>
      </c>
      <c r="F306" s="155" t="s">
        <v>617</v>
      </c>
      <c r="G306" s="156" t="s">
        <v>711</v>
      </c>
      <c r="H306" s="163" t="s">
        <v>212</v>
      </c>
      <c r="I306" s="164" t="s">
        <v>693</v>
      </c>
      <c r="J306" s="159" t="s">
        <v>716</v>
      </c>
      <c r="K306" s="160" t="s">
        <v>711</v>
      </c>
      <c r="L306" s="155" t="s">
        <v>617</v>
      </c>
      <c r="M306" s="156" t="s">
        <v>693</v>
      </c>
      <c r="N306" s="168">
        <v>3.5</v>
      </c>
      <c r="O306" s="148">
        <v>250</v>
      </c>
      <c r="P306" s="169">
        <v>5.5</v>
      </c>
      <c r="S306" s="5" t="str">
        <f>_xlfn.TEXTJOIN("_",TRUE,T306:X306)</f>
        <v>s316:0.5_s316:0.2_ aluminum :0.2_s316:0.5_ptfe:0.5</v>
      </c>
      <c r="T306" s="5" t="str">
        <f>_xlfn.TEXTJOIN(":",TRUE,D306,E306)</f>
        <v>s316:0.5</v>
      </c>
      <c r="U306" s="5" t="str">
        <f>_xlfn.TEXTJOIN(":",TRUE,F306,G306)</f>
        <v>s316:0.2</v>
      </c>
      <c r="V306" s="5" t="str">
        <f>_xlfn.TEXTJOIN(":",TRUE,J306,K306)</f>
        <v xml:space="preserve"> aluminum :0.2</v>
      </c>
      <c r="W306" s="5" t="str">
        <f>_xlfn.TEXTJOIN(":",TRUE,L306,M306)</f>
        <v>s316:0.5</v>
      </c>
      <c r="X306" s="5" t="str">
        <f>_xlfn.TEXTJOIN(":",TRUE,H306,I306)</f>
        <v>ptfe:0.5</v>
      </c>
    </row>
    <row r="307" spans="1:24">
      <c r="A307" s="5">
        <v>306</v>
      </c>
      <c r="B307" s="5" t="s">
        <v>315</v>
      </c>
      <c r="C307" s="19">
        <v>1</v>
      </c>
      <c r="D307" s="151" t="s">
        <v>617</v>
      </c>
      <c r="E307" s="152" t="s">
        <v>700</v>
      </c>
      <c r="F307" s="155" t="s">
        <v>617</v>
      </c>
      <c r="G307" s="156" t="s">
        <v>695</v>
      </c>
      <c r="H307" s="159" t="s">
        <v>212</v>
      </c>
      <c r="I307" s="160" t="s">
        <v>700</v>
      </c>
      <c r="J307" s="155" t="s">
        <v>705</v>
      </c>
      <c r="K307" s="156" t="s">
        <v>705</v>
      </c>
      <c r="L307" s="163" t="s">
        <v>705</v>
      </c>
      <c r="M307" s="164" t="s">
        <v>705</v>
      </c>
      <c r="N307" s="168">
        <v>5</v>
      </c>
      <c r="O307" s="148">
        <v>30</v>
      </c>
      <c r="P307" s="169">
        <v>5.43</v>
      </c>
      <c r="S307" s="5" t="str">
        <f>_xlfn.TEXTJOIN("_",TRUE,T307:X307)</f>
        <v>s316:0.1_s316:1_ptfe:0.1</v>
      </c>
      <c r="T307" s="5" t="str">
        <f>_xlfn.TEXTJOIN(":",TRUE,D307,E307)</f>
        <v>s316:0.1</v>
      </c>
      <c r="U307" s="5" t="str">
        <f>_xlfn.TEXTJOIN(":",TRUE,F307,G307)</f>
        <v>s316:1</v>
      </c>
      <c r="V307" s="5" t="str">
        <f>_xlfn.TEXTJOIN(":",TRUE,H307,I307)</f>
        <v>ptfe:0.1</v>
      </c>
      <c r="W307" s="5" t="str">
        <f>_xlfn.TEXTJOIN(":",TRUE,J307,K307)</f>
        <v/>
      </c>
      <c r="X307" s="5" t="str">
        <f>_xlfn.TEXTJOIN(":",TRUE,L307,M307)</f>
        <v/>
      </c>
    </row>
    <row r="308" spans="1:24">
      <c r="A308" s="5">
        <v>307</v>
      </c>
      <c r="B308" s="5" t="s">
        <v>315</v>
      </c>
      <c r="C308" s="19">
        <v>1</v>
      </c>
      <c r="D308" s="151" t="s">
        <v>710</v>
      </c>
      <c r="E308" s="152" t="s">
        <v>708</v>
      </c>
      <c r="F308" s="155" t="s">
        <v>710</v>
      </c>
      <c r="G308" s="156" t="s">
        <v>708</v>
      </c>
      <c r="H308" s="155" t="s">
        <v>212</v>
      </c>
      <c r="I308" s="156" t="s">
        <v>700</v>
      </c>
      <c r="J308" s="159" t="s">
        <v>710</v>
      </c>
      <c r="K308" s="160" t="s">
        <v>708</v>
      </c>
      <c r="L308" s="163" t="s">
        <v>705</v>
      </c>
      <c r="M308" s="164" t="s">
        <v>705</v>
      </c>
      <c r="N308" s="168">
        <v>5</v>
      </c>
      <c r="O308" s="148">
        <v>22</v>
      </c>
      <c r="P308" s="169">
        <v>5.4</v>
      </c>
      <c r="S308" s="5" t="str">
        <f>_xlfn.TEXTJOIN("_",TRUE,T308:X308)</f>
        <v>s316L:0.05_s316L:0.05_s316L:0.05_ptfe:0.1</v>
      </c>
      <c r="T308" s="5" t="str">
        <f>_xlfn.TEXTJOIN(":",TRUE,D308,E308)</f>
        <v>s316L:0.05</v>
      </c>
      <c r="U308" s="5" t="str">
        <f>_xlfn.TEXTJOIN(":",TRUE,F308,G308)</f>
        <v>s316L:0.05</v>
      </c>
      <c r="V308" s="5" t="str">
        <f>_xlfn.TEXTJOIN(":",TRUE,J308,K308)</f>
        <v>s316L:0.05</v>
      </c>
      <c r="W308" s="5" t="str">
        <f>_xlfn.TEXTJOIN(":",TRUE,H308,I308)</f>
        <v>ptfe:0.1</v>
      </c>
      <c r="X308" s="5" t="str">
        <f>_xlfn.TEXTJOIN(":",TRUE,L308,M308)</f>
        <v/>
      </c>
    </row>
    <row r="309" spans="1:24">
      <c r="A309" s="5">
        <v>308</v>
      </c>
      <c r="B309" s="5" t="s">
        <v>315</v>
      </c>
      <c r="C309" s="19">
        <v>4</v>
      </c>
      <c r="D309" s="151" t="s">
        <v>617</v>
      </c>
      <c r="E309" s="152" t="s">
        <v>693</v>
      </c>
      <c r="F309" s="155" t="s">
        <v>617</v>
      </c>
      <c r="G309" s="156" t="s">
        <v>693</v>
      </c>
      <c r="H309" s="159" t="s">
        <v>212</v>
      </c>
      <c r="I309" s="160" t="s">
        <v>700</v>
      </c>
      <c r="J309" s="155" t="s">
        <v>705</v>
      </c>
      <c r="K309" s="156" t="s">
        <v>705</v>
      </c>
      <c r="L309" s="163" t="s">
        <v>705</v>
      </c>
      <c r="M309" s="164" t="s">
        <v>705</v>
      </c>
      <c r="N309" s="168">
        <v>5</v>
      </c>
      <c r="O309" s="148">
        <v>22</v>
      </c>
      <c r="P309" s="169">
        <v>5.4</v>
      </c>
      <c r="S309" s="5" t="str">
        <f>_xlfn.TEXTJOIN("_",TRUE,T309:X309)</f>
        <v>s316:0.5_s316:0.5_ptfe:0.1</v>
      </c>
      <c r="T309" s="5" t="str">
        <f>_xlfn.TEXTJOIN(":",TRUE,D309,E309)</f>
        <v>s316:0.5</v>
      </c>
      <c r="U309" s="5" t="str">
        <f>_xlfn.TEXTJOIN(":",TRUE,F309,G309)</f>
        <v>s316:0.5</v>
      </c>
      <c r="V309" s="5" t="str">
        <f>_xlfn.TEXTJOIN(":",TRUE,H309,I309)</f>
        <v>ptfe:0.1</v>
      </c>
      <c r="W309" s="5" t="str">
        <f>_xlfn.TEXTJOIN(":",TRUE,J309,K309)</f>
        <v/>
      </c>
      <c r="X309" s="5" t="str">
        <f>_xlfn.TEXTJOIN(":",TRUE,L309,M309)</f>
        <v/>
      </c>
    </row>
    <row r="310" spans="1:24">
      <c r="A310" s="5">
        <v>309</v>
      </c>
      <c r="B310" s="5" t="s">
        <v>315</v>
      </c>
      <c r="C310" s="19">
        <v>3</v>
      </c>
      <c r="D310" s="151" t="s">
        <v>617</v>
      </c>
      <c r="E310" s="152" t="s">
        <v>699</v>
      </c>
      <c r="F310" s="155" t="s">
        <v>617</v>
      </c>
      <c r="G310" s="156" t="s">
        <v>699</v>
      </c>
      <c r="H310" s="155" t="s">
        <v>212</v>
      </c>
      <c r="I310" s="156" t="s">
        <v>700</v>
      </c>
      <c r="J310" s="159" t="s">
        <v>716</v>
      </c>
      <c r="K310" s="160" t="s">
        <v>700</v>
      </c>
      <c r="L310" s="163" t="s">
        <v>705</v>
      </c>
      <c r="M310" s="164" t="s">
        <v>705</v>
      </c>
      <c r="N310" s="168">
        <v>3.5</v>
      </c>
      <c r="O310" s="148">
        <v>240</v>
      </c>
      <c r="P310" s="169">
        <v>5.4</v>
      </c>
      <c r="S310" s="5" t="str">
        <f>_xlfn.TEXTJOIN("_",TRUE,T310:X310)</f>
        <v>s316:0.3_s316:0.3_ aluminum :0.1_ptfe:0.1</v>
      </c>
      <c r="T310" s="5" t="str">
        <f>_xlfn.TEXTJOIN(":",TRUE,D310,E310)</f>
        <v>s316:0.3</v>
      </c>
      <c r="U310" s="5" t="str">
        <f>_xlfn.TEXTJOIN(":",TRUE,F310,G310)</f>
        <v>s316:0.3</v>
      </c>
      <c r="V310" s="5" t="str">
        <f>_xlfn.TEXTJOIN(":",TRUE,J310,K310)</f>
        <v xml:space="preserve"> aluminum :0.1</v>
      </c>
      <c r="W310" s="5" t="str">
        <f>_xlfn.TEXTJOIN(":",TRUE,H310,I310)</f>
        <v>ptfe:0.1</v>
      </c>
      <c r="X310" s="5" t="str">
        <f>_xlfn.TEXTJOIN(":",TRUE,L310,M310)</f>
        <v/>
      </c>
    </row>
    <row r="311" spans="1:24">
      <c r="A311" s="5">
        <v>310</v>
      </c>
      <c r="B311" s="5" t="s">
        <v>315</v>
      </c>
      <c r="C311" s="19">
        <v>1</v>
      </c>
      <c r="D311" s="151" t="s">
        <v>710</v>
      </c>
      <c r="E311" s="152" t="s">
        <v>700</v>
      </c>
      <c r="F311" s="155" t="s">
        <v>710</v>
      </c>
      <c r="G311" s="156" t="s">
        <v>700</v>
      </c>
      <c r="H311" s="159" t="s">
        <v>212</v>
      </c>
      <c r="I311" s="160" t="s">
        <v>708</v>
      </c>
      <c r="J311" s="155" t="s">
        <v>705</v>
      </c>
      <c r="K311" s="156" t="s">
        <v>705</v>
      </c>
      <c r="L311" s="163" t="s">
        <v>705</v>
      </c>
      <c r="M311" s="164" t="s">
        <v>705</v>
      </c>
      <c r="N311" s="168">
        <v>5</v>
      </c>
      <c r="O311" s="148">
        <v>165</v>
      </c>
      <c r="P311" s="169">
        <v>5.37</v>
      </c>
      <c r="S311" s="5" t="str">
        <f>_xlfn.TEXTJOIN("_",TRUE,T311:X311)</f>
        <v>s316L:0.1_s316L:0.1_ptfe:0.05</v>
      </c>
      <c r="T311" s="5" t="str">
        <f>_xlfn.TEXTJOIN(":",TRUE,D311,E311)</f>
        <v>s316L:0.1</v>
      </c>
      <c r="U311" s="5" t="str">
        <f>_xlfn.TEXTJOIN(":",TRUE,F311,G311)</f>
        <v>s316L:0.1</v>
      </c>
      <c r="V311" s="5" t="str">
        <f>_xlfn.TEXTJOIN(":",TRUE,H311,I311)</f>
        <v>ptfe:0.05</v>
      </c>
      <c r="W311" s="5" t="str">
        <f>_xlfn.TEXTJOIN(":",TRUE,J311,K311)</f>
        <v/>
      </c>
      <c r="X311" s="5" t="str">
        <f>_xlfn.TEXTJOIN(":",TRUE,L311,M311)</f>
        <v/>
      </c>
    </row>
    <row r="312" spans="1:24">
      <c r="A312" s="5">
        <v>311</v>
      </c>
      <c r="B312" s="5" t="s">
        <v>315</v>
      </c>
      <c r="C312" s="19">
        <v>1</v>
      </c>
      <c r="D312" s="151" t="s">
        <v>617</v>
      </c>
      <c r="E312" s="152" t="s">
        <v>708</v>
      </c>
      <c r="F312" s="155" t="s">
        <v>617</v>
      </c>
      <c r="G312" s="156" t="s">
        <v>708</v>
      </c>
      <c r="H312" s="159" t="s">
        <v>212</v>
      </c>
      <c r="I312" s="160" t="s">
        <v>700</v>
      </c>
      <c r="J312" s="155" t="s">
        <v>705</v>
      </c>
      <c r="K312" s="156" t="s">
        <v>705</v>
      </c>
      <c r="L312" s="163" t="s">
        <v>705</v>
      </c>
      <c r="M312" s="164" t="s">
        <v>705</v>
      </c>
      <c r="N312" s="168">
        <v>5</v>
      </c>
      <c r="O312" s="148">
        <v>30</v>
      </c>
      <c r="P312" s="169">
        <v>5.35</v>
      </c>
      <c r="S312" s="5" t="str">
        <f>_xlfn.TEXTJOIN("_",TRUE,T312:X312)</f>
        <v>s316:0.05_s316:0.05_ptfe:0.1</v>
      </c>
      <c r="T312" s="5" t="str">
        <f>_xlfn.TEXTJOIN(":",TRUE,D312,E312)</f>
        <v>s316:0.05</v>
      </c>
      <c r="U312" s="5" t="str">
        <f>_xlfn.TEXTJOIN(":",TRUE,F312,G312)</f>
        <v>s316:0.05</v>
      </c>
      <c r="V312" s="5" t="str">
        <f>_xlfn.TEXTJOIN(":",TRUE,H312,I312)</f>
        <v>ptfe:0.1</v>
      </c>
      <c r="W312" s="5" t="str">
        <f>_xlfn.TEXTJOIN(":",TRUE,J312,K312)</f>
        <v/>
      </c>
      <c r="X312" s="5" t="str">
        <f>_xlfn.TEXTJOIN(":",TRUE,L312,M312)</f>
        <v/>
      </c>
    </row>
    <row r="313" spans="1:24">
      <c r="A313" s="5">
        <v>312</v>
      </c>
      <c r="B313" s="5" t="s">
        <v>315</v>
      </c>
      <c r="C313" s="19">
        <v>1</v>
      </c>
      <c r="D313" s="151" t="s">
        <v>710</v>
      </c>
      <c r="E313" s="152" t="s">
        <v>708</v>
      </c>
      <c r="F313" s="155" t="s">
        <v>710</v>
      </c>
      <c r="G313" s="156" t="s">
        <v>708</v>
      </c>
      <c r="H313" s="155" t="s">
        <v>212</v>
      </c>
      <c r="I313" s="156" t="s">
        <v>700</v>
      </c>
      <c r="J313" s="159" t="s">
        <v>710</v>
      </c>
      <c r="K313" s="160" t="s">
        <v>708</v>
      </c>
      <c r="L313" s="163" t="s">
        <v>705</v>
      </c>
      <c r="M313" s="164" t="s">
        <v>705</v>
      </c>
      <c r="N313" s="168">
        <v>5</v>
      </c>
      <c r="O313" s="148">
        <v>22</v>
      </c>
      <c r="P313" s="169">
        <v>5.33</v>
      </c>
      <c r="S313" s="5" t="str">
        <f>_xlfn.TEXTJOIN("_",TRUE,T313:X313)</f>
        <v>s316L:0.05_s316L:0.05_s316L:0.05_ptfe:0.1</v>
      </c>
      <c r="T313" s="5" t="str">
        <f>_xlfn.TEXTJOIN(":",TRUE,D313,E313)</f>
        <v>s316L:0.05</v>
      </c>
      <c r="U313" s="5" t="str">
        <f>_xlfn.TEXTJOIN(":",TRUE,F313,G313)</f>
        <v>s316L:0.05</v>
      </c>
      <c r="V313" s="5" t="str">
        <f>_xlfn.TEXTJOIN(":",TRUE,J313,K313)</f>
        <v>s316L:0.05</v>
      </c>
      <c r="W313" s="5" t="str">
        <f>_xlfn.TEXTJOIN(":",TRUE,H313,I313)</f>
        <v>ptfe:0.1</v>
      </c>
      <c r="X313" s="5" t="str">
        <f>_xlfn.TEXTJOIN(":",TRUE,L313,M313)</f>
        <v/>
      </c>
    </row>
    <row r="314" spans="1:24">
      <c r="A314" s="5">
        <v>313</v>
      </c>
      <c r="B314" s="5" t="s">
        <v>315</v>
      </c>
      <c r="C314" s="19">
        <v>3</v>
      </c>
      <c r="D314" s="151" t="s">
        <v>617</v>
      </c>
      <c r="E314" s="152" t="s">
        <v>699</v>
      </c>
      <c r="F314" s="155" t="s">
        <v>617</v>
      </c>
      <c r="G314" s="156" t="s">
        <v>699</v>
      </c>
      <c r="H314" s="155" t="s">
        <v>212</v>
      </c>
      <c r="I314" s="156" t="s">
        <v>700</v>
      </c>
      <c r="J314" s="159" t="s">
        <v>716</v>
      </c>
      <c r="K314" s="160" t="s">
        <v>700</v>
      </c>
      <c r="L314" s="163" t="s">
        <v>705</v>
      </c>
      <c r="M314" s="164" t="s">
        <v>705</v>
      </c>
      <c r="N314" s="168">
        <v>3.5</v>
      </c>
      <c r="O314" s="148">
        <v>240</v>
      </c>
      <c r="P314" s="169">
        <v>5.33</v>
      </c>
      <c r="S314" s="5" t="str">
        <f>_xlfn.TEXTJOIN("_",TRUE,T314:X314)</f>
        <v>s316:0.3_s316:0.3_ aluminum :0.1_ptfe:0.1</v>
      </c>
      <c r="T314" s="5" t="str">
        <f>_xlfn.TEXTJOIN(":",TRUE,D314,E314)</f>
        <v>s316:0.3</v>
      </c>
      <c r="U314" s="5" t="str">
        <f>_xlfn.TEXTJOIN(":",TRUE,F314,G314)</f>
        <v>s316:0.3</v>
      </c>
      <c r="V314" s="5" t="str">
        <f>_xlfn.TEXTJOIN(":",TRUE,J314,K314)</f>
        <v xml:space="preserve"> aluminum :0.1</v>
      </c>
      <c r="W314" s="5" t="str">
        <f>_xlfn.TEXTJOIN(":",TRUE,H314,I314)</f>
        <v>ptfe:0.1</v>
      </c>
      <c r="X314" s="5" t="str">
        <f>_xlfn.TEXTJOIN(":",TRUE,L314,M314)</f>
        <v/>
      </c>
    </row>
    <row r="315" spans="1:24">
      <c r="A315" s="5">
        <v>314</v>
      </c>
      <c r="B315" s="5" t="s">
        <v>315</v>
      </c>
      <c r="C315" s="19">
        <v>1</v>
      </c>
      <c r="D315" s="151" t="s">
        <v>710</v>
      </c>
      <c r="E315" s="152" t="s">
        <v>708</v>
      </c>
      <c r="F315" s="155" t="s">
        <v>710</v>
      </c>
      <c r="G315" s="156" t="s">
        <v>708</v>
      </c>
      <c r="H315" s="155" t="s">
        <v>212</v>
      </c>
      <c r="I315" s="156" t="s">
        <v>700</v>
      </c>
      <c r="J315" s="159" t="s">
        <v>710</v>
      </c>
      <c r="K315" s="160" t="s">
        <v>708</v>
      </c>
      <c r="L315" s="163" t="s">
        <v>705</v>
      </c>
      <c r="M315" s="164" t="s">
        <v>705</v>
      </c>
      <c r="N315" s="168">
        <v>5</v>
      </c>
      <c r="O315" s="148">
        <v>22</v>
      </c>
      <c r="P315" s="169">
        <v>5.31</v>
      </c>
      <c r="S315" s="5" t="str">
        <f>_xlfn.TEXTJOIN("_",TRUE,T315:X315)</f>
        <v>s316L:0.05_s316L:0.05_s316L:0.05_ptfe:0.1</v>
      </c>
      <c r="T315" s="5" t="str">
        <f>_xlfn.TEXTJOIN(":",TRUE,D315,E315)</f>
        <v>s316L:0.05</v>
      </c>
      <c r="U315" s="5" t="str">
        <f>_xlfn.TEXTJOIN(":",TRUE,F315,G315)</f>
        <v>s316L:0.05</v>
      </c>
      <c r="V315" s="5" t="str">
        <f>_xlfn.TEXTJOIN(":",TRUE,J315,K315)</f>
        <v>s316L:0.05</v>
      </c>
      <c r="W315" s="5" t="str">
        <f>_xlfn.TEXTJOIN(":",TRUE,H315,I315)</f>
        <v>ptfe:0.1</v>
      </c>
      <c r="X315" s="5" t="str">
        <f>_xlfn.TEXTJOIN(":",TRUE,L315,M315)</f>
        <v/>
      </c>
    </row>
    <row r="316" spans="1:24">
      <c r="A316" s="5">
        <v>315</v>
      </c>
      <c r="B316" s="5" t="s">
        <v>315</v>
      </c>
      <c r="C316" s="19">
        <v>3</v>
      </c>
      <c r="D316" s="151" t="s">
        <v>617</v>
      </c>
      <c r="E316" s="152" t="s">
        <v>693</v>
      </c>
      <c r="F316" s="155" t="s">
        <v>617</v>
      </c>
      <c r="G316" s="156" t="s">
        <v>693</v>
      </c>
      <c r="H316" s="159" t="s">
        <v>212</v>
      </c>
      <c r="I316" s="160" t="s">
        <v>700</v>
      </c>
      <c r="J316" s="155" t="s">
        <v>705</v>
      </c>
      <c r="K316" s="156" t="s">
        <v>705</v>
      </c>
      <c r="L316" s="163" t="s">
        <v>705</v>
      </c>
      <c r="M316" s="164" t="s">
        <v>705</v>
      </c>
      <c r="N316" s="168">
        <v>4.2</v>
      </c>
      <c r="O316" s="148">
        <v>50</v>
      </c>
      <c r="P316" s="169">
        <v>5.3</v>
      </c>
      <c r="S316" s="5" t="str">
        <f>_xlfn.TEXTJOIN("_",TRUE,T316:X316)</f>
        <v>s316:0.5_s316:0.5_ptfe:0.1</v>
      </c>
      <c r="T316" s="5" t="str">
        <f>_xlfn.TEXTJOIN(":",TRUE,D316,E316)</f>
        <v>s316:0.5</v>
      </c>
      <c r="U316" s="5" t="str">
        <f>_xlfn.TEXTJOIN(":",TRUE,F316,G316)</f>
        <v>s316:0.5</v>
      </c>
      <c r="V316" s="5" t="str">
        <f>_xlfn.TEXTJOIN(":",TRUE,H316,I316)</f>
        <v>ptfe:0.1</v>
      </c>
      <c r="W316" s="5" t="str">
        <f>_xlfn.TEXTJOIN(":",TRUE,J316,K316)</f>
        <v/>
      </c>
      <c r="X316" s="5" t="str">
        <f>_xlfn.TEXTJOIN(":",TRUE,L316,M316)</f>
        <v/>
      </c>
    </row>
    <row r="317" spans="1:24">
      <c r="A317" s="5">
        <v>316</v>
      </c>
      <c r="B317" s="5" t="s">
        <v>315</v>
      </c>
      <c r="C317" s="19">
        <v>1.5</v>
      </c>
      <c r="D317" s="151" t="s">
        <v>617</v>
      </c>
      <c r="E317" s="152" t="s">
        <v>700</v>
      </c>
      <c r="F317" s="155" t="s">
        <v>617</v>
      </c>
      <c r="G317" s="156" t="s">
        <v>700</v>
      </c>
      <c r="H317" s="159" t="s">
        <v>212</v>
      </c>
      <c r="I317" s="160" t="s">
        <v>700</v>
      </c>
      <c r="J317" s="155" t="s">
        <v>705</v>
      </c>
      <c r="K317" s="156" t="s">
        <v>705</v>
      </c>
      <c r="L317" s="163" t="s">
        <v>705</v>
      </c>
      <c r="M317" s="164" t="s">
        <v>705</v>
      </c>
      <c r="N317" s="168">
        <v>3.3</v>
      </c>
      <c r="O317" s="148">
        <v>149</v>
      </c>
      <c r="P317" s="169">
        <v>5.3</v>
      </c>
      <c r="S317" s="5" t="str">
        <f>_xlfn.TEXTJOIN("_",TRUE,T317:X317)</f>
        <v>s316:0.1_s316:0.1_ptfe:0.1</v>
      </c>
      <c r="T317" s="5" t="str">
        <f>_xlfn.TEXTJOIN(":",TRUE,D317,E317)</f>
        <v>s316:0.1</v>
      </c>
      <c r="U317" s="5" t="str">
        <f>_xlfn.TEXTJOIN(":",TRUE,F317,G317)</f>
        <v>s316:0.1</v>
      </c>
      <c r="V317" s="5" t="str">
        <f>_xlfn.TEXTJOIN(":",TRUE,H317,I317)</f>
        <v>ptfe:0.1</v>
      </c>
      <c r="W317" s="5" t="str">
        <f>_xlfn.TEXTJOIN(":",TRUE,J317,K317)</f>
        <v/>
      </c>
      <c r="X317" s="5" t="str">
        <f>_xlfn.TEXTJOIN(":",TRUE,L317,M317)</f>
        <v/>
      </c>
    </row>
    <row r="318" spans="1:24">
      <c r="A318" s="5">
        <v>317</v>
      </c>
      <c r="B318" s="5" t="s">
        <v>315</v>
      </c>
      <c r="C318" s="19">
        <v>4</v>
      </c>
      <c r="D318" s="151" t="s">
        <v>617</v>
      </c>
      <c r="E318" s="152" t="s">
        <v>693</v>
      </c>
      <c r="F318" s="155" t="s">
        <v>617</v>
      </c>
      <c r="G318" s="156" t="s">
        <v>693</v>
      </c>
      <c r="H318" s="159" t="s">
        <v>212</v>
      </c>
      <c r="I318" s="160" t="s">
        <v>700</v>
      </c>
      <c r="J318" s="155" t="s">
        <v>705</v>
      </c>
      <c r="K318" s="156" t="s">
        <v>705</v>
      </c>
      <c r="L318" s="163" t="s">
        <v>705</v>
      </c>
      <c r="M318" s="164" t="s">
        <v>705</v>
      </c>
      <c r="N318" s="168">
        <v>5</v>
      </c>
      <c r="O318" s="148">
        <v>22</v>
      </c>
      <c r="P318" s="169">
        <v>5.2</v>
      </c>
      <c r="S318" s="5" t="str">
        <f>_xlfn.TEXTJOIN("_",TRUE,T318:X318)</f>
        <v>s316:0.5_s316:0.5_ptfe:0.1</v>
      </c>
      <c r="T318" s="5" t="str">
        <f>_xlfn.TEXTJOIN(":",TRUE,D318,E318)</f>
        <v>s316:0.5</v>
      </c>
      <c r="U318" s="5" t="str">
        <f>_xlfn.TEXTJOIN(":",TRUE,F318,G318)</f>
        <v>s316:0.5</v>
      </c>
      <c r="V318" s="5" t="str">
        <f>_xlfn.TEXTJOIN(":",TRUE,H318,I318)</f>
        <v>ptfe:0.1</v>
      </c>
      <c r="W318" s="5" t="str">
        <f>_xlfn.TEXTJOIN(":",TRUE,J318,K318)</f>
        <v/>
      </c>
      <c r="X318" s="5" t="str">
        <f>_xlfn.TEXTJOIN(":",TRUE,L318,M318)</f>
        <v/>
      </c>
    </row>
    <row r="319" spans="1:24">
      <c r="A319" s="5">
        <v>318</v>
      </c>
      <c r="B319" s="5" t="s">
        <v>315</v>
      </c>
      <c r="C319" s="19">
        <v>4</v>
      </c>
      <c r="D319" s="151" t="s">
        <v>617</v>
      </c>
      <c r="E319" s="152" t="s">
        <v>693</v>
      </c>
      <c r="F319" s="155" t="s">
        <v>617</v>
      </c>
      <c r="G319" s="156" t="s">
        <v>693</v>
      </c>
      <c r="H319" s="159" t="s">
        <v>212</v>
      </c>
      <c r="I319" s="160" t="s">
        <v>700</v>
      </c>
      <c r="J319" s="155" t="s">
        <v>705</v>
      </c>
      <c r="K319" s="156" t="s">
        <v>705</v>
      </c>
      <c r="L319" s="163" t="s">
        <v>705</v>
      </c>
      <c r="M319" s="164" t="s">
        <v>705</v>
      </c>
      <c r="N319" s="168">
        <v>5</v>
      </c>
      <c r="O319" s="148">
        <v>22</v>
      </c>
      <c r="P319" s="169">
        <v>5.2</v>
      </c>
      <c r="S319" s="5" t="str">
        <f>_xlfn.TEXTJOIN("_",TRUE,T319:X319)</f>
        <v>s316:0.5_s316:0.5_ptfe:0.1</v>
      </c>
      <c r="T319" s="5" t="str">
        <f>_xlfn.TEXTJOIN(":",TRUE,D319,E319)</f>
        <v>s316:0.5</v>
      </c>
      <c r="U319" s="5" t="str">
        <f>_xlfn.TEXTJOIN(":",TRUE,F319,G319)</f>
        <v>s316:0.5</v>
      </c>
      <c r="V319" s="5" t="str">
        <f>_xlfn.TEXTJOIN(":",TRUE,H319,I319)</f>
        <v>ptfe:0.1</v>
      </c>
      <c r="W319" s="5" t="str">
        <f>_xlfn.TEXTJOIN(":",TRUE,J319,K319)</f>
        <v/>
      </c>
      <c r="X319" s="5" t="str">
        <f>_xlfn.TEXTJOIN(":",TRUE,L319,M319)</f>
        <v/>
      </c>
    </row>
    <row r="320" spans="1:24">
      <c r="A320" s="5">
        <v>319</v>
      </c>
      <c r="B320" s="5" t="s">
        <v>315</v>
      </c>
      <c r="C320" s="19">
        <v>1</v>
      </c>
      <c r="D320" s="151" t="s">
        <v>617</v>
      </c>
      <c r="E320" s="152" t="s">
        <v>700</v>
      </c>
      <c r="F320" s="155" t="s">
        <v>617</v>
      </c>
      <c r="G320" s="156" t="s">
        <v>695</v>
      </c>
      <c r="H320" s="159" t="s">
        <v>212</v>
      </c>
      <c r="I320" s="160" t="s">
        <v>717</v>
      </c>
      <c r="J320" s="155" t="s">
        <v>705</v>
      </c>
      <c r="K320" s="156" t="s">
        <v>705</v>
      </c>
      <c r="L320" s="163" t="s">
        <v>705</v>
      </c>
      <c r="M320" s="164" t="s">
        <v>705</v>
      </c>
      <c r="N320" s="168">
        <v>5</v>
      </c>
      <c r="O320" s="148">
        <v>30</v>
      </c>
      <c r="P320" s="169">
        <v>5.15</v>
      </c>
      <c r="S320" s="5" t="str">
        <f>_xlfn.TEXTJOIN("_",TRUE,T320:X320)</f>
        <v>s316:0.1_s316:1_ptfe:.1</v>
      </c>
      <c r="T320" s="5" t="str">
        <f>_xlfn.TEXTJOIN(":",TRUE,D320,E320)</f>
        <v>s316:0.1</v>
      </c>
      <c r="U320" s="5" t="str">
        <f>_xlfn.TEXTJOIN(":",TRUE,F320,G320)</f>
        <v>s316:1</v>
      </c>
      <c r="V320" s="5" t="str">
        <f>_xlfn.TEXTJOIN(":",TRUE,H320,I320)</f>
        <v>ptfe:.1</v>
      </c>
      <c r="W320" s="5" t="str">
        <f>_xlfn.TEXTJOIN(":",TRUE,J320,K320)</f>
        <v/>
      </c>
      <c r="X320" s="5" t="str">
        <f>_xlfn.TEXTJOIN(":",TRUE,L320,M320)</f>
        <v/>
      </c>
    </row>
    <row r="321" spans="1:24">
      <c r="A321" s="5">
        <v>320</v>
      </c>
      <c r="B321" s="5" t="s">
        <v>315</v>
      </c>
      <c r="C321" s="19">
        <v>6</v>
      </c>
      <c r="D321" s="151" t="s">
        <v>617</v>
      </c>
      <c r="E321" s="152" t="s">
        <v>693</v>
      </c>
      <c r="F321" s="155" t="s">
        <v>617</v>
      </c>
      <c r="G321" s="156" t="s">
        <v>699</v>
      </c>
      <c r="H321" s="159" t="s">
        <v>212</v>
      </c>
      <c r="I321" s="160" t="s">
        <v>693</v>
      </c>
      <c r="J321" s="155" t="s">
        <v>705</v>
      </c>
      <c r="K321" s="156" t="s">
        <v>705</v>
      </c>
      <c r="L321" s="163" t="s">
        <v>705</v>
      </c>
      <c r="M321" s="164" t="s">
        <v>705</v>
      </c>
      <c r="N321" s="168">
        <v>5.49</v>
      </c>
      <c r="O321" s="148">
        <v>82</v>
      </c>
      <c r="P321" s="169">
        <v>5.13</v>
      </c>
      <c r="S321" s="5" t="str">
        <f>_xlfn.TEXTJOIN("_",TRUE,T321:X321)</f>
        <v>s316:0.5_s316:0.3_ptfe:0.5</v>
      </c>
      <c r="T321" s="5" t="str">
        <f>_xlfn.TEXTJOIN(":",TRUE,D321,E321)</f>
        <v>s316:0.5</v>
      </c>
      <c r="U321" s="5" t="str">
        <f>_xlfn.TEXTJOIN(":",TRUE,F321,G321)</f>
        <v>s316:0.3</v>
      </c>
      <c r="V321" s="5" t="str">
        <f>_xlfn.TEXTJOIN(":",TRUE,H321,I321)</f>
        <v>ptfe:0.5</v>
      </c>
      <c r="W321" s="5" t="str">
        <f>_xlfn.TEXTJOIN(":",TRUE,J321,K321)</f>
        <v/>
      </c>
      <c r="X321" s="5" t="str">
        <f>_xlfn.TEXTJOIN(":",TRUE,L321,M321)</f>
        <v/>
      </c>
    </row>
    <row r="322" spans="1:24">
      <c r="A322" s="5">
        <v>321</v>
      </c>
      <c r="B322" s="5" t="s">
        <v>315</v>
      </c>
      <c r="C322" s="19">
        <v>4</v>
      </c>
      <c r="D322" s="151" t="s">
        <v>617</v>
      </c>
      <c r="E322" s="152" t="s">
        <v>693</v>
      </c>
      <c r="F322" s="155" t="s">
        <v>617</v>
      </c>
      <c r="G322" s="156" t="s">
        <v>693</v>
      </c>
      <c r="H322" s="159" t="s">
        <v>212</v>
      </c>
      <c r="I322" s="160" t="s">
        <v>700</v>
      </c>
      <c r="J322" s="155" t="s">
        <v>705</v>
      </c>
      <c r="K322" s="156" t="s">
        <v>705</v>
      </c>
      <c r="L322" s="163" t="s">
        <v>705</v>
      </c>
      <c r="M322" s="164" t="s">
        <v>705</v>
      </c>
      <c r="N322" s="168">
        <v>5</v>
      </c>
      <c r="O322" s="148">
        <v>22</v>
      </c>
      <c r="P322" s="169">
        <v>5.0999999999999996</v>
      </c>
      <c r="S322" s="5" t="str">
        <f>_xlfn.TEXTJOIN("_",TRUE,T322:X322)</f>
        <v>s316:0.5_s316:0.5_ptfe:0.1</v>
      </c>
      <c r="T322" s="5" t="str">
        <f>_xlfn.TEXTJOIN(":",TRUE,D322,E322)</f>
        <v>s316:0.5</v>
      </c>
      <c r="U322" s="5" t="str">
        <f>_xlfn.TEXTJOIN(":",TRUE,F322,G322)</f>
        <v>s316:0.5</v>
      </c>
      <c r="V322" s="5" t="str">
        <f>_xlfn.TEXTJOIN(":",TRUE,H322,I322)</f>
        <v>ptfe:0.1</v>
      </c>
      <c r="W322" s="5" t="str">
        <f>_xlfn.TEXTJOIN(":",TRUE,J322,K322)</f>
        <v/>
      </c>
      <c r="X322" s="5" t="str">
        <f>_xlfn.TEXTJOIN(":",TRUE,L322,M322)</f>
        <v/>
      </c>
    </row>
    <row r="323" spans="1:24">
      <c r="A323" s="5">
        <v>322</v>
      </c>
      <c r="B323" s="5" t="s">
        <v>315</v>
      </c>
      <c r="C323" s="19">
        <v>4</v>
      </c>
      <c r="D323" s="151" t="s">
        <v>617</v>
      </c>
      <c r="E323" s="152" t="s">
        <v>693</v>
      </c>
      <c r="F323" s="155" t="s">
        <v>617</v>
      </c>
      <c r="G323" s="156" t="s">
        <v>693</v>
      </c>
      <c r="H323" s="159" t="s">
        <v>212</v>
      </c>
      <c r="I323" s="160" t="s">
        <v>700</v>
      </c>
      <c r="J323" s="155" t="s">
        <v>705</v>
      </c>
      <c r="K323" s="156" t="s">
        <v>705</v>
      </c>
      <c r="L323" s="163" t="s">
        <v>705</v>
      </c>
      <c r="M323" s="164" t="s">
        <v>705</v>
      </c>
      <c r="N323" s="168">
        <v>5</v>
      </c>
      <c r="O323" s="148">
        <v>22</v>
      </c>
      <c r="P323" s="169">
        <v>5.0999999999999996</v>
      </c>
      <c r="S323" s="5" t="str">
        <f>_xlfn.TEXTJOIN("_",TRUE,T323:X323)</f>
        <v>s316:0.5_s316:0.5_ptfe:0.1</v>
      </c>
      <c r="T323" s="5" t="str">
        <f>_xlfn.TEXTJOIN(":",TRUE,D323,E323)</f>
        <v>s316:0.5</v>
      </c>
      <c r="U323" s="5" t="str">
        <f>_xlfn.TEXTJOIN(":",TRUE,F323,G323)</f>
        <v>s316:0.5</v>
      </c>
      <c r="V323" s="5" t="str">
        <f>_xlfn.TEXTJOIN(":",TRUE,H323,I323)</f>
        <v>ptfe:0.1</v>
      </c>
      <c r="W323" s="5" t="str">
        <f>_xlfn.TEXTJOIN(":",TRUE,J323,K323)</f>
        <v/>
      </c>
      <c r="X323" s="5" t="str">
        <f>_xlfn.TEXTJOIN(":",TRUE,L323,M323)</f>
        <v/>
      </c>
    </row>
    <row r="324" spans="1:24">
      <c r="A324" s="5">
        <v>323</v>
      </c>
      <c r="B324" s="5" t="s">
        <v>315</v>
      </c>
      <c r="C324" s="19">
        <v>4</v>
      </c>
      <c r="D324" s="151" t="s">
        <v>617</v>
      </c>
      <c r="E324" s="152" t="s">
        <v>693</v>
      </c>
      <c r="F324" s="155" t="s">
        <v>617</v>
      </c>
      <c r="G324" s="156" t="s">
        <v>693</v>
      </c>
      <c r="H324" s="159" t="s">
        <v>212</v>
      </c>
      <c r="I324" s="160" t="s">
        <v>700</v>
      </c>
      <c r="J324" s="155" t="s">
        <v>705</v>
      </c>
      <c r="K324" s="156" t="s">
        <v>705</v>
      </c>
      <c r="L324" s="163" t="s">
        <v>705</v>
      </c>
      <c r="M324" s="164" t="s">
        <v>705</v>
      </c>
      <c r="N324" s="168">
        <v>5</v>
      </c>
      <c r="O324" s="148">
        <v>22</v>
      </c>
      <c r="P324" s="169">
        <v>5.05</v>
      </c>
      <c r="S324" s="5" t="str">
        <f>_xlfn.TEXTJOIN("_",TRUE,T324:X324)</f>
        <v>s316:0.5_s316:0.5_ptfe:0.1</v>
      </c>
      <c r="T324" s="5" t="str">
        <f>_xlfn.TEXTJOIN(":",TRUE,D324,E324)</f>
        <v>s316:0.5</v>
      </c>
      <c r="U324" s="5" t="str">
        <f>_xlfn.TEXTJOIN(":",TRUE,F324,G324)</f>
        <v>s316:0.5</v>
      </c>
      <c r="V324" s="5" t="str">
        <f>_xlfn.TEXTJOIN(":",TRUE,H324,I324)</f>
        <v>ptfe:0.1</v>
      </c>
      <c r="W324" s="5" t="str">
        <f>_xlfn.TEXTJOIN(":",TRUE,J324,K324)</f>
        <v/>
      </c>
      <c r="X324" s="5" t="str">
        <f>_xlfn.TEXTJOIN(":",TRUE,L324,M324)</f>
        <v/>
      </c>
    </row>
    <row r="325" spans="1:24">
      <c r="A325" s="5">
        <v>324</v>
      </c>
      <c r="B325" s="5" t="s">
        <v>315</v>
      </c>
      <c r="C325" s="19">
        <v>4</v>
      </c>
      <c r="D325" s="151" t="s">
        <v>617</v>
      </c>
      <c r="E325" s="152" t="s">
        <v>693</v>
      </c>
      <c r="F325" s="155" t="s">
        <v>617</v>
      </c>
      <c r="G325" s="156" t="s">
        <v>693</v>
      </c>
      <c r="H325" s="159" t="s">
        <v>212</v>
      </c>
      <c r="I325" s="160" t="s">
        <v>700</v>
      </c>
      <c r="J325" s="155" t="s">
        <v>705</v>
      </c>
      <c r="K325" s="156" t="s">
        <v>705</v>
      </c>
      <c r="L325" s="163" t="s">
        <v>705</v>
      </c>
      <c r="M325" s="164" t="s">
        <v>705</v>
      </c>
      <c r="N325" s="168">
        <v>5</v>
      </c>
      <c r="O325" s="148">
        <v>22</v>
      </c>
      <c r="P325" s="169">
        <v>5.04</v>
      </c>
      <c r="S325" s="5" t="str">
        <f>_xlfn.TEXTJOIN("_",TRUE,T325:X325)</f>
        <v>s316:0.5_s316:0.5_ptfe:0.1</v>
      </c>
      <c r="T325" s="5" t="str">
        <f>_xlfn.TEXTJOIN(":",TRUE,D325,E325)</f>
        <v>s316:0.5</v>
      </c>
      <c r="U325" s="5" t="str">
        <f>_xlfn.TEXTJOIN(":",TRUE,F325,G325)</f>
        <v>s316:0.5</v>
      </c>
      <c r="V325" s="5" t="str">
        <f>_xlfn.TEXTJOIN(":",TRUE,H325,I325)</f>
        <v>ptfe:0.1</v>
      </c>
      <c r="W325" s="5" t="str">
        <f>_xlfn.TEXTJOIN(":",TRUE,J325,K325)</f>
        <v/>
      </c>
      <c r="X325" s="5" t="str">
        <f>_xlfn.TEXTJOIN(":",TRUE,L325,M325)</f>
        <v/>
      </c>
    </row>
    <row r="326" spans="1:24">
      <c r="A326" s="5">
        <v>325</v>
      </c>
      <c r="B326" s="5" t="s">
        <v>315</v>
      </c>
      <c r="C326" s="19">
        <v>4</v>
      </c>
      <c r="D326" s="151" t="s">
        <v>617</v>
      </c>
      <c r="E326" s="152" t="s">
        <v>693</v>
      </c>
      <c r="F326" s="155" t="s">
        <v>617</v>
      </c>
      <c r="G326" s="156" t="s">
        <v>693</v>
      </c>
      <c r="H326" s="159" t="s">
        <v>212</v>
      </c>
      <c r="I326" s="160" t="s">
        <v>700</v>
      </c>
      <c r="J326" s="155" t="s">
        <v>705</v>
      </c>
      <c r="K326" s="156" t="s">
        <v>705</v>
      </c>
      <c r="L326" s="163" t="s">
        <v>705</v>
      </c>
      <c r="M326" s="164" t="s">
        <v>705</v>
      </c>
      <c r="N326" s="168">
        <v>5</v>
      </c>
      <c r="O326" s="148">
        <v>22</v>
      </c>
      <c r="P326" s="169">
        <v>5.0030000000000001</v>
      </c>
      <c r="S326" s="5" t="str">
        <f>_xlfn.TEXTJOIN("_",TRUE,T326:X326)</f>
        <v>s316:0.5_s316:0.5_ptfe:0.1</v>
      </c>
      <c r="T326" s="5" t="str">
        <f>_xlfn.TEXTJOIN(":",TRUE,D326,E326)</f>
        <v>s316:0.5</v>
      </c>
      <c r="U326" s="5" t="str">
        <f>_xlfn.TEXTJOIN(":",TRUE,F326,G326)</f>
        <v>s316:0.5</v>
      </c>
      <c r="V326" s="5" t="str">
        <f>_xlfn.TEXTJOIN(":",TRUE,H326,I326)</f>
        <v>ptfe:0.1</v>
      </c>
      <c r="W326" s="5" t="str">
        <f>_xlfn.TEXTJOIN(":",TRUE,J326,K326)</f>
        <v/>
      </c>
      <c r="X326" s="5" t="str">
        <f>_xlfn.TEXTJOIN(":",TRUE,L326,M326)</f>
        <v/>
      </c>
    </row>
    <row r="327" spans="1:24">
      <c r="A327" s="5">
        <v>326</v>
      </c>
      <c r="B327" s="5" t="s">
        <v>315</v>
      </c>
      <c r="C327" s="19">
        <v>3</v>
      </c>
      <c r="D327" s="151" t="s">
        <v>617</v>
      </c>
      <c r="E327" s="152" t="s">
        <v>693</v>
      </c>
      <c r="F327" s="155" t="s">
        <v>617</v>
      </c>
      <c r="G327" s="156" t="s">
        <v>693</v>
      </c>
      <c r="H327" s="159" t="s">
        <v>212</v>
      </c>
      <c r="I327" s="160" t="s">
        <v>700</v>
      </c>
      <c r="J327" s="155" t="s">
        <v>705</v>
      </c>
      <c r="K327" s="156" t="s">
        <v>705</v>
      </c>
      <c r="L327" s="163" t="s">
        <v>705</v>
      </c>
      <c r="M327" s="164" t="s">
        <v>705</v>
      </c>
      <c r="N327" s="168">
        <v>4.2</v>
      </c>
      <c r="O327" s="148">
        <v>50</v>
      </c>
      <c r="P327" s="169">
        <v>5</v>
      </c>
      <c r="S327" s="5" t="str">
        <f>_xlfn.TEXTJOIN("_",TRUE,T327:X327)</f>
        <v>s316:0.5_s316:0.5_ptfe:0.1</v>
      </c>
      <c r="T327" s="5" t="str">
        <f>_xlfn.TEXTJOIN(":",TRUE,D327,E327)</f>
        <v>s316:0.5</v>
      </c>
      <c r="U327" s="5" t="str">
        <f>_xlfn.TEXTJOIN(":",TRUE,F327,G327)</f>
        <v>s316:0.5</v>
      </c>
      <c r="V327" s="5" t="str">
        <f>_xlfn.TEXTJOIN(":",TRUE,H327,I327)</f>
        <v>ptfe:0.1</v>
      </c>
      <c r="W327" s="5" t="str">
        <f>_xlfn.TEXTJOIN(":",TRUE,J327,K327)</f>
        <v/>
      </c>
      <c r="X327" s="5" t="str">
        <f>_xlfn.TEXTJOIN(":",TRUE,L327,M327)</f>
        <v/>
      </c>
    </row>
    <row r="328" spans="1:24">
      <c r="A328" s="5">
        <v>327</v>
      </c>
      <c r="B328" s="5" t="s">
        <v>315</v>
      </c>
      <c r="C328" s="19">
        <v>4</v>
      </c>
      <c r="D328" s="151" t="s">
        <v>617</v>
      </c>
      <c r="E328" s="152" t="s">
        <v>699</v>
      </c>
      <c r="F328" s="155" t="s">
        <v>617</v>
      </c>
      <c r="G328" s="156" t="s">
        <v>699</v>
      </c>
      <c r="H328" s="155" t="s">
        <v>212</v>
      </c>
      <c r="I328" s="156" t="s">
        <v>700</v>
      </c>
      <c r="J328" s="159" t="s">
        <v>716</v>
      </c>
      <c r="K328" s="160" t="s">
        <v>700</v>
      </c>
      <c r="L328" s="163" t="s">
        <v>705</v>
      </c>
      <c r="M328" s="164" t="s">
        <v>705</v>
      </c>
      <c r="N328" s="168">
        <v>3.25</v>
      </c>
      <c r="O328" s="148">
        <v>180</v>
      </c>
      <c r="P328" s="169">
        <v>5</v>
      </c>
      <c r="S328" s="5" t="str">
        <f>_xlfn.TEXTJOIN("_",TRUE,T328:X328)</f>
        <v>s316:0.3_s316:0.3_ aluminum :0.1_ptfe:0.1</v>
      </c>
      <c r="T328" s="5" t="str">
        <f>_xlfn.TEXTJOIN(":",TRUE,D328,E328)</f>
        <v>s316:0.3</v>
      </c>
      <c r="U328" s="5" t="str">
        <f>_xlfn.TEXTJOIN(":",TRUE,F328,G328)</f>
        <v>s316:0.3</v>
      </c>
      <c r="V328" s="5" t="str">
        <f>_xlfn.TEXTJOIN(":",TRUE,J328,K328)</f>
        <v xml:space="preserve"> aluminum :0.1</v>
      </c>
      <c r="W328" s="5" t="str">
        <f>_xlfn.TEXTJOIN(":",TRUE,H328,I328)</f>
        <v>ptfe:0.1</v>
      </c>
      <c r="X328" s="5" t="str">
        <f>_xlfn.TEXTJOIN(":",TRUE,L328,M328)</f>
        <v/>
      </c>
    </row>
    <row r="329" spans="1:24">
      <c r="A329" s="5">
        <v>328</v>
      </c>
      <c r="B329" s="5" t="s">
        <v>315</v>
      </c>
      <c r="C329" s="19">
        <v>3</v>
      </c>
      <c r="D329" s="151" t="s">
        <v>617</v>
      </c>
      <c r="E329" s="152" t="s">
        <v>699</v>
      </c>
      <c r="F329" s="155" t="s">
        <v>617</v>
      </c>
      <c r="G329" s="156" t="s">
        <v>699</v>
      </c>
      <c r="H329" s="155" t="s">
        <v>212</v>
      </c>
      <c r="I329" s="156" t="s">
        <v>700</v>
      </c>
      <c r="J329" s="159" t="s">
        <v>716</v>
      </c>
      <c r="K329" s="160" t="s">
        <v>700</v>
      </c>
      <c r="L329" s="163" t="s">
        <v>705</v>
      </c>
      <c r="M329" s="164" t="s">
        <v>705</v>
      </c>
      <c r="N329" s="168">
        <v>3.5</v>
      </c>
      <c r="O329" s="148">
        <v>240</v>
      </c>
      <c r="P329" s="169">
        <v>4.91</v>
      </c>
      <c r="S329" s="5" t="str">
        <f>_xlfn.TEXTJOIN("_",TRUE,T329:X329)</f>
        <v>s316:0.3_s316:0.3_ aluminum :0.1_ptfe:0.1</v>
      </c>
      <c r="T329" s="5" t="str">
        <f>_xlfn.TEXTJOIN(":",TRUE,D329,E329)</f>
        <v>s316:0.3</v>
      </c>
      <c r="U329" s="5" t="str">
        <f>_xlfn.TEXTJOIN(":",TRUE,F329,G329)</f>
        <v>s316:0.3</v>
      </c>
      <c r="V329" s="5" t="str">
        <f>_xlfn.TEXTJOIN(":",TRUE,J329,K329)</f>
        <v xml:space="preserve"> aluminum :0.1</v>
      </c>
      <c r="W329" s="5" t="str">
        <f>_xlfn.TEXTJOIN(":",TRUE,H329,I329)</f>
        <v>ptfe:0.1</v>
      </c>
      <c r="X329" s="5" t="str">
        <f>_xlfn.TEXTJOIN(":",TRUE,L329,M329)</f>
        <v/>
      </c>
    </row>
    <row r="330" spans="1:24">
      <c r="A330" s="5">
        <v>329</v>
      </c>
      <c r="B330" s="5" t="s">
        <v>315</v>
      </c>
      <c r="C330" s="19">
        <v>4</v>
      </c>
      <c r="D330" s="151" t="s">
        <v>617</v>
      </c>
      <c r="E330" s="152" t="s">
        <v>693</v>
      </c>
      <c r="F330" s="155" t="s">
        <v>617</v>
      </c>
      <c r="G330" s="156" t="s">
        <v>693</v>
      </c>
      <c r="H330" s="159" t="s">
        <v>212</v>
      </c>
      <c r="I330" s="160" t="s">
        <v>700</v>
      </c>
      <c r="J330" s="155" t="s">
        <v>705</v>
      </c>
      <c r="K330" s="156" t="s">
        <v>705</v>
      </c>
      <c r="L330" s="163" t="s">
        <v>705</v>
      </c>
      <c r="M330" s="164" t="s">
        <v>705</v>
      </c>
      <c r="N330" s="168">
        <v>5</v>
      </c>
      <c r="O330" s="148">
        <v>22</v>
      </c>
      <c r="P330" s="169">
        <v>4.9000000000000004</v>
      </c>
      <c r="S330" s="5" t="str">
        <f>_xlfn.TEXTJOIN("_",TRUE,T330:X330)</f>
        <v>s316:0.5_s316:0.5_ptfe:0.1</v>
      </c>
      <c r="T330" s="5" t="str">
        <f>_xlfn.TEXTJOIN(":",TRUE,D330,E330)</f>
        <v>s316:0.5</v>
      </c>
      <c r="U330" s="5" t="str">
        <f>_xlfn.TEXTJOIN(":",TRUE,F330,G330)</f>
        <v>s316:0.5</v>
      </c>
      <c r="V330" s="5" t="str">
        <f>_xlfn.TEXTJOIN(":",TRUE,H330,I330)</f>
        <v>ptfe:0.1</v>
      </c>
      <c r="W330" s="5" t="str">
        <f>_xlfn.TEXTJOIN(":",TRUE,J330,K330)</f>
        <v/>
      </c>
      <c r="X330" s="5" t="str">
        <f>_xlfn.TEXTJOIN(":",TRUE,L330,M330)</f>
        <v/>
      </c>
    </row>
    <row r="331" spans="1:24">
      <c r="A331" s="5">
        <v>330</v>
      </c>
      <c r="B331" s="5" t="s">
        <v>315</v>
      </c>
      <c r="C331" s="19">
        <v>1</v>
      </c>
      <c r="D331" s="151" t="s">
        <v>617</v>
      </c>
      <c r="E331" s="152" t="s">
        <v>708</v>
      </c>
      <c r="F331" s="155" t="s">
        <v>617</v>
      </c>
      <c r="G331" s="156" t="s">
        <v>708</v>
      </c>
      <c r="H331" s="159" t="s">
        <v>212</v>
      </c>
      <c r="I331" s="160" t="s">
        <v>700</v>
      </c>
      <c r="J331" s="155" t="s">
        <v>705</v>
      </c>
      <c r="K331" s="156" t="s">
        <v>705</v>
      </c>
      <c r="L331" s="163" t="s">
        <v>705</v>
      </c>
      <c r="M331" s="164" t="s">
        <v>705</v>
      </c>
      <c r="N331" s="168">
        <v>5</v>
      </c>
      <c r="O331" s="148">
        <v>30</v>
      </c>
      <c r="P331" s="169">
        <v>4.87</v>
      </c>
      <c r="S331" s="5" t="str">
        <f>_xlfn.TEXTJOIN("_",TRUE,T331:X331)</f>
        <v>s316:0.05_s316:0.05_ptfe:0.1</v>
      </c>
      <c r="T331" s="5" t="str">
        <f>_xlfn.TEXTJOIN(":",TRUE,D331,E331)</f>
        <v>s316:0.05</v>
      </c>
      <c r="U331" s="5" t="str">
        <f>_xlfn.TEXTJOIN(":",TRUE,F331,G331)</f>
        <v>s316:0.05</v>
      </c>
      <c r="V331" s="5" t="str">
        <f>_xlfn.TEXTJOIN(":",TRUE,H331,I331)</f>
        <v>ptfe:0.1</v>
      </c>
      <c r="W331" s="5" t="str">
        <f>_xlfn.TEXTJOIN(":",TRUE,J331,K331)</f>
        <v/>
      </c>
      <c r="X331" s="5" t="str">
        <f>_xlfn.TEXTJOIN(":",TRUE,L331,M331)</f>
        <v/>
      </c>
    </row>
    <row r="332" spans="1:24">
      <c r="A332" s="5">
        <v>331</v>
      </c>
      <c r="B332" s="5" t="s">
        <v>315</v>
      </c>
      <c r="C332" s="19">
        <v>4</v>
      </c>
      <c r="D332" s="151" t="s">
        <v>617</v>
      </c>
      <c r="E332" s="152" t="s">
        <v>693</v>
      </c>
      <c r="F332" s="155" t="s">
        <v>617</v>
      </c>
      <c r="G332" s="156" t="s">
        <v>693</v>
      </c>
      <c r="H332" s="159" t="s">
        <v>212</v>
      </c>
      <c r="I332" s="160" t="s">
        <v>700</v>
      </c>
      <c r="J332" s="155" t="s">
        <v>705</v>
      </c>
      <c r="K332" s="156" t="s">
        <v>705</v>
      </c>
      <c r="L332" s="163" t="s">
        <v>705</v>
      </c>
      <c r="M332" s="164" t="s">
        <v>705</v>
      </c>
      <c r="N332" s="168">
        <v>5</v>
      </c>
      <c r="O332" s="148">
        <v>22</v>
      </c>
      <c r="P332" s="169">
        <v>4.8499999999999996</v>
      </c>
      <c r="S332" s="5" t="str">
        <f>_xlfn.TEXTJOIN("_",TRUE,T332:X332)</f>
        <v>s316:0.5_s316:0.5_ptfe:0.1</v>
      </c>
      <c r="T332" s="5" t="str">
        <f>_xlfn.TEXTJOIN(":",TRUE,D332,E332)</f>
        <v>s316:0.5</v>
      </c>
      <c r="U332" s="5" t="str">
        <f>_xlfn.TEXTJOIN(":",TRUE,F332,G332)</f>
        <v>s316:0.5</v>
      </c>
      <c r="V332" s="5" t="str">
        <f>_xlfn.TEXTJOIN(":",TRUE,H332,I332)</f>
        <v>ptfe:0.1</v>
      </c>
      <c r="W332" s="5" t="str">
        <f>_xlfn.TEXTJOIN(":",TRUE,J332,K332)</f>
        <v/>
      </c>
      <c r="X332" s="5" t="str">
        <f>_xlfn.TEXTJOIN(":",TRUE,L332,M332)</f>
        <v/>
      </c>
    </row>
    <row r="333" spans="1:24">
      <c r="A333" s="5">
        <v>332</v>
      </c>
      <c r="B333" s="5" t="s">
        <v>315</v>
      </c>
      <c r="C333" s="19">
        <v>4</v>
      </c>
      <c r="D333" s="151" t="s">
        <v>617</v>
      </c>
      <c r="E333" s="152" t="s">
        <v>693</v>
      </c>
      <c r="F333" s="155" t="s">
        <v>617</v>
      </c>
      <c r="G333" s="156" t="s">
        <v>693</v>
      </c>
      <c r="H333" s="159" t="s">
        <v>212</v>
      </c>
      <c r="I333" s="160" t="s">
        <v>700</v>
      </c>
      <c r="J333" s="155" t="s">
        <v>705</v>
      </c>
      <c r="K333" s="156" t="s">
        <v>705</v>
      </c>
      <c r="L333" s="163" t="s">
        <v>705</v>
      </c>
      <c r="M333" s="164" t="s">
        <v>705</v>
      </c>
      <c r="N333" s="168">
        <v>5</v>
      </c>
      <c r="O333" s="148">
        <v>22</v>
      </c>
      <c r="P333" s="169">
        <v>4.84</v>
      </c>
      <c r="S333" s="5" t="str">
        <f>_xlfn.TEXTJOIN("_",TRUE,T333:X333)</f>
        <v>s316:0.5_s316:0.5_ptfe:0.1</v>
      </c>
      <c r="T333" s="5" t="str">
        <f>_xlfn.TEXTJOIN(":",TRUE,D333,E333)</f>
        <v>s316:0.5</v>
      </c>
      <c r="U333" s="5" t="str">
        <f>_xlfn.TEXTJOIN(":",TRUE,F333,G333)</f>
        <v>s316:0.5</v>
      </c>
      <c r="V333" s="5" t="str">
        <f>_xlfn.TEXTJOIN(":",TRUE,H333,I333)</f>
        <v>ptfe:0.1</v>
      </c>
      <c r="W333" s="5" t="str">
        <f>_xlfn.TEXTJOIN(":",TRUE,J333,K333)</f>
        <v/>
      </c>
      <c r="X333" s="5" t="str">
        <f>_xlfn.TEXTJOIN(":",TRUE,L333,M333)</f>
        <v/>
      </c>
    </row>
    <row r="334" spans="1:24">
      <c r="A334" s="5">
        <v>333</v>
      </c>
      <c r="B334" s="5" t="s">
        <v>315</v>
      </c>
      <c r="C334" s="19">
        <v>4</v>
      </c>
      <c r="D334" s="151" t="s">
        <v>617</v>
      </c>
      <c r="E334" s="152" t="s">
        <v>693</v>
      </c>
      <c r="F334" s="155" t="s">
        <v>617</v>
      </c>
      <c r="G334" s="156" t="s">
        <v>693</v>
      </c>
      <c r="H334" s="159" t="s">
        <v>212</v>
      </c>
      <c r="I334" s="160" t="s">
        <v>700</v>
      </c>
      <c r="J334" s="155" t="s">
        <v>705</v>
      </c>
      <c r="K334" s="156" t="s">
        <v>705</v>
      </c>
      <c r="L334" s="163" t="s">
        <v>705</v>
      </c>
      <c r="M334" s="164" t="s">
        <v>705</v>
      </c>
      <c r="N334" s="168">
        <v>5</v>
      </c>
      <c r="O334" s="148">
        <v>22</v>
      </c>
      <c r="P334" s="169">
        <v>4.72</v>
      </c>
      <c r="S334" s="5" t="str">
        <f>_xlfn.TEXTJOIN("_",TRUE,T334:X334)</f>
        <v>s316:0.5_s316:0.5_ptfe:0.1</v>
      </c>
      <c r="T334" s="5" t="str">
        <f>_xlfn.TEXTJOIN(":",TRUE,D334,E334)</f>
        <v>s316:0.5</v>
      </c>
      <c r="U334" s="5" t="str">
        <f>_xlfn.TEXTJOIN(":",TRUE,F334,G334)</f>
        <v>s316:0.5</v>
      </c>
      <c r="V334" s="5" t="str">
        <f>_xlfn.TEXTJOIN(":",TRUE,H334,I334)</f>
        <v>ptfe:0.1</v>
      </c>
      <c r="W334" s="5" t="str">
        <f>_xlfn.TEXTJOIN(":",TRUE,J334,K334)</f>
        <v/>
      </c>
      <c r="X334" s="5" t="str">
        <f>_xlfn.TEXTJOIN(":",TRUE,L334,M334)</f>
        <v/>
      </c>
    </row>
    <row r="335" spans="1:24">
      <c r="A335" s="5">
        <v>334</v>
      </c>
      <c r="B335" s="5" t="s">
        <v>315</v>
      </c>
      <c r="C335" s="19">
        <v>3</v>
      </c>
      <c r="D335" s="151" t="s">
        <v>617</v>
      </c>
      <c r="E335" s="152" t="s">
        <v>693</v>
      </c>
      <c r="F335" s="155" t="s">
        <v>617</v>
      </c>
      <c r="G335" s="156" t="s">
        <v>693</v>
      </c>
      <c r="H335" s="159" t="s">
        <v>212</v>
      </c>
      <c r="I335" s="160" t="s">
        <v>700</v>
      </c>
      <c r="J335" s="155" t="s">
        <v>705</v>
      </c>
      <c r="K335" s="156" t="s">
        <v>705</v>
      </c>
      <c r="L335" s="163" t="s">
        <v>705</v>
      </c>
      <c r="M335" s="164" t="s">
        <v>705</v>
      </c>
      <c r="N335" s="168">
        <v>4.2</v>
      </c>
      <c r="O335" s="148">
        <v>50</v>
      </c>
      <c r="P335" s="169">
        <v>4.7</v>
      </c>
      <c r="S335" s="5" t="str">
        <f>_xlfn.TEXTJOIN("_",TRUE,T335:X335)</f>
        <v>s316:0.5_s316:0.5_ptfe:0.1</v>
      </c>
      <c r="T335" s="5" t="str">
        <f>_xlfn.TEXTJOIN(":",TRUE,D335,E335)</f>
        <v>s316:0.5</v>
      </c>
      <c r="U335" s="5" t="str">
        <f>_xlfn.TEXTJOIN(":",TRUE,F335,G335)</f>
        <v>s316:0.5</v>
      </c>
      <c r="V335" s="5" t="str">
        <f>_xlfn.TEXTJOIN(":",TRUE,H335,I335)</f>
        <v>ptfe:0.1</v>
      </c>
      <c r="W335" s="5" t="str">
        <f>_xlfn.TEXTJOIN(":",TRUE,J335,K335)</f>
        <v/>
      </c>
      <c r="X335" s="5" t="str">
        <f>_xlfn.TEXTJOIN(":",TRUE,L335,M335)</f>
        <v/>
      </c>
    </row>
    <row r="336" spans="1:24">
      <c r="A336" s="5">
        <v>335</v>
      </c>
      <c r="B336" s="5" t="s">
        <v>315</v>
      </c>
      <c r="C336" s="19">
        <v>3</v>
      </c>
      <c r="D336" s="151" t="s">
        <v>617</v>
      </c>
      <c r="E336" s="152" t="s">
        <v>699</v>
      </c>
      <c r="F336" s="155" t="s">
        <v>617</v>
      </c>
      <c r="G336" s="156" t="s">
        <v>699</v>
      </c>
      <c r="H336" s="155" t="s">
        <v>212</v>
      </c>
      <c r="I336" s="156" t="s">
        <v>700</v>
      </c>
      <c r="J336" s="159" t="s">
        <v>716</v>
      </c>
      <c r="K336" s="160" t="s">
        <v>700</v>
      </c>
      <c r="L336" s="163" t="s">
        <v>705</v>
      </c>
      <c r="M336" s="164" t="s">
        <v>705</v>
      </c>
      <c r="N336" s="168">
        <v>3.5</v>
      </c>
      <c r="O336" s="148">
        <v>240</v>
      </c>
      <c r="P336" s="169">
        <v>4.7</v>
      </c>
      <c r="S336" s="5" t="str">
        <f>_xlfn.TEXTJOIN("_",TRUE,T336:X336)</f>
        <v>s316:0.3_s316:0.3_ aluminum :0.1_ptfe:0.1</v>
      </c>
      <c r="T336" s="5" t="str">
        <f>_xlfn.TEXTJOIN(":",TRUE,D336,E336)</f>
        <v>s316:0.3</v>
      </c>
      <c r="U336" s="5" t="str">
        <f>_xlfn.TEXTJOIN(":",TRUE,F336,G336)</f>
        <v>s316:0.3</v>
      </c>
      <c r="V336" s="5" t="str">
        <f>_xlfn.TEXTJOIN(":",TRUE,J336,K336)</f>
        <v xml:space="preserve"> aluminum :0.1</v>
      </c>
      <c r="W336" s="5" t="str">
        <f>_xlfn.TEXTJOIN(":",TRUE,H336,I336)</f>
        <v>ptfe:0.1</v>
      </c>
      <c r="X336" s="5" t="str">
        <f>_xlfn.TEXTJOIN(":",TRUE,L336,M336)</f>
        <v/>
      </c>
    </row>
    <row r="337" spans="1:24">
      <c r="A337" s="5">
        <v>336</v>
      </c>
      <c r="B337" s="5" t="s">
        <v>315</v>
      </c>
      <c r="C337" s="19">
        <v>3</v>
      </c>
      <c r="D337" s="151" t="s">
        <v>710</v>
      </c>
      <c r="E337" s="152" t="s">
        <v>699</v>
      </c>
      <c r="F337" s="155" t="s">
        <v>710</v>
      </c>
      <c r="G337" s="156" t="s">
        <v>700</v>
      </c>
      <c r="H337" s="159" t="s">
        <v>212</v>
      </c>
      <c r="I337" s="160" t="s">
        <v>699</v>
      </c>
      <c r="J337" s="155" t="s">
        <v>705</v>
      </c>
      <c r="K337" s="156" t="s">
        <v>705</v>
      </c>
      <c r="L337" s="163" t="s">
        <v>705</v>
      </c>
      <c r="M337" s="164" t="s">
        <v>705</v>
      </c>
      <c r="N337" s="168">
        <v>4.5999999999999996</v>
      </c>
      <c r="O337" s="148">
        <v>60</v>
      </c>
      <c r="P337" s="169">
        <v>4.6500000000000004</v>
      </c>
      <c r="S337" s="5" t="str">
        <f>_xlfn.TEXTJOIN("_",TRUE,T337:X337)</f>
        <v>s316L:0.3_s316L:0.1_ptfe:0.3</v>
      </c>
      <c r="T337" s="5" t="str">
        <f>_xlfn.TEXTJOIN(":",TRUE,D337,E337)</f>
        <v>s316L:0.3</v>
      </c>
      <c r="U337" s="5" t="str">
        <f>_xlfn.TEXTJOIN(":",TRUE,F337,G337)</f>
        <v>s316L:0.1</v>
      </c>
      <c r="V337" s="5" t="str">
        <f>_xlfn.TEXTJOIN(":",TRUE,H337,I337)</f>
        <v>ptfe:0.3</v>
      </c>
      <c r="W337" s="5" t="str">
        <f>_xlfn.TEXTJOIN(":",TRUE,J337,K337)</f>
        <v/>
      </c>
      <c r="X337" s="5" t="str">
        <f>_xlfn.TEXTJOIN(":",TRUE,L337,M337)</f>
        <v/>
      </c>
    </row>
    <row r="338" spans="1:24">
      <c r="A338" s="5">
        <v>337</v>
      </c>
      <c r="B338" s="5" t="s">
        <v>315</v>
      </c>
      <c r="C338" s="19">
        <v>3</v>
      </c>
      <c r="D338" s="151" t="s">
        <v>617</v>
      </c>
      <c r="E338" s="152" t="s">
        <v>693</v>
      </c>
      <c r="F338" s="155" t="s">
        <v>617</v>
      </c>
      <c r="G338" s="156" t="s">
        <v>693</v>
      </c>
      <c r="H338" s="159" t="s">
        <v>212</v>
      </c>
      <c r="I338" s="160" t="s">
        <v>700</v>
      </c>
      <c r="J338" s="155" t="s">
        <v>705</v>
      </c>
      <c r="K338" s="156" t="s">
        <v>705</v>
      </c>
      <c r="L338" s="163" t="s">
        <v>705</v>
      </c>
      <c r="M338" s="164" t="s">
        <v>705</v>
      </c>
      <c r="N338" s="168">
        <v>4.2</v>
      </c>
      <c r="O338" s="148">
        <v>50</v>
      </c>
      <c r="P338" s="169">
        <v>4.6500000000000004</v>
      </c>
      <c r="S338" s="5" t="str">
        <f>_xlfn.TEXTJOIN("_",TRUE,T338:X338)</f>
        <v>s316:0.5_s316:0.5_ptfe:0.1</v>
      </c>
      <c r="T338" s="5" t="str">
        <f>_xlfn.TEXTJOIN(":",TRUE,D338,E338)</f>
        <v>s316:0.5</v>
      </c>
      <c r="U338" s="5" t="str">
        <f>_xlfn.TEXTJOIN(":",TRUE,F338,G338)</f>
        <v>s316:0.5</v>
      </c>
      <c r="V338" s="5" t="str">
        <f>_xlfn.TEXTJOIN(":",TRUE,H338,I338)</f>
        <v>ptfe:0.1</v>
      </c>
      <c r="W338" s="5" t="str">
        <f>_xlfn.TEXTJOIN(":",TRUE,J338,K338)</f>
        <v/>
      </c>
      <c r="X338" s="5" t="str">
        <f>_xlfn.TEXTJOIN(":",TRUE,L338,M338)</f>
        <v/>
      </c>
    </row>
    <row r="339" spans="1:24">
      <c r="A339" s="5">
        <v>338</v>
      </c>
      <c r="B339" s="5" t="s">
        <v>315</v>
      </c>
      <c r="C339" s="19">
        <v>3</v>
      </c>
      <c r="D339" s="151" t="s">
        <v>617</v>
      </c>
      <c r="E339" s="152" t="s">
        <v>693</v>
      </c>
      <c r="F339" s="155" t="s">
        <v>617</v>
      </c>
      <c r="G339" s="156" t="s">
        <v>693</v>
      </c>
      <c r="H339" s="159" t="s">
        <v>212</v>
      </c>
      <c r="I339" s="160" t="s">
        <v>700</v>
      </c>
      <c r="J339" s="155" t="s">
        <v>705</v>
      </c>
      <c r="K339" s="156" t="s">
        <v>705</v>
      </c>
      <c r="L339" s="163" t="s">
        <v>705</v>
      </c>
      <c r="M339" s="164" t="s">
        <v>705</v>
      </c>
      <c r="N339" s="168">
        <v>4.2</v>
      </c>
      <c r="O339" s="148">
        <v>50</v>
      </c>
      <c r="P339" s="169">
        <v>4.6500000000000004</v>
      </c>
      <c r="S339" s="5" t="str">
        <f>_xlfn.TEXTJOIN("_",TRUE,T339:X339)</f>
        <v>s316:0.5_s316:0.5_ptfe:0.1</v>
      </c>
      <c r="T339" s="5" t="str">
        <f>_xlfn.TEXTJOIN(":",TRUE,D339,E339)</f>
        <v>s316:0.5</v>
      </c>
      <c r="U339" s="5" t="str">
        <f>_xlfn.TEXTJOIN(":",TRUE,F339,G339)</f>
        <v>s316:0.5</v>
      </c>
      <c r="V339" s="5" t="str">
        <f>_xlfn.TEXTJOIN(":",TRUE,H339,I339)</f>
        <v>ptfe:0.1</v>
      </c>
      <c r="W339" s="5" t="str">
        <f>_xlfn.TEXTJOIN(":",TRUE,J339,K339)</f>
        <v/>
      </c>
      <c r="X339" s="5" t="str">
        <f>_xlfn.TEXTJOIN(":",TRUE,L339,M339)</f>
        <v/>
      </c>
    </row>
    <row r="340" spans="1:24">
      <c r="A340" s="5">
        <v>339</v>
      </c>
      <c r="B340" s="5" t="s">
        <v>315</v>
      </c>
      <c r="C340" s="19">
        <v>3</v>
      </c>
      <c r="D340" s="151" t="s">
        <v>617</v>
      </c>
      <c r="E340" s="152" t="s">
        <v>693</v>
      </c>
      <c r="F340" s="155" t="s">
        <v>617</v>
      </c>
      <c r="G340" s="156" t="s">
        <v>693</v>
      </c>
      <c r="H340" s="159" t="s">
        <v>212</v>
      </c>
      <c r="I340" s="160" t="s">
        <v>700</v>
      </c>
      <c r="J340" s="155" t="s">
        <v>705</v>
      </c>
      <c r="K340" s="156" t="s">
        <v>705</v>
      </c>
      <c r="L340" s="163" t="s">
        <v>705</v>
      </c>
      <c r="M340" s="164" t="s">
        <v>705</v>
      </c>
      <c r="N340" s="168">
        <v>4.2</v>
      </c>
      <c r="O340" s="148">
        <v>50</v>
      </c>
      <c r="P340" s="169">
        <v>4.6500000000000004</v>
      </c>
      <c r="S340" s="5" t="str">
        <f>_xlfn.TEXTJOIN("_",TRUE,T340:X340)</f>
        <v>s316:0.5_s316:0.5_ptfe:0.1</v>
      </c>
      <c r="T340" s="5" t="str">
        <f>_xlfn.TEXTJOIN(":",TRUE,D340,E340)</f>
        <v>s316:0.5</v>
      </c>
      <c r="U340" s="5" t="str">
        <f>_xlfn.TEXTJOIN(":",TRUE,F340,G340)</f>
        <v>s316:0.5</v>
      </c>
      <c r="V340" s="5" t="str">
        <f>_xlfn.TEXTJOIN(":",TRUE,H340,I340)</f>
        <v>ptfe:0.1</v>
      </c>
      <c r="W340" s="5" t="str">
        <f>_xlfn.TEXTJOIN(":",TRUE,J340,K340)</f>
        <v/>
      </c>
      <c r="X340" s="5" t="str">
        <f>_xlfn.TEXTJOIN(":",TRUE,L340,M340)</f>
        <v/>
      </c>
    </row>
    <row r="341" spans="1:24">
      <c r="A341" s="5">
        <v>340</v>
      </c>
      <c r="B341" s="5" t="s">
        <v>315</v>
      </c>
      <c r="C341" s="19">
        <v>3</v>
      </c>
      <c r="D341" s="151" t="s">
        <v>617</v>
      </c>
      <c r="E341" s="152" t="s">
        <v>693</v>
      </c>
      <c r="F341" s="155" t="s">
        <v>617</v>
      </c>
      <c r="G341" s="156" t="s">
        <v>693</v>
      </c>
      <c r="H341" s="159" t="s">
        <v>212</v>
      </c>
      <c r="I341" s="160" t="s">
        <v>700</v>
      </c>
      <c r="J341" s="155" t="s">
        <v>705</v>
      </c>
      <c r="K341" s="156" t="s">
        <v>705</v>
      </c>
      <c r="L341" s="163" t="s">
        <v>705</v>
      </c>
      <c r="M341" s="164" t="s">
        <v>705</v>
      </c>
      <c r="N341" s="168">
        <v>4.2</v>
      </c>
      <c r="O341" s="148">
        <v>50</v>
      </c>
      <c r="P341" s="169">
        <v>4.63</v>
      </c>
      <c r="S341" s="5" t="str">
        <f>_xlfn.TEXTJOIN("_",TRUE,T341:X341)</f>
        <v>s316:0.5_s316:0.5_ptfe:0.1</v>
      </c>
      <c r="T341" s="5" t="str">
        <f>_xlfn.TEXTJOIN(":",TRUE,D341,E341)</f>
        <v>s316:0.5</v>
      </c>
      <c r="U341" s="5" t="str">
        <f>_xlfn.TEXTJOIN(":",TRUE,F341,G341)</f>
        <v>s316:0.5</v>
      </c>
      <c r="V341" s="5" t="str">
        <f>_xlfn.TEXTJOIN(":",TRUE,H341,I341)</f>
        <v>ptfe:0.1</v>
      </c>
      <c r="W341" s="5" t="str">
        <f>_xlfn.TEXTJOIN(":",TRUE,J341,K341)</f>
        <v/>
      </c>
      <c r="X341" s="5" t="str">
        <f>_xlfn.TEXTJOIN(":",TRUE,L341,M341)</f>
        <v/>
      </c>
    </row>
    <row r="342" spans="1:24">
      <c r="A342" s="5">
        <v>341</v>
      </c>
      <c r="B342" s="5" t="s">
        <v>315</v>
      </c>
      <c r="C342" s="19">
        <v>3</v>
      </c>
      <c r="D342" s="151" t="s">
        <v>617</v>
      </c>
      <c r="E342" s="152" t="s">
        <v>693</v>
      </c>
      <c r="F342" s="155" t="s">
        <v>617</v>
      </c>
      <c r="G342" s="156" t="s">
        <v>693</v>
      </c>
      <c r="H342" s="159" t="s">
        <v>212</v>
      </c>
      <c r="I342" s="160" t="s">
        <v>700</v>
      </c>
      <c r="J342" s="155" t="s">
        <v>705</v>
      </c>
      <c r="K342" s="156" t="s">
        <v>705</v>
      </c>
      <c r="L342" s="163" t="s">
        <v>705</v>
      </c>
      <c r="M342" s="164" t="s">
        <v>705</v>
      </c>
      <c r="N342" s="168">
        <v>4.2</v>
      </c>
      <c r="O342" s="148">
        <v>50</v>
      </c>
      <c r="P342" s="169">
        <v>4.5999999999999996</v>
      </c>
      <c r="S342" s="5" t="str">
        <f>_xlfn.TEXTJOIN("_",TRUE,T342:X342)</f>
        <v>s316:0.5_s316:0.5_ptfe:0.1</v>
      </c>
      <c r="T342" s="5" t="str">
        <f>_xlfn.TEXTJOIN(":",TRUE,D342,E342)</f>
        <v>s316:0.5</v>
      </c>
      <c r="U342" s="5" t="str">
        <f>_xlfn.TEXTJOIN(":",TRUE,F342,G342)</f>
        <v>s316:0.5</v>
      </c>
      <c r="V342" s="5" t="str">
        <f>_xlfn.TEXTJOIN(":",TRUE,H342,I342)</f>
        <v>ptfe:0.1</v>
      </c>
      <c r="W342" s="5" t="str">
        <f>_xlfn.TEXTJOIN(":",TRUE,J342,K342)</f>
        <v/>
      </c>
      <c r="X342" s="5" t="str">
        <f>_xlfn.TEXTJOIN(":",TRUE,L342,M342)</f>
        <v/>
      </c>
    </row>
    <row r="343" spans="1:24">
      <c r="A343" s="5">
        <v>342</v>
      </c>
      <c r="B343" s="5" t="s">
        <v>315</v>
      </c>
      <c r="C343" s="19">
        <v>3</v>
      </c>
      <c r="D343" s="151" t="s">
        <v>617</v>
      </c>
      <c r="E343" s="152" t="s">
        <v>693</v>
      </c>
      <c r="F343" s="155" t="s">
        <v>617</v>
      </c>
      <c r="G343" s="156" t="s">
        <v>693</v>
      </c>
      <c r="H343" s="159" t="s">
        <v>212</v>
      </c>
      <c r="I343" s="160" t="s">
        <v>700</v>
      </c>
      <c r="J343" s="155" t="s">
        <v>705</v>
      </c>
      <c r="K343" s="156" t="s">
        <v>705</v>
      </c>
      <c r="L343" s="163" t="s">
        <v>705</v>
      </c>
      <c r="M343" s="164" t="s">
        <v>705</v>
      </c>
      <c r="N343" s="168">
        <v>4.2</v>
      </c>
      <c r="O343" s="148">
        <v>50</v>
      </c>
      <c r="P343" s="169">
        <v>4.55</v>
      </c>
      <c r="S343" s="5" t="str">
        <f>_xlfn.TEXTJOIN("_",TRUE,T343:X343)</f>
        <v>s316:0.5_s316:0.5_ptfe:0.1</v>
      </c>
      <c r="T343" s="5" t="str">
        <f>_xlfn.TEXTJOIN(":",TRUE,D343,E343)</f>
        <v>s316:0.5</v>
      </c>
      <c r="U343" s="5" t="str">
        <f>_xlfn.TEXTJOIN(":",TRUE,F343,G343)</f>
        <v>s316:0.5</v>
      </c>
      <c r="V343" s="5" t="str">
        <f>_xlfn.TEXTJOIN(":",TRUE,H343,I343)</f>
        <v>ptfe:0.1</v>
      </c>
      <c r="W343" s="5" t="str">
        <f>_xlfn.TEXTJOIN(":",TRUE,J343,K343)</f>
        <v/>
      </c>
      <c r="X343" s="5" t="str">
        <f>_xlfn.TEXTJOIN(":",TRUE,L343,M343)</f>
        <v/>
      </c>
    </row>
    <row r="344" spans="1:24">
      <c r="A344" s="5">
        <v>343</v>
      </c>
      <c r="B344" s="5" t="s">
        <v>315</v>
      </c>
      <c r="C344" s="19">
        <v>3</v>
      </c>
      <c r="D344" s="151" t="s">
        <v>710</v>
      </c>
      <c r="E344" s="152" t="s">
        <v>711</v>
      </c>
      <c r="F344" s="155" t="s">
        <v>710</v>
      </c>
      <c r="G344" s="156" t="s">
        <v>700</v>
      </c>
      <c r="H344" s="159" t="s">
        <v>212</v>
      </c>
      <c r="I344" s="160" t="s">
        <v>711</v>
      </c>
      <c r="J344" s="155" t="s">
        <v>705</v>
      </c>
      <c r="K344" s="156" t="s">
        <v>705</v>
      </c>
      <c r="L344" s="163" t="s">
        <v>705</v>
      </c>
      <c r="M344" s="164" t="s">
        <v>705</v>
      </c>
      <c r="N344" s="168">
        <v>4.5999999999999996</v>
      </c>
      <c r="O344" s="148">
        <v>60</v>
      </c>
      <c r="P344" s="169">
        <v>4.53</v>
      </c>
      <c r="S344" s="5" t="str">
        <f>_xlfn.TEXTJOIN("_",TRUE,T344:X344)</f>
        <v>s316L:0.2_s316L:0.1_ptfe:0.2</v>
      </c>
      <c r="T344" s="5" t="str">
        <f>_xlfn.TEXTJOIN(":",TRUE,D344,E344)</f>
        <v>s316L:0.2</v>
      </c>
      <c r="U344" s="5" t="str">
        <f>_xlfn.TEXTJOIN(":",TRUE,F344,G344)</f>
        <v>s316L:0.1</v>
      </c>
      <c r="V344" s="5" t="str">
        <f>_xlfn.TEXTJOIN(":",TRUE,H344,I344)</f>
        <v>ptfe:0.2</v>
      </c>
      <c r="W344" s="5" t="str">
        <f>_xlfn.TEXTJOIN(":",TRUE,J344,K344)</f>
        <v/>
      </c>
      <c r="X344" s="5" t="str">
        <f>_xlfn.TEXTJOIN(":",TRUE,L344,M344)</f>
        <v/>
      </c>
    </row>
    <row r="345" spans="1:24">
      <c r="A345" s="5">
        <v>344</v>
      </c>
      <c r="B345" s="5" t="s">
        <v>315</v>
      </c>
      <c r="C345" s="19">
        <v>3</v>
      </c>
      <c r="D345" s="151" t="s">
        <v>710</v>
      </c>
      <c r="E345" s="152" t="s">
        <v>711</v>
      </c>
      <c r="F345" s="155" t="s">
        <v>710</v>
      </c>
      <c r="G345" s="156" t="s">
        <v>700</v>
      </c>
      <c r="H345" s="159" t="s">
        <v>212</v>
      </c>
      <c r="I345" s="160" t="s">
        <v>699</v>
      </c>
      <c r="J345" s="155" t="s">
        <v>705</v>
      </c>
      <c r="K345" s="156" t="s">
        <v>705</v>
      </c>
      <c r="L345" s="163" t="s">
        <v>705</v>
      </c>
      <c r="M345" s="164" t="s">
        <v>705</v>
      </c>
      <c r="N345" s="168">
        <v>4.5999999999999996</v>
      </c>
      <c r="O345" s="148">
        <v>60</v>
      </c>
      <c r="P345" s="169">
        <v>4.5</v>
      </c>
      <c r="S345" s="5" t="str">
        <f>_xlfn.TEXTJOIN("_",TRUE,T345:X345)</f>
        <v>s316L:0.2_s316L:0.1_ptfe:0.3</v>
      </c>
      <c r="T345" s="5" t="str">
        <f>_xlfn.TEXTJOIN(":",TRUE,D345,E345)</f>
        <v>s316L:0.2</v>
      </c>
      <c r="U345" s="5" t="str">
        <f>_xlfn.TEXTJOIN(":",TRUE,F345,G345)</f>
        <v>s316L:0.1</v>
      </c>
      <c r="V345" s="5" t="str">
        <f>_xlfn.TEXTJOIN(":",TRUE,H345,I345)</f>
        <v>ptfe:0.3</v>
      </c>
      <c r="W345" s="5" t="str">
        <f>_xlfn.TEXTJOIN(":",TRUE,J345,K345)</f>
        <v/>
      </c>
      <c r="X345" s="5" t="str">
        <f>_xlfn.TEXTJOIN(":",TRUE,L345,M345)</f>
        <v/>
      </c>
    </row>
    <row r="346" spans="1:24">
      <c r="A346" s="5">
        <v>345</v>
      </c>
      <c r="B346" s="5" t="s">
        <v>315</v>
      </c>
      <c r="C346" s="19">
        <v>12</v>
      </c>
      <c r="D346" s="151" t="s">
        <v>617</v>
      </c>
      <c r="E346" s="152" t="s">
        <v>693</v>
      </c>
      <c r="F346" s="155" t="s">
        <v>617</v>
      </c>
      <c r="G346" s="156" t="s">
        <v>711</v>
      </c>
      <c r="H346" s="163" t="s">
        <v>212</v>
      </c>
      <c r="I346" s="164" t="s">
        <v>693</v>
      </c>
      <c r="J346" s="159" t="s">
        <v>716</v>
      </c>
      <c r="K346" s="160" t="s">
        <v>711</v>
      </c>
      <c r="L346" s="155" t="s">
        <v>617</v>
      </c>
      <c r="M346" s="156" t="s">
        <v>693</v>
      </c>
      <c r="N346" s="168">
        <v>3.5</v>
      </c>
      <c r="O346" s="148">
        <v>250</v>
      </c>
      <c r="P346" s="169">
        <v>4.5</v>
      </c>
      <c r="S346" s="5" t="str">
        <f>_xlfn.TEXTJOIN("_",TRUE,T346:X346)</f>
        <v>s316:0.5_s316:0.2_ aluminum :0.2_s316:0.5_ptfe:0.5</v>
      </c>
      <c r="T346" s="5" t="str">
        <f>_xlfn.TEXTJOIN(":",TRUE,D346,E346)</f>
        <v>s316:0.5</v>
      </c>
      <c r="U346" s="5" t="str">
        <f>_xlfn.TEXTJOIN(":",TRUE,F346,G346)</f>
        <v>s316:0.2</v>
      </c>
      <c r="V346" s="5" t="str">
        <f>_xlfn.TEXTJOIN(":",TRUE,J346,K346)</f>
        <v xml:space="preserve"> aluminum :0.2</v>
      </c>
      <c r="W346" s="5" t="str">
        <f>_xlfn.TEXTJOIN(":",TRUE,L346,M346)</f>
        <v>s316:0.5</v>
      </c>
      <c r="X346" s="5" t="str">
        <f>_xlfn.TEXTJOIN(":",TRUE,H346,I346)</f>
        <v>ptfe:0.5</v>
      </c>
    </row>
    <row r="347" spans="1:24">
      <c r="A347" s="5">
        <v>346</v>
      </c>
      <c r="B347" s="5" t="s">
        <v>315</v>
      </c>
      <c r="C347" s="19">
        <v>3</v>
      </c>
      <c r="D347" s="151" t="s">
        <v>617</v>
      </c>
      <c r="E347" s="152" t="s">
        <v>693</v>
      </c>
      <c r="F347" s="155" t="s">
        <v>617</v>
      </c>
      <c r="G347" s="156" t="s">
        <v>693</v>
      </c>
      <c r="H347" s="159" t="s">
        <v>212</v>
      </c>
      <c r="I347" s="160" t="s">
        <v>700</v>
      </c>
      <c r="J347" s="155" t="s">
        <v>705</v>
      </c>
      <c r="K347" s="156" t="s">
        <v>705</v>
      </c>
      <c r="L347" s="163" t="s">
        <v>705</v>
      </c>
      <c r="M347" s="164" t="s">
        <v>705</v>
      </c>
      <c r="N347" s="168">
        <v>4.2</v>
      </c>
      <c r="O347" s="148">
        <v>50</v>
      </c>
      <c r="P347" s="169">
        <v>4.45</v>
      </c>
      <c r="S347" s="5" t="str">
        <f>_xlfn.TEXTJOIN("_",TRUE,T347:X347)</f>
        <v>s316:0.5_s316:0.5_ptfe:0.1</v>
      </c>
      <c r="T347" s="5" t="str">
        <f>_xlfn.TEXTJOIN(":",TRUE,D347,E347)</f>
        <v>s316:0.5</v>
      </c>
      <c r="U347" s="5" t="str">
        <f>_xlfn.TEXTJOIN(":",TRUE,F347,G347)</f>
        <v>s316:0.5</v>
      </c>
      <c r="V347" s="5" t="str">
        <f>_xlfn.TEXTJOIN(":",TRUE,H347,I347)</f>
        <v>ptfe:0.1</v>
      </c>
      <c r="W347" s="5" t="str">
        <f>_xlfn.TEXTJOIN(":",TRUE,J347,K347)</f>
        <v/>
      </c>
      <c r="X347" s="5" t="str">
        <f>_xlfn.TEXTJOIN(":",TRUE,L347,M347)</f>
        <v/>
      </c>
    </row>
    <row r="348" spans="1:24">
      <c r="A348" s="5">
        <v>347</v>
      </c>
      <c r="B348" s="5" t="s">
        <v>315</v>
      </c>
      <c r="C348" s="19">
        <v>3</v>
      </c>
      <c r="D348" s="151" t="s">
        <v>617</v>
      </c>
      <c r="E348" s="152" t="s">
        <v>699</v>
      </c>
      <c r="F348" s="155" t="s">
        <v>617</v>
      </c>
      <c r="G348" s="156" t="s">
        <v>699</v>
      </c>
      <c r="H348" s="159" t="s">
        <v>212</v>
      </c>
      <c r="I348" s="160" t="s">
        <v>700</v>
      </c>
      <c r="J348" s="155" t="s">
        <v>705</v>
      </c>
      <c r="K348" s="156" t="s">
        <v>705</v>
      </c>
      <c r="L348" s="163" t="s">
        <v>705</v>
      </c>
      <c r="M348" s="164" t="s">
        <v>705</v>
      </c>
      <c r="N348" s="168">
        <v>4.2</v>
      </c>
      <c r="O348" s="148">
        <v>50</v>
      </c>
      <c r="P348" s="169">
        <v>4.43</v>
      </c>
      <c r="S348" s="5" t="str">
        <f>_xlfn.TEXTJOIN("_",TRUE,T348:X348)</f>
        <v>s316:0.3_s316:0.3_ptfe:0.1</v>
      </c>
      <c r="T348" s="5" t="str">
        <f>_xlfn.TEXTJOIN(":",TRUE,D348,E348)</f>
        <v>s316:0.3</v>
      </c>
      <c r="U348" s="5" t="str">
        <f>_xlfn.TEXTJOIN(":",TRUE,F348,G348)</f>
        <v>s316:0.3</v>
      </c>
      <c r="V348" s="5" t="str">
        <f>_xlfn.TEXTJOIN(":",TRUE,H348,I348)</f>
        <v>ptfe:0.1</v>
      </c>
      <c r="W348" s="5" t="str">
        <f>_xlfn.TEXTJOIN(":",TRUE,J348,K348)</f>
        <v/>
      </c>
      <c r="X348" s="5" t="str">
        <f>_xlfn.TEXTJOIN(":",TRUE,L348,M348)</f>
        <v/>
      </c>
    </row>
    <row r="349" spans="1:24">
      <c r="A349" s="5">
        <v>348</v>
      </c>
      <c r="B349" s="5" t="s">
        <v>315</v>
      </c>
      <c r="C349" s="19">
        <v>3</v>
      </c>
      <c r="D349" s="151" t="s">
        <v>617</v>
      </c>
      <c r="E349" s="152" t="s">
        <v>693</v>
      </c>
      <c r="F349" s="155" t="s">
        <v>617</v>
      </c>
      <c r="G349" s="156" t="s">
        <v>693</v>
      </c>
      <c r="H349" s="159" t="s">
        <v>212</v>
      </c>
      <c r="I349" s="160" t="s">
        <v>700</v>
      </c>
      <c r="J349" s="155" t="s">
        <v>705</v>
      </c>
      <c r="K349" s="156" t="s">
        <v>705</v>
      </c>
      <c r="L349" s="163" t="s">
        <v>705</v>
      </c>
      <c r="M349" s="164" t="s">
        <v>705</v>
      </c>
      <c r="N349" s="168">
        <v>4.2</v>
      </c>
      <c r="O349" s="148">
        <v>50</v>
      </c>
      <c r="P349" s="169">
        <v>4.43</v>
      </c>
      <c r="S349" s="5" t="str">
        <f>_xlfn.TEXTJOIN("_",TRUE,T349:X349)</f>
        <v>s316:0.5_s316:0.5_ptfe:0.1</v>
      </c>
      <c r="T349" s="5" t="str">
        <f>_xlfn.TEXTJOIN(":",TRUE,D349,E349)</f>
        <v>s316:0.5</v>
      </c>
      <c r="U349" s="5" t="str">
        <f>_xlfn.TEXTJOIN(":",TRUE,F349,G349)</f>
        <v>s316:0.5</v>
      </c>
      <c r="V349" s="5" t="str">
        <f>_xlfn.TEXTJOIN(":",TRUE,H349,I349)</f>
        <v>ptfe:0.1</v>
      </c>
      <c r="W349" s="5" t="str">
        <f>_xlfn.TEXTJOIN(":",TRUE,J349,K349)</f>
        <v/>
      </c>
      <c r="X349" s="5" t="str">
        <f>_xlfn.TEXTJOIN(":",TRUE,L349,M349)</f>
        <v/>
      </c>
    </row>
    <row r="350" spans="1:24">
      <c r="A350" s="5">
        <v>349</v>
      </c>
      <c r="B350" s="5" t="s">
        <v>315</v>
      </c>
      <c r="C350" s="19">
        <v>3</v>
      </c>
      <c r="D350" s="151" t="s">
        <v>617</v>
      </c>
      <c r="E350" s="152" t="s">
        <v>693</v>
      </c>
      <c r="F350" s="155" t="s">
        <v>617</v>
      </c>
      <c r="G350" s="156" t="s">
        <v>693</v>
      </c>
      <c r="H350" s="159" t="s">
        <v>212</v>
      </c>
      <c r="I350" s="160" t="s">
        <v>700</v>
      </c>
      <c r="J350" s="155" t="s">
        <v>705</v>
      </c>
      <c r="K350" s="156" t="s">
        <v>705</v>
      </c>
      <c r="L350" s="163" t="s">
        <v>705</v>
      </c>
      <c r="M350" s="164" t="s">
        <v>705</v>
      </c>
      <c r="N350" s="168">
        <v>4.2</v>
      </c>
      <c r="O350" s="148">
        <v>50</v>
      </c>
      <c r="P350" s="169">
        <v>4.38</v>
      </c>
      <c r="S350" s="5" t="str">
        <f>_xlfn.TEXTJOIN("_",TRUE,T350:X350)</f>
        <v>s316:0.5_s316:0.5_ptfe:0.1</v>
      </c>
      <c r="T350" s="5" t="str">
        <f>_xlfn.TEXTJOIN(":",TRUE,D350,E350)</f>
        <v>s316:0.5</v>
      </c>
      <c r="U350" s="5" t="str">
        <f>_xlfn.TEXTJOIN(":",TRUE,F350,G350)</f>
        <v>s316:0.5</v>
      </c>
      <c r="V350" s="5" t="str">
        <f>_xlfn.TEXTJOIN(":",TRUE,H350,I350)</f>
        <v>ptfe:0.1</v>
      </c>
      <c r="W350" s="5" t="str">
        <f>_xlfn.TEXTJOIN(":",TRUE,J350,K350)</f>
        <v/>
      </c>
      <c r="X350" s="5" t="str">
        <f>_xlfn.TEXTJOIN(":",TRUE,L350,M350)</f>
        <v/>
      </c>
    </row>
    <row r="351" spans="1:24">
      <c r="A351" s="5">
        <v>350</v>
      </c>
      <c r="B351" s="5" t="s">
        <v>315</v>
      </c>
      <c r="C351" s="19">
        <v>3</v>
      </c>
      <c r="D351" s="151" t="s">
        <v>617</v>
      </c>
      <c r="E351" s="152" t="s">
        <v>693</v>
      </c>
      <c r="F351" s="155" t="s">
        <v>617</v>
      </c>
      <c r="G351" s="156" t="s">
        <v>693</v>
      </c>
      <c r="H351" s="159" t="s">
        <v>212</v>
      </c>
      <c r="I351" s="160" t="s">
        <v>700</v>
      </c>
      <c r="J351" s="155" t="s">
        <v>705</v>
      </c>
      <c r="K351" s="156" t="s">
        <v>705</v>
      </c>
      <c r="L351" s="163" t="s">
        <v>705</v>
      </c>
      <c r="M351" s="164" t="s">
        <v>705</v>
      </c>
      <c r="N351" s="168">
        <v>4.2</v>
      </c>
      <c r="O351" s="148">
        <v>50</v>
      </c>
      <c r="P351" s="169">
        <v>4.38</v>
      </c>
      <c r="S351" s="5" t="str">
        <f>_xlfn.TEXTJOIN("_",TRUE,T351:X351)</f>
        <v>s316:0.5_s316:0.5_ptfe:0.1</v>
      </c>
      <c r="T351" s="5" t="str">
        <f>_xlfn.TEXTJOIN(":",TRUE,D351,E351)</f>
        <v>s316:0.5</v>
      </c>
      <c r="U351" s="5" t="str">
        <f>_xlfn.TEXTJOIN(":",TRUE,F351,G351)</f>
        <v>s316:0.5</v>
      </c>
      <c r="V351" s="5" t="str">
        <f>_xlfn.TEXTJOIN(":",TRUE,H351,I351)</f>
        <v>ptfe:0.1</v>
      </c>
      <c r="W351" s="5" t="str">
        <f>_xlfn.TEXTJOIN(":",TRUE,J351,K351)</f>
        <v/>
      </c>
      <c r="X351" s="5" t="str">
        <f>_xlfn.TEXTJOIN(":",TRUE,L351,M351)</f>
        <v/>
      </c>
    </row>
    <row r="352" spans="1:24">
      <c r="A352" s="5">
        <v>351</v>
      </c>
      <c r="B352" s="5" t="s">
        <v>315</v>
      </c>
      <c r="C352" s="19">
        <v>3</v>
      </c>
      <c r="D352" s="151" t="s">
        <v>617</v>
      </c>
      <c r="E352" s="152" t="s">
        <v>693</v>
      </c>
      <c r="F352" s="155" t="s">
        <v>617</v>
      </c>
      <c r="G352" s="156" t="s">
        <v>693</v>
      </c>
      <c r="H352" s="159" t="s">
        <v>212</v>
      </c>
      <c r="I352" s="160" t="s">
        <v>700</v>
      </c>
      <c r="J352" s="155" t="s">
        <v>705</v>
      </c>
      <c r="K352" s="156" t="s">
        <v>705</v>
      </c>
      <c r="L352" s="163" t="s">
        <v>705</v>
      </c>
      <c r="M352" s="164" t="s">
        <v>705</v>
      </c>
      <c r="N352" s="168">
        <v>4.2</v>
      </c>
      <c r="O352" s="148">
        <v>50</v>
      </c>
      <c r="P352" s="169">
        <v>4.3499999999999996</v>
      </c>
      <c r="S352" s="5" t="str">
        <f>_xlfn.TEXTJOIN("_",TRUE,T352:X352)</f>
        <v>s316:0.5_s316:0.5_ptfe:0.1</v>
      </c>
      <c r="T352" s="5" t="str">
        <f>_xlfn.TEXTJOIN(":",TRUE,D352,E352)</f>
        <v>s316:0.5</v>
      </c>
      <c r="U352" s="5" t="str">
        <f>_xlfn.TEXTJOIN(":",TRUE,F352,G352)</f>
        <v>s316:0.5</v>
      </c>
      <c r="V352" s="5" t="str">
        <f>_xlfn.TEXTJOIN(":",TRUE,H352,I352)</f>
        <v>ptfe:0.1</v>
      </c>
      <c r="W352" s="5" t="str">
        <f>_xlfn.TEXTJOIN(":",TRUE,J352,K352)</f>
        <v/>
      </c>
      <c r="X352" s="5" t="str">
        <f>_xlfn.TEXTJOIN(":",TRUE,L352,M352)</f>
        <v/>
      </c>
    </row>
    <row r="353" spans="1:24">
      <c r="A353" s="5">
        <v>352</v>
      </c>
      <c r="B353" s="5" t="s">
        <v>315</v>
      </c>
      <c r="C353" s="19">
        <v>3</v>
      </c>
      <c r="D353" s="151" t="s">
        <v>617</v>
      </c>
      <c r="E353" s="152" t="s">
        <v>693</v>
      </c>
      <c r="F353" s="155" t="s">
        <v>617</v>
      </c>
      <c r="G353" s="156" t="s">
        <v>693</v>
      </c>
      <c r="H353" s="159" t="s">
        <v>212</v>
      </c>
      <c r="I353" s="160" t="s">
        <v>700</v>
      </c>
      <c r="J353" s="155" t="s">
        <v>705</v>
      </c>
      <c r="K353" s="156" t="s">
        <v>705</v>
      </c>
      <c r="L353" s="163" t="s">
        <v>705</v>
      </c>
      <c r="M353" s="164" t="s">
        <v>705</v>
      </c>
      <c r="N353" s="168">
        <v>4.2</v>
      </c>
      <c r="O353" s="148">
        <v>50</v>
      </c>
      <c r="P353" s="169">
        <v>4.33</v>
      </c>
      <c r="S353" s="5" t="str">
        <f>_xlfn.TEXTJOIN("_",TRUE,T353:X353)</f>
        <v>s316:0.5_s316:0.5_ptfe:0.1</v>
      </c>
      <c r="T353" s="5" t="str">
        <f>_xlfn.TEXTJOIN(":",TRUE,D353,E353)</f>
        <v>s316:0.5</v>
      </c>
      <c r="U353" s="5" t="str">
        <f>_xlfn.TEXTJOIN(":",TRUE,F353,G353)</f>
        <v>s316:0.5</v>
      </c>
      <c r="V353" s="5" t="str">
        <f>_xlfn.TEXTJOIN(":",TRUE,H353,I353)</f>
        <v>ptfe:0.1</v>
      </c>
      <c r="W353" s="5" t="str">
        <f>_xlfn.TEXTJOIN(":",TRUE,J353,K353)</f>
        <v/>
      </c>
      <c r="X353" s="5" t="str">
        <f>_xlfn.TEXTJOIN(":",TRUE,L353,M353)</f>
        <v/>
      </c>
    </row>
    <row r="354" spans="1:24">
      <c r="A354" s="5">
        <v>353</v>
      </c>
      <c r="B354" s="5" t="s">
        <v>315</v>
      </c>
      <c r="C354" s="19">
        <v>1</v>
      </c>
      <c r="D354" s="151" t="s">
        <v>710</v>
      </c>
      <c r="E354" s="152" t="s">
        <v>700</v>
      </c>
      <c r="F354" s="155" t="s">
        <v>710</v>
      </c>
      <c r="G354" s="156" t="s">
        <v>700</v>
      </c>
      <c r="H354" s="159" t="s">
        <v>212</v>
      </c>
      <c r="I354" s="160" t="s">
        <v>708</v>
      </c>
      <c r="J354" s="155" t="s">
        <v>705</v>
      </c>
      <c r="K354" s="156" t="s">
        <v>705</v>
      </c>
      <c r="L354" s="163" t="s">
        <v>705</v>
      </c>
      <c r="M354" s="164" t="s">
        <v>705</v>
      </c>
      <c r="N354" s="168">
        <v>5</v>
      </c>
      <c r="O354" s="148">
        <v>20</v>
      </c>
      <c r="P354" s="169">
        <v>4.32</v>
      </c>
      <c r="S354" s="5" t="str">
        <f>_xlfn.TEXTJOIN("_",TRUE,T354:X354)</f>
        <v>s316L:0.1_s316L:0.1_ptfe:0.05</v>
      </c>
      <c r="T354" s="5" t="str">
        <f>_xlfn.TEXTJOIN(":",TRUE,D354,E354)</f>
        <v>s316L:0.1</v>
      </c>
      <c r="U354" s="5" t="str">
        <f>_xlfn.TEXTJOIN(":",TRUE,F354,G354)</f>
        <v>s316L:0.1</v>
      </c>
      <c r="V354" s="5" t="str">
        <f>_xlfn.TEXTJOIN(":",TRUE,H354,I354)</f>
        <v>ptfe:0.05</v>
      </c>
      <c r="W354" s="5" t="str">
        <f>_xlfn.TEXTJOIN(":",TRUE,J354,K354)</f>
        <v/>
      </c>
      <c r="X354" s="5" t="str">
        <f>_xlfn.TEXTJOIN(":",TRUE,L354,M354)</f>
        <v/>
      </c>
    </row>
    <row r="355" spans="1:24">
      <c r="A355" s="5">
        <v>354</v>
      </c>
      <c r="B355" s="5" t="s">
        <v>315</v>
      </c>
      <c r="C355" s="19">
        <v>3</v>
      </c>
      <c r="D355" s="151" t="s">
        <v>617</v>
      </c>
      <c r="E355" s="152" t="s">
        <v>699</v>
      </c>
      <c r="F355" s="155" t="s">
        <v>617</v>
      </c>
      <c r="G355" s="156" t="s">
        <v>699</v>
      </c>
      <c r="H355" s="159" t="s">
        <v>212</v>
      </c>
      <c r="I355" s="160" t="s">
        <v>700</v>
      </c>
      <c r="J355" s="155" t="s">
        <v>705</v>
      </c>
      <c r="K355" s="156" t="s">
        <v>705</v>
      </c>
      <c r="L355" s="163" t="s">
        <v>705</v>
      </c>
      <c r="M355" s="164" t="s">
        <v>705</v>
      </c>
      <c r="N355" s="168">
        <v>4.2</v>
      </c>
      <c r="O355" s="148">
        <v>50</v>
      </c>
      <c r="P355" s="169">
        <v>4.25</v>
      </c>
      <c r="S355" s="5" t="str">
        <f>_xlfn.TEXTJOIN("_",TRUE,T355:X355)</f>
        <v>s316:0.3_s316:0.3_ptfe:0.1</v>
      </c>
      <c r="T355" s="5" t="str">
        <f>_xlfn.TEXTJOIN(":",TRUE,D355,E355)</f>
        <v>s316:0.3</v>
      </c>
      <c r="U355" s="5" t="str">
        <f>_xlfn.TEXTJOIN(":",TRUE,F355,G355)</f>
        <v>s316:0.3</v>
      </c>
      <c r="V355" s="5" t="str">
        <f>_xlfn.TEXTJOIN(":",TRUE,H355,I355)</f>
        <v>ptfe:0.1</v>
      </c>
      <c r="W355" s="5" t="str">
        <f>_xlfn.TEXTJOIN(":",TRUE,J355,K355)</f>
        <v/>
      </c>
      <c r="X355" s="5" t="str">
        <f>_xlfn.TEXTJOIN(":",TRUE,L355,M355)</f>
        <v/>
      </c>
    </row>
    <row r="356" spans="1:24">
      <c r="A356" s="5">
        <v>355</v>
      </c>
      <c r="B356" s="5" t="s">
        <v>315</v>
      </c>
      <c r="C356" s="19">
        <v>3</v>
      </c>
      <c r="D356" s="151" t="s">
        <v>617</v>
      </c>
      <c r="E356" s="152" t="s">
        <v>693</v>
      </c>
      <c r="F356" s="155" t="s">
        <v>617</v>
      </c>
      <c r="G356" s="156" t="s">
        <v>693</v>
      </c>
      <c r="H356" s="159" t="s">
        <v>212</v>
      </c>
      <c r="I356" s="160" t="s">
        <v>700</v>
      </c>
      <c r="J356" s="155" t="s">
        <v>705</v>
      </c>
      <c r="K356" s="156" t="s">
        <v>705</v>
      </c>
      <c r="L356" s="163" t="s">
        <v>705</v>
      </c>
      <c r="M356" s="164" t="s">
        <v>705</v>
      </c>
      <c r="N356" s="168">
        <v>4.2</v>
      </c>
      <c r="O356" s="148">
        <v>50</v>
      </c>
      <c r="P356" s="169">
        <v>4.25</v>
      </c>
      <c r="S356" s="5" t="str">
        <f>_xlfn.TEXTJOIN("_",TRUE,T356:X356)</f>
        <v>s316:0.5_s316:0.5_ptfe:0.1</v>
      </c>
      <c r="T356" s="5" t="str">
        <f>_xlfn.TEXTJOIN(":",TRUE,D356,E356)</f>
        <v>s316:0.5</v>
      </c>
      <c r="U356" s="5" t="str">
        <f>_xlfn.TEXTJOIN(":",TRUE,F356,G356)</f>
        <v>s316:0.5</v>
      </c>
      <c r="V356" s="5" t="str">
        <f>_xlfn.TEXTJOIN(":",TRUE,H356,I356)</f>
        <v>ptfe:0.1</v>
      </c>
      <c r="W356" s="5" t="str">
        <f>_xlfn.TEXTJOIN(":",TRUE,J356,K356)</f>
        <v/>
      </c>
      <c r="X356" s="5" t="str">
        <f>_xlfn.TEXTJOIN(":",TRUE,L356,M356)</f>
        <v/>
      </c>
    </row>
    <row r="357" spans="1:24">
      <c r="A357" s="5">
        <v>356</v>
      </c>
      <c r="B357" s="5" t="s">
        <v>315</v>
      </c>
      <c r="C357" s="19">
        <v>3</v>
      </c>
      <c r="D357" s="151" t="s">
        <v>617</v>
      </c>
      <c r="E357" s="152" t="s">
        <v>693</v>
      </c>
      <c r="F357" s="155" t="s">
        <v>617</v>
      </c>
      <c r="G357" s="156" t="s">
        <v>693</v>
      </c>
      <c r="H357" s="159" t="s">
        <v>212</v>
      </c>
      <c r="I357" s="160" t="s">
        <v>700</v>
      </c>
      <c r="J357" s="155" t="s">
        <v>705</v>
      </c>
      <c r="K357" s="156" t="s">
        <v>705</v>
      </c>
      <c r="L357" s="163" t="s">
        <v>705</v>
      </c>
      <c r="M357" s="164" t="s">
        <v>705</v>
      </c>
      <c r="N357" s="168">
        <v>4.2</v>
      </c>
      <c r="O357" s="148">
        <v>50</v>
      </c>
      <c r="P357" s="169">
        <v>4.24</v>
      </c>
      <c r="S357" s="5" t="str">
        <f>_xlfn.TEXTJOIN("_",TRUE,T357:X357)</f>
        <v>s316:0.5_s316:0.5_ptfe:0.1</v>
      </c>
      <c r="T357" s="5" t="str">
        <f>_xlfn.TEXTJOIN(":",TRUE,D357,E357)</f>
        <v>s316:0.5</v>
      </c>
      <c r="U357" s="5" t="str">
        <f>_xlfn.TEXTJOIN(":",TRUE,F357,G357)</f>
        <v>s316:0.5</v>
      </c>
      <c r="V357" s="5" t="str">
        <f>_xlfn.TEXTJOIN(":",TRUE,H357,I357)</f>
        <v>ptfe:0.1</v>
      </c>
      <c r="W357" s="5" t="str">
        <f>_xlfn.TEXTJOIN(":",TRUE,J357,K357)</f>
        <v/>
      </c>
      <c r="X357" s="5" t="str">
        <f>_xlfn.TEXTJOIN(":",TRUE,L357,M357)</f>
        <v/>
      </c>
    </row>
    <row r="358" spans="1:24">
      <c r="A358" s="5">
        <v>357</v>
      </c>
      <c r="B358" s="5" t="s">
        <v>315</v>
      </c>
      <c r="C358" s="19">
        <v>3</v>
      </c>
      <c r="D358" s="151" t="s">
        <v>617</v>
      </c>
      <c r="E358" s="152" t="s">
        <v>693</v>
      </c>
      <c r="F358" s="155" t="s">
        <v>617</v>
      </c>
      <c r="G358" s="156" t="s">
        <v>693</v>
      </c>
      <c r="H358" s="159" t="s">
        <v>212</v>
      </c>
      <c r="I358" s="160" t="s">
        <v>700</v>
      </c>
      <c r="J358" s="155" t="s">
        <v>705</v>
      </c>
      <c r="K358" s="156" t="s">
        <v>705</v>
      </c>
      <c r="L358" s="163" t="s">
        <v>705</v>
      </c>
      <c r="M358" s="164" t="s">
        <v>705</v>
      </c>
      <c r="N358" s="168">
        <v>4.2</v>
      </c>
      <c r="O358" s="148">
        <v>50</v>
      </c>
      <c r="P358" s="169">
        <v>4.2300000000000004</v>
      </c>
      <c r="S358" s="5" t="str">
        <f>_xlfn.TEXTJOIN("_",TRUE,T358:X358)</f>
        <v>s316:0.5_s316:0.5_ptfe:0.1</v>
      </c>
      <c r="T358" s="5" t="str">
        <f>_xlfn.TEXTJOIN(":",TRUE,D358,E358)</f>
        <v>s316:0.5</v>
      </c>
      <c r="U358" s="5" t="str">
        <f>_xlfn.TEXTJOIN(":",TRUE,F358,G358)</f>
        <v>s316:0.5</v>
      </c>
      <c r="V358" s="5" t="str">
        <f>_xlfn.TEXTJOIN(":",TRUE,H358,I358)</f>
        <v>ptfe:0.1</v>
      </c>
      <c r="W358" s="5" t="str">
        <f>_xlfn.TEXTJOIN(":",TRUE,J358,K358)</f>
        <v/>
      </c>
      <c r="X358" s="5" t="str">
        <f>_xlfn.TEXTJOIN(":",TRUE,L358,M358)</f>
        <v/>
      </c>
    </row>
    <row r="359" spans="1:24">
      <c r="A359" s="5">
        <v>358</v>
      </c>
      <c r="B359" s="5" t="s">
        <v>315</v>
      </c>
      <c r="C359" s="19">
        <v>3</v>
      </c>
      <c r="D359" s="151" t="s">
        <v>617</v>
      </c>
      <c r="E359" s="152" t="s">
        <v>693</v>
      </c>
      <c r="F359" s="155" t="s">
        <v>617</v>
      </c>
      <c r="G359" s="156" t="s">
        <v>693</v>
      </c>
      <c r="H359" s="159" t="s">
        <v>212</v>
      </c>
      <c r="I359" s="160" t="s">
        <v>700</v>
      </c>
      <c r="J359" s="155" t="s">
        <v>705</v>
      </c>
      <c r="K359" s="156" t="s">
        <v>705</v>
      </c>
      <c r="L359" s="163" t="s">
        <v>705</v>
      </c>
      <c r="M359" s="164" t="s">
        <v>705</v>
      </c>
      <c r="N359" s="168">
        <v>4.2</v>
      </c>
      <c r="O359" s="148">
        <v>50</v>
      </c>
      <c r="P359" s="169">
        <v>4.22</v>
      </c>
      <c r="S359" s="5" t="str">
        <f>_xlfn.TEXTJOIN("_",TRUE,T359:X359)</f>
        <v>s316:0.5_s316:0.5_ptfe:0.1</v>
      </c>
      <c r="T359" s="5" t="str">
        <f>_xlfn.TEXTJOIN(":",TRUE,D359,E359)</f>
        <v>s316:0.5</v>
      </c>
      <c r="U359" s="5" t="str">
        <f>_xlfn.TEXTJOIN(":",TRUE,F359,G359)</f>
        <v>s316:0.5</v>
      </c>
      <c r="V359" s="5" t="str">
        <f>_xlfn.TEXTJOIN(":",TRUE,H359,I359)</f>
        <v>ptfe:0.1</v>
      </c>
      <c r="W359" s="5" t="str">
        <f>_xlfn.TEXTJOIN(":",TRUE,J359,K359)</f>
        <v/>
      </c>
      <c r="X359" s="5" t="str">
        <f>_xlfn.TEXTJOIN(":",TRUE,L359,M359)</f>
        <v/>
      </c>
    </row>
    <row r="360" spans="1:24">
      <c r="A360" s="5">
        <v>359</v>
      </c>
      <c r="B360" s="5" t="s">
        <v>315</v>
      </c>
      <c r="C360" s="19">
        <v>1</v>
      </c>
      <c r="D360" s="151" t="s">
        <v>710</v>
      </c>
      <c r="E360" s="152" t="s">
        <v>700</v>
      </c>
      <c r="F360" s="155" t="s">
        <v>710</v>
      </c>
      <c r="G360" s="156" t="s">
        <v>700</v>
      </c>
      <c r="H360" s="159" t="s">
        <v>212</v>
      </c>
      <c r="I360" s="160" t="s">
        <v>708</v>
      </c>
      <c r="J360" s="155" t="s">
        <v>705</v>
      </c>
      <c r="K360" s="156" t="s">
        <v>705</v>
      </c>
      <c r="L360" s="163" t="s">
        <v>705</v>
      </c>
      <c r="M360" s="164" t="s">
        <v>705</v>
      </c>
      <c r="N360" s="168">
        <v>5</v>
      </c>
      <c r="O360" s="148">
        <v>20</v>
      </c>
      <c r="P360" s="169">
        <v>4.21</v>
      </c>
      <c r="S360" s="5" t="str">
        <f>_xlfn.TEXTJOIN("_",TRUE,T360:X360)</f>
        <v>s316L:0.1_s316L:0.1_ptfe:0.05</v>
      </c>
      <c r="T360" s="5" t="str">
        <f>_xlfn.TEXTJOIN(":",TRUE,D360,E360)</f>
        <v>s316L:0.1</v>
      </c>
      <c r="U360" s="5" t="str">
        <f>_xlfn.TEXTJOIN(":",TRUE,F360,G360)</f>
        <v>s316L:0.1</v>
      </c>
      <c r="V360" s="5" t="str">
        <f>_xlfn.TEXTJOIN(":",TRUE,H360,I360)</f>
        <v>ptfe:0.05</v>
      </c>
      <c r="W360" s="5" t="str">
        <f>_xlfn.TEXTJOIN(":",TRUE,J360,K360)</f>
        <v/>
      </c>
      <c r="X360" s="5" t="str">
        <f>_xlfn.TEXTJOIN(":",TRUE,L360,M360)</f>
        <v/>
      </c>
    </row>
    <row r="361" spans="1:24">
      <c r="A361" s="5">
        <v>360</v>
      </c>
      <c r="B361" s="5" t="s">
        <v>315</v>
      </c>
      <c r="C361" s="19">
        <v>3</v>
      </c>
      <c r="D361" s="151" t="s">
        <v>617</v>
      </c>
      <c r="E361" s="152" t="s">
        <v>693</v>
      </c>
      <c r="F361" s="155" t="s">
        <v>617</v>
      </c>
      <c r="G361" s="156" t="s">
        <v>693</v>
      </c>
      <c r="H361" s="159" t="s">
        <v>212</v>
      </c>
      <c r="I361" s="160" t="s">
        <v>700</v>
      </c>
      <c r="J361" s="155" t="s">
        <v>705</v>
      </c>
      <c r="K361" s="156" t="s">
        <v>705</v>
      </c>
      <c r="L361" s="163" t="s">
        <v>705</v>
      </c>
      <c r="M361" s="164" t="s">
        <v>705</v>
      </c>
      <c r="N361" s="168">
        <v>4.2</v>
      </c>
      <c r="O361" s="148">
        <v>50</v>
      </c>
      <c r="P361" s="169">
        <v>4.2</v>
      </c>
      <c r="S361" s="5" t="str">
        <f>_xlfn.TEXTJOIN("_",TRUE,T361:X361)</f>
        <v>s316:0.5_s316:0.5_ptfe:0.1</v>
      </c>
      <c r="T361" s="5" t="str">
        <f>_xlfn.TEXTJOIN(":",TRUE,D361,E361)</f>
        <v>s316:0.5</v>
      </c>
      <c r="U361" s="5" t="str">
        <f>_xlfn.TEXTJOIN(":",TRUE,F361,G361)</f>
        <v>s316:0.5</v>
      </c>
      <c r="V361" s="5" t="str">
        <f>_xlfn.TEXTJOIN(":",TRUE,H361,I361)</f>
        <v>ptfe:0.1</v>
      </c>
      <c r="W361" s="5" t="str">
        <f>_xlfn.TEXTJOIN(":",TRUE,J361,K361)</f>
        <v/>
      </c>
      <c r="X361" s="5" t="str">
        <f>_xlfn.TEXTJOIN(":",TRUE,L361,M361)</f>
        <v/>
      </c>
    </row>
    <row r="362" spans="1:24">
      <c r="A362" s="5">
        <v>361</v>
      </c>
      <c r="B362" s="5" t="s">
        <v>315</v>
      </c>
      <c r="C362" s="19">
        <v>3</v>
      </c>
      <c r="D362" s="151" t="s">
        <v>617</v>
      </c>
      <c r="E362" s="152" t="s">
        <v>699</v>
      </c>
      <c r="F362" s="155" t="s">
        <v>617</v>
      </c>
      <c r="G362" s="156" t="s">
        <v>699</v>
      </c>
      <c r="H362" s="155" t="s">
        <v>212</v>
      </c>
      <c r="I362" s="156" t="s">
        <v>700</v>
      </c>
      <c r="J362" s="159" t="s">
        <v>716</v>
      </c>
      <c r="K362" s="160" t="s">
        <v>700</v>
      </c>
      <c r="L362" s="163" t="s">
        <v>705</v>
      </c>
      <c r="M362" s="164" t="s">
        <v>705</v>
      </c>
      <c r="N362" s="168">
        <v>3.5</v>
      </c>
      <c r="O362" s="148">
        <v>240</v>
      </c>
      <c r="P362" s="169">
        <v>4.2</v>
      </c>
      <c r="S362" s="5" t="str">
        <f>_xlfn.TEXTJOIN("_",TRUE,T362:X362)</f>
        <v>s316:0.3_s316:0.3_ aluminum :0.1_ptfe:0.1</v>
      </c>
      <c r="T362" s="5" t="str">
        <f>_xlfn.TEXTJOIN(":",TRUE,D362,E362)</f>
        <v>s316:0.3</v>
      </c>
      <c r="U362" s="5" t="str">
        <f>_xlfn.TEXTJOIN(":",TRUE,F362,G362)</f>
        <v>s316:0.3</v>
      </c>
      <c r="V362" s="5" t="str">
        <f>_xlfn.TEXTJOIN(":",TRUE,J362,K362)</f>
        <v xml:space="preserve"> aluminum :0.1</v>
      </c>
      <c r="W362" s="5" t="str">
        <f>_xlfn.TEXTJOIN(":",TRUE,H362,I362)</f>
        <v>ptfe:0.1</v>
      </c>
      <c r="X362" s="5" t="str">
        <f>_xlfn.TEXTJOIN(":",TRUE,L362,M362)</f>
        <v/>
      </c>
    </row>
    <row r="363" spans="1:24">
      <c r="A363" s="5">
        <v>362</v>
      </c>
      <c r="B363" s="5" t="s">
        <v>315</v>
      </c>
      <c r="C363" s="19">
        <v>3</v>
      </c>
      <c r="D363" s="151" t="s">
        <v>617</v>
      </c>
      <c r="E363" s="152" t="s">
        <v>699</v>
      </c>
      <c r="F363" s="155" t="s">
        <v>617</v>
      </c>
      <c r="G363" s="156" t="s">
        <v>699</v>
      </c>
      <c r="H363" s="155" t="s">
        <v>212</v>
      </c>
      <c r="I363" s="156" t="s">
        <v>700</v>
      </c>
      <c r="J363" s="159" t="s">
        <v>716</v>
      </c>
      <c r="K363" s="160" t="s">
        <v>700</v>
      </c>
      <c r="L363" s="163" t="s">
        <v>705</v>
      </c>
      <c r="M363" s="164" t="s">
        <v>705</v>
      </c>
      <c r="N363" s="168">
        <v>3.5</v>
      </c>
      <c r="O363" s="148">
        <v>240</v>
      </c>
      <c r="P363" s="169">
        <v>4.2</v>
      </c>
      <c r="S363" s="5" t="str">
        <f>_xlfn.TEXTJOIN("_",TRUE,T363:X363)</f>
        <v>s316:0.3_s316:0.3_ aluminum :0.1_ptfe:0.1</v>
      </c>
      <c r="T363" s="5" t="str">
        <f>_xlfn.TEXTJOIN(":",TRUE,D363,E363)</f>
        <v>s316:0.3</v>
      </c>
      <c r="U363" s="5" t="str">
        <f>_xlfn.TEXTJOIN(":",TRUE,F363,G363)</f>
        <v>s316:0.3</v>
      </c>
      <c r="V363" s="5" t="str">
        <f>_xlfn.TEXTJOIN(":",TRUE,J363,K363)</f>
        <v xml:space="preserve"> aluminum :0.1</v>
      </c>
      <c r="W363" s="5" t="str">
        <f>_xlfn.TEXTJOIN(":",TRUE,H363,I363)</f>
        <v>ptfe:0.1</v>
      </c>
      <c r="X363" s="5" t="str">
        <f>_xlfn.TEXTJOIN(":",TRUE,L363,M363)</f>
        <v/>
      </c>
    </row>
    <row r="364" spans="1:24">
      <c r="A364" s="5">
        <v>363</v>
      </c>
      <c r="B364" s="5" t="s">
        <v>315</v>
      </c>
      <c r="C364" s="19">
        <v>3</v>
      </c>
      <c r="D364" s="151" t="s">
        <v>617</v>
      </c>
      <c r="E364" s="152" t="s">
        <v>693</v>
      </c>
      <c r="F364" s="155" t="s">
        <v>617</v>
      </c>
      <c r="G364" s="156" t="s">
        <v>693</v>
      </c>
      <c r="H364" s="159" t="s">
        <v>212</v>
      </c>
      <c r="I364" s="160" t="s">
        <v>700</v>
      </c>
      <c r="J364" s="155" t="s">
        <v>705</v>
      </c>
      <c r="K364" s="156" t="s">
        <v>705</v>
      </c>
      <c r="L364" s="163" t="s">
        <v>705</v>
      </c>
      <c r="M364" s="164" t="s">
        <v>705</v>
      </c>
      <c r="N364" s="168">
        <v>4.2</v>
      </c>
      <c r="O364" s="148">
        <v>50</v>
      </c>
      <c r="P364" s="169">
        <v>4.17</v>
      </c>
      <c r="S364" s="5" t="str">
        <f>_xlfn.TEXTJOIN("_",TRUE,T364:X364)</f>
        <v>s316:0.5_s316:0.5_ptfe:0.1</v>
      </c>
      <c r="T364" s="5" t="str">
        <f>_xlfn.TEXTJOIN(":",TRUE,D364,E364)</f>
        <v>s316:0.5</v>
      </c>
      <c r="U364" s="5" t="str">
        <f>_xlfn.TEXTJOIN(":",TRUE,F364,G364)</f>
        <v>s316:0.5</v>
      </c>
      <c r="V364" s="5" t="str">
        <f>_xlfn.TEXTJOIN(":",TRUE,H364,I364)</f>
        <v>ptfe:0.1</v>
      </c>
      <c r="W364" s="5" t="str">
        <f>_xlfn.TEXTJOIN(":",TRUE,J364,K364)</f>
        <v/>
      </c>
      <c r="X364" s="5" t="str">
        <f>_xlfn.TEXTJOIN(":",TRUE,L364,M364)</f>
        <v/>
      </c>
    </row>
    <row r="365" spans="1:24">
      <c r="A365" s="5">
        <v>364</v>
      </c>
      <c r="B365" s="5" t="s">
        <v>315</v>
      </c>
      <c r="C365" s="19">
        <v>3</v>
      </c>
      <c r="D365" s="151" t="s">
        <v>617</v>
      </c>
      <c r="E365" s="152" t="s">
        <v>699</v>
      </c>
      <c r="F365" s="155" t="s">
        <v>617</v>
      </c>
      <c r="G365" s="156" t="s">
        <v>699</v>
      </c>
      <c r="H365" s="159" t="s">
        <v>212</v>
      </c>
      <c r="I365" s="160" t="s">
        <v>700</v>
      </c>
      <c r="J365" s="155" t="s">
        <v>705</v>
      </c>
      <c r="K365" s="156" t="s">
        <v>705</v>
      </c>
      <c r="L365" s="163" t="s">
        <v>705</v>
      </c>
      <c r="M365" s="164" t="s">
        <v>705</v>
      </c>
      <c r="N365" s="168">
        <v>4.2</v>
      </c>
      <c r="O365" s="148">
        <v>50</v>
      </c>
      <c r="P365" s="169">
        <v>4.16</v>
      </c>
      <c r="S365" s="5" t="str">
        <f>_xlfn.TEXTJOIN("_",TRUE,T365:X365)</f>
        <v>s316:0.3_s316:0.3_ptfe:0.1</v>
      </c>
      <c r="T365" s="5" t="str">
        <f>_xlfn.TEXTJOIN(":",TRUE,D365,E365)</f>
        <v>s316:0.3</v>
      </c>
      <c r="U365" s="5" t="str">
        <f>_xlfn.TEXTJOIN(":",TRUE,F365,G365)</f>
        <v>s316:0.3</v>
      </c>
      <c r="V365" s="5" t="str">
        <f>_xlfn.TEXTJOIN(":",TRUE,H365,I365)</f>
        <v>ptfe:0.1</v>
      </c>
      <c r="W365" s="5" t="str">
        <f>_xlfn.TEXTJOIN(":",TRUE,J365,K365)</f>
        <v/>
      </c>
      <c r="X365" s="5" t="str">
        <f>_xlfn.TEXTJOIN(":",TRUE,L365,M365)</f>
        <v/>
      </c>
    </row>
    <row r="366" spans="1:24">
      <c r="A366" s="5">
        <v>365</v>
      </c>
      <c r="B366" s="5" t="s">
        <v>315</v>
      </c>
      <c r="C366" s="19">
        <v>3</v>
      </c>
      <c r="D366" s="151" t="s">
        <v>617</v>
      </c>
      <c r="E366" s="152" t="s">
        <v>699</v>
      </c>
      <c r="F366" s="155" t="s">
        <v>617</v>
      </c>
      <c r="G366" s="156" t="s">
        <v>699</v>
      </c>
      <c r="H366" s="159" t="s">
        <v>212</v>
      </c>
      <c r="I366" s="160" t="s">
        <v>700</v>
      </c>
      <c r="J366" s="155" t="s">
        <v>705</v>
      </c>
      <c r="K366" s="156" t="s">
        <v>705</v>
      </c>
      <c r="L366" s="163" t="s">
        <v>705</v>
      </c>
      <c r="M366" s="164" t="s">
        <v>705</v>
      </c>
      <c r="N366" s="168">
        <v>4.2</v>
      </c>
      <c r="O366" s="148">
        <v>50</v>
      </c>
      <c r="P366" s="169">
        <v>4.1500000000000004</v>
      </c>
      <c r="S366" s="5" t="str">
        <f>_xlfn.TEXTJOIN("_",TRUE,T366:X366)</f>
        <v>s316:0.3_s316:0.3_ptfe:0.1</v>
      </c>
      <c r="T366" s="5" t="str">
        <f>_xlfn.TEXTJOIN(":",TRUE,D366,E366)</f>
        <v>s316:0.3</v>
      </c>
      <c r="U366" s="5" t="str">
        <f>_xlfn.TEXTJOIN(":",TRUE,F366,G366)</f>
        <v>s316:0.3</v>
      </c>
      <c r="V366" s="5" t="str">
        <f>_xlfn.TEXTJOIN(":",TRUE,H366,I366)</f>
        <v>ptfe:0.1</v>
      </c>
      <c r="W366" s="5" t="str">
        <f>_xlfn.TEXTJOIN(":",TRUE,J366,K366)</f>
        <v/>
      </c>
      <c r="X366" s="5" t="str">
        <f>_xlfn.TEXTJOIN(":",TRUE,L366,M366)</f>
        <v/>
      </c>
    </row>
    <row r="367" spans="1:24">
      <c r="A367" s="5">
        <v>366</v>
      </c>
      <c r="B367" s="5" t="s">
        <v>315</v>
      </c>
      <c r="C367" s="19">
        <v>3</v>
      </c>
      <c r="D367" s="151" t="s">
        <v>617</v>
      </c>
      <c r="E367" s="152" t="s">
        <v>693</v>
      </c>
      <c r="F367" s="155" t="s">
        <v>617</v>
      </c>
      <c r="G367" s="156" t="s">
        <v>693</v>
      </c>
      <c r="H367" s="159" t="s">
        <v>212</v>
      </c>
      <c r="I367" s="160" t="s">
        <v>700</v>
      </c>
      <c r="J367" s="155" t="s">
        <v>705</v>
      </c>
      <c r="K367" s="156" t="s">
        <v>705</v>
      </c>
      <c r="L367" s="163" t="s">
        <v>705</v>
      </c>
      <c r="M367" s="164" t="s">
        <v>705</v>
      </c>
      <c r="N367" s="168">
        <v>4.2</v>
      </c>
      <c r="O367" s="148">
        <v>50</v>
      </c>
      <c r="P367" s="169">
        <v>4.1500000000000004</v>
      </c>
      <c r="S367" s="5" t="str">
        <f>_xlfn.TEXTJOIN("_",TRUE,T367:X367)</f>
        <v>s316:0.5_s316:0.5_ptfe:0.1</v>
      </c>
      <c r="T367" s="5" t="str">
        <f>_xlfn.TEXTJOIN(":",TRUE,D367,E367)</f>
        <v>s316:0.5</v>
      </c>
      <c r="U367" s="5" t="str">
        <f>_xlfn.TEXTJOIN(":",TRUE,F367,G367)</f>
        <v>s316:0.5</v>
      </c>
      <c r="V367" s="5" t="str">
        <f>_xlfn.TEXTJOIN(":",TRUE,H367,I367)</f>
        <v>ptfe:0.1</v>
      </c>
      <c r="W367" s="5" t="str">
        <f>_xlfn.TEXTJOIN(":",TRUE,J367,K367)</f>
        <v/>
      </c>
      <c r="X367" s="5" t="str">
        <f>_xlfn.TEXTJOIN(":",TRUE,L367,M367)</f>
        <v/>
      </c>
    </row>
    <row r="368" spans="1:24">
      <c r="A368" s="5">
        <v>367</v>
      </c>
      <c r="B368" s="5" t="s">
        <v>315</v>
      </c>
      <c r="C368" s="19">
        <v>4</v>
      </c>
      <c r="D368" s="151" t="s">
        <v>617</v>
      </c>
      <c r="E368" s="152" t="s">
        <v>693</v>
      </c>
      <c r="F368" s="155" t="s">
        <v>617</v>
      </c>
      <c r="G368" s="156" t="s">
        <v>693</v>
      </c>
      <c r="H368" s="159" t="s">
        <v>212</v>
      </c>
      <c r="I368" s="160" t="s">
        <v>700</v>
      </c>
      <c r="J368" s="155" t="s">
        <v>705</v>
      </c>
      <c r="K368" s="156" t="s">
        <v>705</v>
      </c>
      <c r="L368" s="163" t="s">
        <v>705</v>
      </c>
      <c r="M368" s="164" t="s">
        <v>705</v>
      </c>
      <c r="N368" s="168">
        <v>5</v>
      </c>
      <c r="O368" s="148">
        <v>22</v>
      </c>
      <c r="P368" s="169">
        <v>4.12</v>
      </c>
      <c r="S368" s="5" t="str">
        <f>_xlfn.TEXTJOIN("_",TRUE,T368:X368)</f>
        <v>s316:0.5_s316:0.5_ptfe:0.1</v>
      </c>
      <c r="T368" s="5" t="str">
        <f>_xlfn.TEXTJOIN(":",TRUE,D368,E368)</f>
        <v>s316:0.5</v>
      </c>
      <c r="U368" s="5" t="str">
        <f>_xlfn.TEXTJOIN(":",TRUE,F368,G368)</f>
        <v>s316:0.5</v>
      </c>
      <c r="V368" s="5" t="str">
        <f>_xlfn.TEXTJOIN(":",TRUE,H368,I368)</f>
        <v>ptfe:0.1</v>
      </c>
      <c r="W368" s="5" t="str">
        <f>_xlfn.TEXTJOIN(":",TRUE,J368,K368)</f>
        <v/>
      </c>
      <c r="X368" s="5" t="str">
        <f>_xlfn.TEXTJOIN(":",TRUE,L368,M368)</f>
        <v/>
      </c>
    </row>
    <row r="369" spans="1:24">
      <c r="A369" s="5">
        <v>368</v>
      </c>
      <c r="B369" s="5" t="s">
        <v>315</v>
      </c>
      <c r="C369" s="19">
        <v>3</v>
      </c>
      <c r="D369" s="151" t="s">
        <v>617</v>
      </c>
      <c r="E369" s="152" t="s">
        <v>693</v>
      </c>
      <c r="F369" s="155" t="s">
        <v>617</v>
      </c>
      <c r="G369" s="156" t="s">
        <v>693</v>
      </c>
      <c r="H369" s="159" t="s">
        <v>212</v>
      </c>
      <c r="I369" s="160" t="s">
        <v>700</v>
      </c>
      <c r="J369" s="155" t="s">
        <v>705</v>
      </c>
      <c r="K369" s="156" t="s">
        <v>705</v>
      </c>
      <c r="L369" s="163" t="s">
        <v>705</v>
      </c>
      <c r="M369" s="164" t="s">
        <v>705</v>
      </c>
      <c r="N369" s="168">
        <v>4.2</v>
      </c>
      <c r="O369" s="148">
        <v>50</v>
      </c>
      <c r="P369" s="169">
        <v>4.12</v>
      </c>
      <c r="S369" s="5" t="str">
        <f>_xlfn.TEXTJOIN("_",TRUE,T369:X369)</f>
        <v>s316:0.5_s316:0.5_ptfe:0.1</v>
      </c>
      <c r="T369" s="5" t="str">
        <f>_xlfn.TEXTJOIN(":",TRUE,D369,E369)</f>
        <v>s316:0.5</v>
      </c>
      <c r="U369" s="5" t="str">
        <f>_xlfn.TEXTJOIN(":",TRUE,F369,G369)</f>
        <v>s316:0.5</v>
      </c>
      <c r="V369" s="5" t="str">
        <f>_xlfn.TEXTJOIN(":",TRUE,H369,I369)</f>
        <v>ptfe:0.1</v>
      </c>
      <c r="W369" s="5" t="str">
        <f>_xlfn.TEXTJOIN(":",TRUE,J369,K369)</f>
        <v/>
      </c>
      <c r="X369" s="5" t="str">
        <f>_xlfn.TEXTJOIN(":",TRUE,L369,M369)</f>
        <v/>
      </c>
    </row>
    <row r="370" spans="1:24">
      <c r="A370" s="5">
        <v>369</v>
      </c>
      <c r="B370" s="5" t="s">
        <v>315</v>
      </c>
      <c r="C370" s="19">
        <v>3</v>
      </c>
      <c r="D370" s="151" t="s">
        <v>617</v>
      </c>
      <c r="E370" s="152" t="s">
        <v>693</v>
      </c>
      <c r="F370" s="155" t="s">
        <v>617</v>
      </c>
      <c r="G370" s="156" t="s">
        <v>693</v>
      </c>
      <c r="H370" s="159" t="s">
        <v>212</v>
      </c>
      <c r="I370" s="160" t="s">
        <v>700</v>
      </c>
      <c r="J370" s="155" t="s">
        <v>705</v>
      </c>
      <c r="K370" s="156" t="s">
        <v>705</v>
      </c>
      <c r="L370" s="163" t="s">
        <v>705</v>
      </c>
      <c r="M370" s="164" t="s">
        <v>705</v>
      </c>
      <c r="N370" s="168">
        <v>4.2</v>
      </c>
      <c r="O370" s="148">
        <v>50</v>
      </c>
      <c r="P370" s="169">
        <v>4.1100000000000003</v>
      </c>
      <c r="S370" s="5" t="str">
        <f>_xlfn.TEXTJOIN("_",TRUE,T370:X370)</f>
        <v>s316:0.5_s316:0.5_ptfe:0.1</v>
      </c>
      <c r="T370" s="5" t="str">
        <f>_xlfn.TEXTJOIN(":",TRUE,D370,E370)</f>
        <v>s316:0.5</v>
      </c>
      <c r="U370" s="5" t="str">
        <f>_xlfn.TEXTJOIN(":",TRUE,F370,G370)</f>
        <v>s316:0.5</v>
      </c>
      <c r="V370" s="5" t="str">
        <f>_xlfn.TEXTJOIN(":",TRUE,H370,I370)</f>
        <v>ptfe:0.1</v>
      </c>
      <c r="W370" s="5" t="str">
        <f>_xlfn.TEXTJOIN(":",TRUE,J370,K370)</f>
        <v/>
      </c>
      <c r="X370" s="5" t="str">
        <f>_xlfn.TEXTJOIN(":",TRUE,L370,M370)</f>
        <v/>
      </c>
    </row>
    <row r="371" spans="1:24">
      <c r="A371" s="5">
        <v>370</v>
      </c>
      <c r="B371" s="5" t="s">
        <v>315</v>
      </c>
      <c r="C371" s="19">
        <v>10</v>
      </c>
      <c r="D371" s="151" t="s">
        <v>617</v>
      </c>
      <c r="E371" s="152" t="s">
        <v>694</v>
      </c>
      <c r="F371" s="155" t="s">
        <v>617</v>
      </c>
      <c r="G371" s="156" t="s">
        <v>700</v>
      </c>
      <c r="H371" s="159" t="s">
        <v>212</v>
      </c>
      <c r="I371" s="160" t="s">
        <v>693</v>
      </c>
      <c r="J371" s="155" t="s">
        <v>705</v>
      </c>
      <c r="K371" s="156" t="s">
        <v>705</v>
      </c>
      <c r="L371" s="163" t="s">
        <v>705</v>
      </c>
      <c r="M371" s="164" t="s">
        <v>705</v>
      </c>
      <c r="N371" s="168">
        <v>3</v>
      </c>
      <c r="O371" s="148">
        <v>200</v>
      </c>
      <c r="P371" s="169">
        <v>4.0999999999999996</v>
      </c>
      <c r="S371" s="5" t="str">
        <f>_xlfn.TEXTJOIN("_",TRUE,T371:X371)</f>
        <v>s316:1.5_s316:0.1_ptfe:0.5</v>
      </c>
      <c r="T371" s="5" t="str">
        <f>_xlfn.TEXTJOIN(":",TRUE,D371,E371)</f>
        <v>s316:1.5</v>
      </c>
      <c r="U371" s="5" t="str">
        <f>_xlfn.TEXTJOIN(":",TRUE,F371,G371)</f>
        <v>s316:0.1</v>
      </c>
      <c r="V371" s="5" t="str">
        <f>_xlfn.TEXTJOIN(":",TRUE,H371,I371)</f>
        <v>ptfe:0.5</v>
      </c>
      <c r="W371" s="5" t="str">
        <f>_xlfn.TEXTJOIN(":",TRUE,J371,K371)</f>
        <v/>
      </c>
      <c r="X371" s="5" t="str">
        <f>_xlfn.TEXTJOIN(":",TRUE,L371,M371)</f>
        <v/>
      </c>
    </row>
    <row r="372" spans="1:24">
      <c r="A372" s="5">
        <v>371</v>
      </c>
      <c r="B372" s="5" t="s">
        <v>315</v>
      </c>
      <c r="C372" s="19">
        <v>4</v>
      </c>
      <c r="D372" s="151" t="s">
        <v>617</v>
      </c>
      <c r="E372" s="152" t="s">
        <v>699</v>
      </c>
      <c r="F372" s="155" t="s">
        <v>617</v>
      </c>
      <c r="G372" s="156" t="s">
        <v>699</v>
      </c>
      <c r="H372" s="155" t="s">
        <v>212</v>
      </c>
      <c r="I372" s="156" t="s">
        <v>700</v>
      </c>
      <c r="J372" s="159" t="s">
        <v>716</v>
      </c>
      <c r="K372" s="160" t="s">
        <v>700</v>
      </c>
      <c r="L372" s="163" t="s">
        <v>705</v>
      </c>
      <c r="M372" s="164" t="s">
        <v>705</v>
      </c>
      <c r="N372" s="168">
        <v>3.25</v>
      </c>
      <c r="O372" s="148">
        <v>180</v>
      </c>
      <c r="P372" s="169">
        <v>4.09</v>
      </c>
      <c r="S372" s="5" t="str">
        <f>_xlfn.TEXTJOIN("_",TRUE,T372:X372)</f>
        <v>s316:0.3_s316:0.3_ aluminum :0.1_ptfe:0.1</v>
      </c>
      <c r="T372" s="5" t="str">
        <f>_xlfn.TEXTJOIN(":",TRUE,D372,E372)</f>
        <v>s316:0.3</v>
      </c>
      <c r="U372" s="5" t="str">
        <f>_xlfn.TEXTJOIN(":",TRUE,F372,G372)</f>
        <v>s316:0.3</v>
      </c>
      <c r="V372" s="5" t="str">
        <f>_xlfn.TEXTJOIN(":",TRUE,J372,K372)</f>
        <v xml:space="preserve"> aluminum :0.1</v>
      </c>
      <c r="W372" s="5" t="str">
        <f>_xlfn.TEXTJOIN(":",TRUE,H372,I372)</f>
        <v>ptfe:0.1</v>
      </c>
      <c r="X372" s="5" t="str">
        <f>_xlfn.TEXTJOIN(":",TRUE,L372,M372)</f>
        <v/>
      </c>
    </row>
    <row r="373" spans="1:24">
      <c r="A373" s="5">
        <v>372</v>
      </c>
      <c r="B373" s="5" t="s">
        <v>315</v>
      </c>
      <c r="C373" s="19">
        <v>3</v>
      </c>
      <c r="D373" s="151" t="s">
        <v>617</v>
      </c>
      <c r="E373" s="152" t="s">
        <v>693</v>
      </c>
      <c r="F373" s="155" t="s">
        <v>617</v>
      </c>
      <c r="G373" s="156" t="s">
        <v>693</v>
      </c>
      <c r="H373" s="159" t="s">
        <v>212</v>
      </c>
      <c r="I373" s="160" t="s">
        <v>700</v>
      </c>
      <c r="J373" s="155" t="s">
        <v>705</v>
      </c>
      <c r="K373" s="156" t="s">
        <v>705</v>
      </c>
      <c r="L373" s="163" t="s">
        <v>705</v>
      </c>
      <c r="M373" s="164" t="s">
        <v>705</v>
      </c>
      <c r="N373" s="168">
        <v>4.2</v>
      </c>
      <c r="O373" s="148">
        <v>50</v>
      </c>
      <c r="P373" s="169">
        <v>4.05</v>
      </c>
      <c r="S373" s="5" t="str">
        <f>_xlfn.TEXTJOIN("_",TRUE,T373:X373)</f>
        <v>s316:0.5_s316:0.5_ptfe:0.1</v>
      </c>
      <c r="T373" s="5" t="str">
        <f>_xlfn.TEXTJOIN(":",TRUE,D373,E373)</f>
        <v>s316:0.5</v>
      </c>
      <c r="U373" s="5" t="str">
        <f>_xlfn.TEXTJOIN(":",TRUE,F373,G373)</f>
        <v>s316:0.5</v>
      </c>
      <c r="V373" s="5" t="str">
        <f>_xlfn.TEXTJOIN(":",TRUE,H373,I373)</f>
        <v>ptfe:0.1</v>
      </c>
      <c r="W373" s="5" t="str">
        <f>_xlfn.TEXTJOIN(":",TRUE,J373,K373)</f>
        <v/>
      </c>
      <c r="X373" s="5" t="str">
        <f>_xlfn.TEXTJOIN(":",TRUE,L373,M373)</f>
        <v/>
      </c>
    </row>
    <row r="374" spans="1:24">
      <c r="A374" s="5">
        <v>373</v>
      </c>
      <c r="B374" s="5" t="s">
        <v>315</v>
      </c>
      <c r="C374" s="19">
        <v>3</v>
      </c>
      <c r="D374" s="151" t="s">
        <v>617</v>
      </c>
      <c r="E374" s="152" t="s">
        <v>693</v>
      </c>
      <c r="F374" s="155" t="s">
        <v>617</v>
      </c>
      <c r="G374" s="156" t="s">
        <v>693</v>
      </c>
      <c r="H374" s="159" t="s">
        <v>212</v>
      </c>
      <c r="I374" s="160" t="s">
        <v>700</v>
      </c>
      <c r="J374" s="155" t="s">
        <v>705</v>
      </c>
      <c r="K374" s="156" t="s">
        <v>705</v>
      </c>
      <c r="L374" s="163" t="s">
        <v>705</v>
      </c>
      <c r="M374" s="164" t="s">
        <v>705</v>
      </c>
      <c r="N374" s="168">
        <v>4.2</v>
      </c>
      <c r="O374" s="148">
        <v>50</v>
      </c>
      <c r="P374" s="169">
        <v>4.04</v>
      </c>
      <c r="S374" s="5" t="str">
        <f>_xlfn.TEXTJOIN("_",TRUE,T374:X374)</f>
        <v>s316:0.5_s316:0.5_ptfe:0.1</v>
      </c>
      <c r="T374" s="5" t="str">
        <f>_xlfn.TEXTJOIN(":",TRUE,D374,E374)</f>
        <v>s316:0.5</v>
      </c>
      <c r="U374" s="5" t="str">
        <f>_xlfn.TEXTJOIN(":",TRUE,F374,G374)</f>
        <v>s316:0.5</v>
      </c>
      <c r="V374" s="5" t="str">
        <f>_xlfn.TEXTJOIN(":",TRUE,H374,I374)</f>
        <v>ptfe:0.1</v>
      </c>
      <c r="W374" s="5" t="str">
        <f>_xlfn.TEXTJOIN(":",TRUE,J374,K374)</f>
        <v/>
      </c>
      <c r="X374" s="5" t="str">
        <f>_xlfn.TEXTJOIN(":",TRUE,L374,M374)</f>
        <v/>
      </c>
    </row>
    <row r="375" spans="1:24">
      <c r="A375" s="5">
        <v>374</v>
      </c>
      <c r="B375" s="5" t="s">
        <v>315</v>
      </c>
      <c r="C375" s="19">
        <v>3</v>
      </c>
      <c r="D375" s="151" t="s">
        <v>617</v>
      </c>
      <c r="E375" s="152" t="s">
        <v>699</v>
      </c>
      <c r="F375" s="155" t="s">
        <v>617</v>
      </c>
      <c r="G375" s="156" t="s">
        <v>699</v>
      </c>
      <c r="H375" s="159" t="s">
        <v>212</v>
      </c>
      <c r="I375" s="160" t="s">
        <v>700</v>
      </c>
      <c r="J375" s="155" t="s">
        <v>705</v>
      </c>
      <c r="K375" s="156" t="s">
        <v>705</v>
      </c>
      <c r="L375" s="163" t="s">
        <v>705</v>
      </c>
      <c r="M375" s="164" t="s">
        <v>705</v>
      </c>
      <c r="N375" s="168">
        <v>4.2</v>
      </c>
      <c r="O375" s="148">
        <v>50</v>
      </c>
      <c r="P375" s="169">
        <v>4.03</v>
      </c>
      <c r="S375" s="5" t="str">
        <f>_xlfn.TEXTJOIN("_",TRUE,T375:X375)</f>
        <v>s316:0.3_s316:0.3_ptfe:0.1</v>
      </c>
      <c r="T375" s="5" t="str">
        <f>_xlfn.TEXTJOIN(":",TRUE,D375,E375)</f>
        <v>s316:0.3</v>
      </c>
      <c r="U375" s="5" t="str">
        <f>_xlfn.TEXTJOIN(":",TRUE,F375,G375)</f>
        <v>s316:0.3</v>
      </c>
      <c r="V375" s="5" t="str">
        <f>_xlfn.TEXTJOIN(":",TRUE,H375,I375)</f>
        <v>ptfe:0.1</v>
      </c>
      <c r="W375" s="5" t="str">
        <f>_xlfn.TEXTJOIN(":",TRUE,J375,K375)</f>
        <v/>
      </c>
      <c r="X375" s="5" t="str">
        <f>_xlfn.TEXTJOIN(":",TRUE,L375,M375)</f>
        <v/>
      </c>
    </row>
    <row r="376" spans="1:24">
      <c r="A376" s="5">
        <v>375</v>
      </c>
      <c r="B376" s="5" t="s">
        <v>315</v>
      </c>
      <c r="C376" s="19">
        <v>3</v>
      </c>
      <c r="D376" s="151" t="s">
        <v>617</v>
      </c>
      <c r="E376" s="152" t="s">
        <v>693</v>
      </c>
      <c r="F376" s="155" t="s">
        <v>617</v>
      </c>
      <c r="G376" s="156" t="s">
        <v>693</v>
      </c>
      <c r="H376" s="159" t="s">
        <v>212</v>
      </c>
      <c r="I376" s="160" t="s">
        <v>700</v>
      </c>
      <c r="J376" s="155" t="s">
        <v>705</v>
      </c>
      <c r="K376" s="156" t="s">
        <v>705</v>
      </c>
      <c r="L376" s="163" t="s">
        <v>705</v>
      </c>
      <c r="M376" s="164" t="s">
        <v>705</v>
      </c>
      <c r="N376" s="168">
        <v>4.2</v>
      </c>
      <c r="O376" s="148">
        <v>50</v>
      </c>
      <c r="P376" s="169">
        <v>4.01</v>
      </c>
      <c r="S376" s="5" t="str">
        <f>_xlfn.TEXTJOIN("_",TRUE,T376:X376)</f>
        <v>s316:0.5_s316:0.5_ptfe:0.1</v>
      </c>
      <c r="T376" s="5" t="str">
        <f>_xlfn.TEXTJOIN(":",TRUE,D376,E376)</f>
        <v>s316:0.5</v>
      </c>
      <c r="U376" s="5" t="str">
        <f>_xlfn.TEXTJOIN(":",TRUE,F376,G376)</f>
        <v>s316:0.5</v>
      </c>
      <c r="V376" s="5" t="str">
        <f>_xlfn.TEXTJOIN(":",TRUE,H376,I376)</f>
        <v>ptfe:0.1</v>
      </c>
      <c r="W376" s="5" t="str">
        <f>_xlfn.TEXTJOIN(":",TRUE,J376,K376)</f>
        <v/>
      </c>
      <c r="X376" s="5" t="str">
        <f>_xlfn.TEXTJOIN(":",TRUE,L376,M376)</f>
        <v/>
      </c>
    </row>
    <row r="377" spans="1:24">
      <c r="A377" s="5">
        <v>376</v>
      </c>
      <c r="B377" s="5" t="s">
        <v>315</v>
      </c>
      <c r="C377" s="19">
        <v>3</v>
      </c>
      <c r="D377" s="151" t="s">
        <v>617</v>
      </c>
      <c r="E377" s="152" t="s">
        <v>699</v>
      </c>
      <c r="F377" s="155" t="s">
        <v>617</v>
      </c>
      <c r="G377" s="156" t="s">
        <v>699</v>
      </c>
      <c r="H377" s="155" t="s">
        <v>212</v>
      </c>
      <c r="I377" s="156" t="s">
        <v>700</v>
      </c>
      <c r="J377" s="159" t="s">
        <v>716</v>
      </c>
      <c r="K377" s="160" t="s">
        <v>700</v>
      </c>
      <c r="L377" s="163" t="s">
        <v>705</v>
      </c>
      <c r="M377" s="164" t="s">
        <v>705</v>
      </c>
      <c r="N377" s="168">
        <v>3.5</v>
      </c>
      <c r="O377" s="148">
        <v>240</v>
      </c>
      <c r="P377" s="169">
        <v>4</v>
      </c>
      <c r="S377" s="5" t="str">
        <f>_xlfn.TEXTJOIN("_",TRUE,T377:X377)</f>
        <v>s316:0.3_s316:0.3_ aluminum :0.1_ptfe:0.1</v>
      </c>
      <c r="T377" s="5" t="str">
        <f>_xlfn.TEXTJOIN(":",TRUE,D377,E377)</f>
        <v>s316:0.3</v>
      </c>
      <c r="U377" s="5" t="str">
        <f>_xlfn.TEXTJOIN(":",TRUE,F377,G377)</f>
        <v>s316:0.3</v>
      </c>
      <c r="V377" s="5" t="str">
        <f>_xlfn.TEXTJOIN(":",TRUE,J377,K377)</f>
        <v xml:space="preserve"> aluminum :0.1</v>
      </c>
      <c r="W377" s="5" t="str">
        <f>_xlfn.TEXTJOIN(":",TRUE,H377,I377)</f>
        <v>ptfe:0.1</v>
      </c>
      <c r="X377" s="5" t="str">
        <f>_xlfn.TEXTJOIN(":",TRUE,L377,M377)</f>
        <v/>
      </c>
    </row>
    <row r="378" spans="1:24">
      <c r="A378" s="5">
        <v>377</v>
      </c>
      <c r="B378" s="5" t="s">
        <v>315</v>
      </c>
      <c r="C378" s="19">
        <v>10</v>
      </c>
      <c r="D378" s="151" t="s">
        <v>617</v>
      </c>
      <c r="E378" s="152" t="s">
        <v>694</v>
      </c>
      <c r="F378" s="155" t="s">
        <v>617</v>
      </c>
      <c r="G378" s="156" t="s">
        <v>700</v>
      </c>
      <c r="H378" s="159" t="s">
        <v>212</v>
      </c>
      <c r="I378" s="160" t="s">
        <v>693</v>
      </c>
      <c r="J378" s="155" t="s">
        <v>705</v>
      </c>
      <c r="K378" s="156" t="s">
        <v>705</v>
      </c>
      <c r="L378" s="163" t="s">
        <v>705</v>
      </c>
      <c r="M378" s="164" t="s">
        <v>705</v>
      </c>
      <c r="N378" s="168">
        <v>3</v>
      </c>
      <c r="O378" s="148">
        <v>200</v>
      </c>
      <c r="P378" s="169">
        <v>4</v>
      </c>
      <c r="S378" s="5" t="str">
        <f>_xlfn.TEXTJOIN("_",TRUE,T378:X378)</f>
        <v>s316:1.5_s316:0.1_ptfe:0.5</v>
      </c>
      <c r="T378" s="5" t="str">
        <f>_xlfn.TEXTJOIN(":",TRUE,D378,E378)</f>
        <v>s316:1.5</v>
      </c>
      <c r="U378" s="5" t="str">
        <f>_xlfn.TEXTJOIN(":",TRUE,F378,G378)</f>
        <v>s316:0.1</v>
      </c>
      <c r="V378" s="5" t="str">
        <f>_xlfn.TEXTJOIN(":",TRUE,H378,I378)</f>
        <v>ptfe:0.5</v>
      </c>
      <c r="W378" s="5" t="str">
        <f>_xlfn.TEXTJOIN(":",TRUE,J378,K378)</f>
        <v/>
      </c>
      <c r="X378" s="5" t="str">
        <f>_xlfn.TEXTJOIN(":",TRUE,L378,M378)</f>
        <v/>
      </c>
    </row>
    <row r="379" spans="1:24">
      <c r="A379" s="5">
        <v>378</v>
      </c>
      <c r="B379" s="5" t="s">
        <v>315</v>
      </c>
      <c r="C379" s="19">
        <v>1.5</v>
      </c>
      <c r="D379" s="151" t="s">
        <v>617</v>
      </c>
      <c r="E379" s="152" t="s">
        <v>700</v>
      </c>
      <c r="F379" s="155" t="s">
        <v>617</v>
      </c>
      <c r="G379" s="156" t="s">
        <v>700</v>
      </c>
      <c r="H379" s="159" t="s">
        <v>212</v>
      </c>
      <c r="I379" s="160" t="s">
        <v>700</v>
      </c>
      <c r="J379" s="155" t="s">
        <v>705</v>
      </c>
      <c r="K379" s="156" t="s">
        <v>705</v>
      </c>
      <c r="L379" s="163" t="s">
        <v>705</v>
      </c>
      <c r="M379" s="164" t="s">
        <v>705</v>
      </c>
      <c r="N379" s="168">
        <v>3.3</v>
      </c>
      <c r="O379" s="148">
        <v>149</v>
      </c>
      <c r="P379" s="169">
        <v>3.99</v>
      </c>
      <c r="S379" s="5" t="str">
        <f>_xlfn.TEXTJOIN("_",TRUE,T379:X379)</f>
        <v>s316:0.1_s316:0.1_ptfe:0.1</v>
      </c>
      <c r="T379" s="5" t="str">
        <f>_xlfn.TEXTJOIN(":",TRUE,D379,E379)</f>
        <v>s316:0.1</v>
      </c>
      <c r="U379" s="5" t="str">
        <f>_xlfn.TEXTJOIN(":",TRUE,F379,G379)</f>
        <v>s316:0.1</v>
      </c>
      <c r="V379" s="5" t="str">
        <f>_xlfn.TEXTJOIN(":",TRUE,H379,I379)</f>
        <v>ptfe:0.1</v>
      </c>
      <c r="W379" s="5" t="str">
        <f>_xlfn.TEXTJOIN(":",TRUE,J379,K379)</f>
        <v/>
      </c>
      <c r="X379" s="5" t="str">
        <f>_xlfn.TEXTJOIN(":",TRUE,L379,M379)</f>
        <v/>
      </c>
    </row>
    <row r="380" spans="1:24">
      <c r="A380" s="5">
        <v>379</v>
      </c>
      <c r="B380" s="5" t="s">
        <v>315</v>
      </c>
      <c r="C380" s="19">
        <v>3</v>
      </c>
      <c r="D380" s="151" t="s">
        <v>617</v>
      </c>
      <c r="E380" s="152" t="s">
        <v>693</v>
      </c>
      <c r="F380" s="155" t="s">
        <v>617</v>
      </c>
      <c r="G380" s="156" t="s">
        <v>693</v>
      </c>
      <c r="H380" s="159" t="s">
        <v>212</v>
      </c>
      <c r="I380" s="160" t="s">
        <v>700</v>
      </c>
      <c r="J380" s="155" t="s">
        <v>705</v>
      </c>
      <c r="K380" s="156" t="s">
        <v>705</v>
      </c>
      <c r="L380" s="163" t="s">
        <v>705</v>
      </c>
      <c r="M380" s="164" t="s">
        <v>705</v>
      </c>
      <c r="N380" s="168">
        <v>4.2</v>
      </c>
      <c r="O380" s="148">
        <v>50</v>
      </c>
      <c r="P380" s="169">
        <v>3.98</v>
      </c>
      <c r="S380" s="5" t="str">
        <f>_xlfn.TEXTJOIN("_",TRUE,T380:X380)</f>
        <v>s316:0.5_s316:0.5_ptfe:0.1</v>
      </c>
      <c r="T380" s="5" t="str">
        <f>_xlfn.TEXTJOIN(":",TRUE,D380,E380)</f>
        <v>s316:0.5</v>
      </c>
      <c r="U380" s="5" t="str">
        <f>_xlfn.TEXTJOIN(":",TRUE,F380,G380)</f>
        <v>s316:0.5</v>
      </c>
      <c r="V380" s="5" t="str">
        <f>_xlfn.TEXTJOIN(":",TRUE,H380,I380)</f>
        <v>ptfe:0.1</v>
      </c>
      <c r="W380" s="5" t="str">
        <f>_xlfn.TEXTJOIN(":",TRUE,J380,K380)</f>
        <v/>
      </c>
      <c r="X380" s="5" t="str">
        <f>_xlfn.TEXTJOIN(":",TRUE,L380,M380)</f>
        <v/>
      </c>
    </row>
    <row r="381" spans="1:24">
      <c r="A381" s="5">
        <v>380</v>
      </c>
      <c r="B381" s="5" t="s">
        <v>315</v>
      </c>
      <c r="C381" s="19">
        <v>3</v>
      </c>
      <c r="D381" s="151" t="s">
        <v>617</v>
      </c>
      <c r="E381" s="152" t="s">
        <v>693</v>
      </c>
      <c r="F381" s="155" t="s">
        <v>617</v>
      </c>
      <c r="G381" s="156" t="s">
        <v>693</v>
      </c>
      <c r="H381" s="159" t="s">
        <v>212</v>
      </c>
      <c r="I381" s="160" t="s">
        <v>700</v>
      </c>
      <c r="J381" s="155" t="s">
        <v>705</v>
      </c>
      <c r="K381" s="156" t="s">
        <v>705</v>
      </c>
      <c r="L381" s="163" t="s">
        <v>705</v>
      </c>
      <c r="M381" s="164" t="s">
        <v>705</v>
      </c>
      <c r="N381" s="168">
        <v>4.2</v>
      </c>
      <c r="O381" s="148">
        <v>50</v>
      </c>
      <c r="P381" s="169">
        <v>3.95</v>
      </c>
      <c r="S381" s="5" t="str">
        <f>_xlfn.TEXTJOIN("_",TRUE,T381:X381)</f>
        <v>s316:0.5_s316:0.5_ptfe:0.1</v>
      </c>
      <c r="T381" s="5" t="str">
        <f>_xlfn.TEXTJOIN(":",TRUE,D381,E381)</f>
        <v>s316:0.5</v>
      </c>
      <c r="U381" s="5" t="str">
        <f>_xlfn.TEXTJOIN(":",TRUE,F381,G381)</f>
        <v>s316:0.5</v>
      </c>
      <c r="V381" s="5" t="str">
        <f>_xlfn.TEXTJOIN(":",TRUE,H381,I381)</f>
        <v>ptfe:0.1</v>
      </c>
      <c r="W381" s="5" t="str">
        <f>_xlfn.TEXTJOIN(":",TRUE,J381,K381)</f>
        <v/>
      </c>
      <c r="X381" s="5" t="str">
        <f>_xlfn.TEXTJOIN(":",TRUE,L381,M381)</f>
        <v/>
      </c>
    </row>
    <row r="382" spans="1:24">
      <c r="A382" s="5">
        <v>381</v>
      </c>
      <c r="B382" s="5" t="s">
        <v>315</v>
      </c>
      <c r="C382" s="19">
        <v>3</v>
      </c>
      <c r="D382" s="151" t="s">
        <v>617</v>
      </c>
      <c r="E382" s="152" t="s">
        <v>693</v>
      </c>
      <c r="F382" s="155" t="s">
        <v>617</v>
      </c>
      <c r="G382" s="156" t="s">
        <v>693</v>
      </c>
      <c r="H382" s="159" t="s">
        <v>212</v>
      </c>
      <c r="I382" s="160" t="s">
        <v>700</v>
      </c>
      <c r="J382" s="155" t="s">
        <v>705</v>
      </c>
      <c r="K382" s="156" t="s">
        <v>705</v>
      </c>
      <c r="L382" s="163" t="s">
        <v>705</v>
      </c>
      <c r="M382" s="164" t="s">
        <v>705</v>
      </c>
      <c r="N382" s="168">
        <v>4.2</v>
      </c>
      <c r="O382" s="148">
        <v>50</v>
      </c>
      <c r="P382" s="169">
        <v>3.95</v>
      </c>
      <c r="S382" s="5" t="str">
        <f>_xlfn.TEXTJOIN("_",TRUE,T382:X382)</f>
        <v>s316:0.5_s316:0.5_ptfe:0.1</v>
      </c>
      <c r="T382" s="5" t="str">
        <f>_xlfn.TEXTJOIN(":",TRUE,D382,E382)</f>
        <v>s316:0.5</v>
      </c>
      <c r="U382" s="5" t="str">
        <f>_xlfn.TEXTJOIN(":",TRUE,F382,G382)</f>
        <v>s316:0.5</v>
      </c>
      <c r="V382" s="5" t="str">
        <f>_xlfn.TEXTJOIN(":",TRUE,H382,I382)</f>
        <v>ptfe:0.1</v>
      </c>
      <c r="W382" s="5" t="str">
        <f>_xlfn.TEXTJOIN(":",TRUE,J382,K382)</f>
        <v/>
      </c>
      <c r="X382" s="5" t="str">
        <f>_xlfn.TEXTJOIN(":",TRUE,L382,M382)</f>
        <v/>
      </c>
    </row>
    <row r="383" spans="1:24">
      <c r="A383" s="5">
        <v>382</v>
      </c>
      <c r="B383" s="5" t="s">
        <v>315</v>
      </c>
      <c r="C383" s="19">
        <v>3</v>
      </c>
      <c r="D383" s="151" t="s">
        <v>617</v>
      </c>
      <c r="E383" s="152" t="s">
        <v>693</v>
      </c>
      <c r="F383" s="155" t="s">
        <v>617</v>
      </c>
      <c r="G383" s="156" t="s">
        <v>693</v>
      </c>
      <c r="H383" s="159" t="s">
        <v>212</v>
      </c>
      <c r="I383" s="160" t="s">
        <v>700</v>
      </c>
      <c r="J383" s="155" t="s">
        <v>705</v>
      </c>
      <c r="K383" s="156" t="s">
        <v>705</v>
      </c>
      <c r="L383" s="163" t="s">
        <v>705</v>
      </c>
      <c r="M383" s="164" t="s">
        <v>705</v>
      </c>
      <c r="N383" s="168">
        <v>4.2</v>
      </c>
      <c r="O383" s="148">
        <v>50</v>
      </c>
      <c r="P383" s="169">
        <v>3.95</v>
      </c>
      <c r="S383" s="5" t="str">
        <f>_xlfn.TEXTJOIN("_",TRUE,T383:X383)</f>
        <v>s316:0.5_s316:0.5_ptfe:0.1</v>
      </c>
      <c r="T383" s="5" t="str">
        <f>_xlfn.TEXTJOIN(":",TRUE,D383,E383)</f>
        <v>s316:0.5</v>
      </c>
      <c r="U383" s="5" t="str">
        <f>_xlfn.TEXTJOIN(":",TRUE,F383,G383)</f>
        <v>s316:0.5</v>
      </c>
      <c r="V383" s="5" t="str">
        <f>_xlfn.TEXTJOIN(":",TRUE,H383,I383)</f>
        <v>ptfe:0.1</v>
      </c>
      <c r="W383" s="5" t="str">
        <f>_xlfn.TEXTJOIN(":",TRUE,J383,K383)</f>
        <v/>
      </c>
      <c r="X383" s="5" t="str">
        <f>_xlfn.TEXTJOIN(":",TRUE,L383,M383)</f>
        <v/>
      </c>
    </row>
    <row r="384" spans="1:24">
      <c r="A384" s="5">
        <v>383</v>
      </c>
      <c r="B384" s="5" t="s">
        <v>315</v>
      </c>
      <c r="C384" s="19">
        <v>3</v>
      </c>
      <c r="D384" s="151" t="s">
        <v>617</v>
      </c>
      <c r="E384" s="152" t="s">
        <v>693</v>
      </c>
      <c r="F384" s="155" t="s">
        <v>617</v>
      </c>
      <c r="G384" s="156" t="s">
        <v>693</v>
      </c>
      <c r="H384" s="159" t="s">
        <v>212</v>
      </c>
      <c r="I384" s="160" t="s">
        <v>700</v>
      </c>
      <c r="J384" s="155" t="s">
        <v>705</v>
      </c>
      <c r="K384" s="156" t="s">
        <v>705</v>
      </c>
      <c r="L384" s="163" t="s">
        <v>705</v>
      </c>
      <c r="M384" s="164" t="s">
        <v>705</v>
      </c>
      <c r="N384" s="168">
        <v>4.2</v>
      </c>
      <c r="O384" s="148">
        <v>50</v>
      </c>
      <c r="P384" s="169">
        <v>3.9</v>
      </c>
      <c r="S384" s="5" t="str">
        <f>_xlfn.TEXTJOIN("_",TRUE,T384:X384)</f>
        <v>s316:0.5_s316:0.5_ptfe:0.1</v>
      </c>
      <c r="T384" s="5" t="str">
        <f>_xlfn.TEXTJOIN(":",TRUE,D384,E384)</f>
        <v>s316:0.5</v>
      </c>
      <c r="U384" s="5" t="str">
        <f>_xlfn.TEXTJOIN(":",TRUE,F384,G384)</f>
        <v>s316:0.5</v>
      </c>
      <c r="V384" s="5" t="str">
        <f>_xlfn.TEXTJOIN(":",TRUE,H384,I384)</f>
        <v>ptfe:0.1</v>
      </c>
      <c r="W384" s="5" t="str">
        <f>_xlfn.TEXTJOIN(":",TRUE,J384,K384)</f>
        <v/>
      </c>
      <c r="X384" s="5" t="str">
        <f>_xlfn.TEXTJOIN(":",TRUE,L384,M384)</f>
        <v/>
      </c>
    </row>
    <row r="385" spans="1:24">
      <c r="A385" s="5">
        <v>384</v>
      </c>
      <c r="B385" s="5" t="s">
        <v>315</v>
      </c>
      <c r="C385" s="19">
        <v>3</v>
      </c>
      <c r="D385" s="151" t="s">
        <v>710</v>
      </c>
      <c r="E385" s="152" t="s">
        <v>699</v>
      </c>
      <c r="F385" s="155" t="s">
        <v>710</v>
      </c>
      <c r="G385" s="156" t="s">
        <v>700</v>
      </c>
      <c r="H385" s="159" t="s">
        <v>212</v>
      </c>
      <c r="I385" s="160" t="s">
        <v>699</v>
      </c>
      <c r="J385" s="155" t="s">
        <v>705</v>
      </c>
      <c r="K385" s="156" t="s">
        <v>705</v>
      </c>
      <c r="L385" s="163" t="s">
        <v>705</v>
      </c>
      <c r="M385" s="164" t="s">
        <v>705</v>
      </c>
      <c r="N385" s="168">
        <v>3.3</v>
      </c>
      <c r="O385" s="148">
        <v>130</v>
      </c>
      <c r="P385" s="169">
        <v>3.9</v>
      </c>
      <c r="S385" s="5" t="str">
        <f>_xlfn.TEXTJOIN("_",TRUE,T385:X385)</f>
        <v>s316L:0.3_s316L:0.1_ptfe:0.3</v>
      </c>
      <c r="T385" s="5" t="str">
        <f>_xlfn.TEXTJOIN(":",TRUE,D385,E385)</f>
        <v>s316L:0.3</v>
      </c>
      <c r="U385" s="5" t="str">
        <f>_xlfn.TEXTJOIN(":",TRUE,F385,G385)</f>
        <v>s316L:0.1</v>
      </c>
      <c r="V385" s="5" t="str">
        <f>_xlfn.TEXTJOIN(":",TRUE,H385,I385)</f>
        <v>ptfe:0.3</v>
      </c>
      <c r="W385" s="5" t="str">
        <f>_xlfn.TEXTJOIN(":",TRUE,J385,K385)</f>
        <v/>
      </c>
      <c r="X385" s="5" t="str">
        <f>_xlfn.TEXTJOIN(":",TRUE,L385,M385)</f>
        <v/>
      </c>
    </row>
    <row r="386" spans="1:24">
      <c r="A386" s="5">
        <v>385</v>
      </c>
      <c r="B386" s="5" t="s">
        <v>315</v>
      </c>
      <c r="C386" s="19">
        <v>12</v>
      </c>
      <c r="D386" s="151" t="s">
        <v>617</v>
      </c>
      <c r="E386" s="152" t="s">
        <v>693</v>
      </c>
      <c r="F386" s="155" t="s">
        <v>617</v>
      </c>
      <c r="G386" s="156" t="s">
        <v>711</v>
      </c>
      <c r="H386" s="163" t="s">
        <v>212</v>
      </c>
      <c r="I386" s="164" t="s">
        <v>693</v>
      </c>
      <c r="J386" s="159" t="s">
        <v>716</v>
      </c>
      <c r="K386" s="160" t="s">
        <v>711</v>
      </c>
      <c r="L386" s="155" t="s">
        <v>617</v>
      </c>
      <c r="M386" s="156" t="s">
        <v>693</v>
      </c>
      <c r="N386" s="168">
        <v>3.5</v>
      </c>
      <c r="O386" s="148">
        <v>250</v>
      </c>
      <c r="P386" s="169">
        <v>3.85</v>
      </c>
      <c r="S386" s="5" t="str">
        <f>_xlfn.TEXTJOIN("_",TRUE,T386:X386)</f>
        <v>s316:0.5_s316:0.2_ aluminum :0.2_s316:0.5_ptfe:0.5</v>
      </c>
      <c r="T386" s="5" t="str">
        <f>_xlfn.TEXTJOIN(":",TRUE,D386,E386)</f>
        <v>s316:0.5</v>
      </c>
      <c r="U386" s="5" t="str">
        <f>_xlfn.TEXTJOIN(":",TRUE,F386,G386)</f>
        <v>s316:0.2</v>
      </c>
      <c r="V386" s="5" t="str">
        <f>_xlfn.TEXTJOIN(":",TRUE,J386,K386)</f>
        <v xml:space="preserve"> aluminum :0.2</v>
      </c>
      <c r="W386" s="5" t="str">
        <f>_xlfn.TEXTJOIN(":",TRUE,L386,M386)</f>
        <v>s316:0.5</v>
      </c>
      <c r="X386" s="5" t="str">
        <f>_xlfn.TEXTJOIN(":",TRUE,H386,I386)</f>
        <v>ptfe:0.5</v>
      </c>
    </row>
    <row r="387" spans="1:24">
      <c r="A387" s="5">
        <v>386</v>
      </c>
      <c r="B387" s="5" t="s">
        <v>315</v>
      </c>
      <c r="C387" s="19">
        <v>1.5</v>
      </c>
      <c r="D387" s="151" t="s">
        <v>617</v>
      </c>
      <c r="E387" s="152" t="s">
        <v>700</v>
      </c>
      <c r="F387" s="155" t="s">
        <v>617</v>
      </c>
      <c r="G387" s="156" t="s">
        <v>700</v>
      </c>
      <c r="H387" s="159" t="s">
        <v>212</v>
      </c>
      <c r="I387" s="160" t="s">
        <v>700</v>
      </c>
      <c r="J387" s="155" t="s">
        <v>705</v>
      </c>
      <c r="K387" s="156" t="s">
        <v>705</v>
      </c>
      <c r="L387" s="163" t="s">
        <v>705</v>
      </c>
      <c r="M387" s="164" t="s">
        <v>705</v>
      </c>
      <c r="N387" s="168">
        <v>3.3</v>
      </c>
      <c r="O387" s="148">
        <v>149</v>
      </c>
      <c r="P387" s="169">
        <v>3.85</v>
      </c>
      <c r="S387" s="5" t="str">
        <f>_xlfn.TEXTJOIN("_",TRUE,T387:X387)</f>
        <v>s316:0.1_s316:0.1_ptfe:0.1</v>
      </c>
      <c r="T387" s="5" t="str">
        <f>_xlfn.TEXTJOIN(":",TRUE,D387,E387)</f>
        <v>s316:0.1</v>
      </c>
      <c r="U387" s="5" t="str">
        <f>_xlfn.TEXTJOIN(":",TRUE,F387,G387)</f>
        <v>s316:0.1</v>
      </c>
      <c r="V387" s="5" t="str">
        <f>_xlfn.TEXTJOIN(":",TRUE,H387,I387)</f>
        <v>ptfe:0.1</v>
      </c>
      <c r="W387" s="5" t="str">
        <f>_xlfn.TEXTJOIN(":",TRUE,J387,K387)</f>
        <v/>
      </c>
      <c r="X387" s="5" t="str">
        <f>_xlfn.TEXTJOIN(":",TRUE,L387,M387)</f>
        <v/>
      </c>
    </row>
    <row r="388" spans="1:24">
      <c r="A388" s="5">
        <v>387</v>
      </c>
      <c r="B388" s="5" t="s">
        <v>315</v>
      </c>
      <c r="C388" s="19">
        <v>10</v>
      </c>
      <c r="D388" s="151" t="s">
        <v>617</v>
      </c>
      <c r="E388" s="152" t="s">
        <v>694</v>
      </c>
      <c r="F388" s="155" t="s">
        <v>617</v>
      </c>
      <c r="G388" s="156" t="s">
        <v>700</v>
      </c>
      <c r="H388" s="159" t="s">
        <v>212</v>
      </c>
      <c r="I388" s="160" t="s">
        <v>693</v>
      </c>
      <c r="J388" s="155" t="s">
        <v>705</v>
      </c>
      <c r="K388" s="156" t="s">
        <v>705</v>
      </c>
      <c r="L388" s="163" t="s">
        <v>705</v>
      </c>
      <c r="M388" s="164" t="s">
        <v>705</v>
      </c>
      <c r="N388" s="168">
        <v>2.7</v>
      </c>
      <c r="O388" s="148">
        <v>200</v>
      </c>
      <c r="P388" s="169">
        <v>3.85</v>
      </c>
      <c r="S388" s="5" t="str">
        <f>_xlfn.TEXTJOIN("_",TRUE,T388:X388)</f>
        <v>s316:1.5_s316:0.1_ptfe:0.5</v>
      </c>
      <c r="T388" s="5" t="str">
        <f>_xlfn.TEXTJOIN(":",TRUE,D388,E388)</f>
        <v>s316:1.5</v>
      </c>
      <c r="U388" s="5" t="str">
        <f>_xlfn.TEXTJOIN(":",TRUE,F388,G388)</f>
        <v>s316:0.1</v>
      </c>
      <c r="V388" s="5" t="str">
        <f>_xlfn.TEXTJOIN(":",TRUE,H388,I388)</f>
        <v>ptfe:0.5</v>
      </c>
      <c r="W388" s="5" t="str">
        <f>_xlfn.TEXTJOIN(":",TRUE,J388,K388)</f>
        <v/>
      </c>
      <c r="X388" s="5" t="str">
        <f>_xlfn.TEXTJOIN(":",TRUE,L388,M388)</f>
        <v/>
      </c>
    </row>
    <row r="389" spans="1:24">
      <c r="A389" s="5">
        <v>388</v>
      </c>
      <c r="B389" s="5" t="s">
        <v>315</v>
      </c>
      <c r="C389" s="19">
        <v>8</v>
      </c>
      <c r="D389" s="151" t="s">
        <v>617</v>
      </c>
      <c r="E389" s="152" t="s">
        <v>693</v>
      </c>
      <c r="F389" s="155" t="s">
        <v>617</v>
      </c>
      <c r="G389" s="156" t="s">
        <v>690</v>
      </c>
      <c r="H389" s="159" t="s">
        <v>212</v>
      </c>
      <c r="I389" s="160" t="s">
        <v>699</v>
      </c>
      <c r="J389" s="155" t="s">
        <v>705</v>
      </c>
      <c r="K389" s="156" t="s">
        <v>705</v>
      </c>
      <c r="L389" s="163" t="s">
        <v>705</v>
      </c>
      <c r="M389" s="164" t="s">
        <v>705</v>
      </c>
      <c r="N389" s="168">
        <v>2.6</v>
      </c>
      <c r="O389" s="148">
        <v>140</v>
      </c>
      <c r="P389" s="169">
        <v>3.8</v>
      </c>
      <c r="S389" s="5" t="str">
        <f>_xlfn.TEXTJOIN("_",TRUE,T389:X389)</f>
        <v>s316:0.5_s316:0.4_ptfe:0.3</v>
      </c>
      <c r="T389" s="5" t="str">
        <f>_xlfn.TEXTJOIN(":",TRUE,D389,E389)</f>
        <v>s316:0.5</v>
      </c>
      <c r="U389" s="5" t="str">
        <f>_xlfn.TEXTJOIN(":",TRUE,F389,G389)</f>
        <v>s316:0.4</v>
      </c>
      <c r="V389" s="5" t="str">
        <f>_xlfn.TEXTJOIN(":",TRUE,H389,I389)</f>
        <v>ptfe:0.3</v>
      </c>
      <c r="W389" s="5" t="str">
        <f>_xlfn.TEXTJOIN(":",TRUE,J389,K389)</f>
        <v/>
      </c>
      <c r="X389" s="5" t="str">
        <f>_xlfn.TEXTJOIN(":",TRUE,L389,M389)</f>
        <v/>
      </c>
    </row>
    <row r="390" spans="1:24">
      <c r="A390" s="5">
        <v>389</v>
      </c>
      <c r="B390" s="5" t="s">
        <v>315</v>
      </c>
      <c r="C390" s="19">
        <v>3</v>
      </c>
      <c r="D390" s="151" t="s">
        <v>617</v>
      </c>
      <c r="E390" s="152" t="s">
        <v>699</v>
      </c>
      <c r="F390" s="155" t="s">
        <v>617</v>
      </c>
      <c r="G390" s="156" t="s">
        <v>699</v>
      </c>
      <c r="H390" s="155" t="s">
        <v>212</v>
      </c>
      <c r="I390" s="156" t="s">
        <v>700</v>
      </c>
      <c r="J390" s="159" t="s">
        <v>716</v>
      </c>
      <c r="K390" s="160" t="s">
        <v>700</v>
      </c>
      <c r="L390" s="163" t="s">
        <v>705</v>
      </c>
      <c r="M390" s="164" t="s">
        <v>705</v>
      </c>
      <c r="N390" s="168">
        <v>3.5</v>
      </c>
      <c r="O390" s="148">
        <v>240</v>
      </c>
      <c r="P390" s="169">
        <v>3.78</v>
      </c>
      <c r="S390" s="5" t="str">
        <f>_xlfn.TEXTJOIN("_",TRUE,T390:X390)</f>
        <v>s316:0.3_s316:0.3_ aluminum :0.1_ptfe:0.1</v>
      </c>
      <c r="T390" s="5" t="str">
        <f>_xlfn.TEXTJOIN(":",TRUE,D390,E390)</f>
        <v>s316:0.3</v>
      </c>
      <c r="U390" s="5" t="str">
        <f>_xlfn.TEXTJOIN(":",TRUE,F390,G390)</f>
        <v>s316:0.3</v>
      </c>
      <c r="V390" s="5" t="str">
        <f>_xlfn.TEXTJOIN(":",TRUE,J390,K390)</f>
        <v xml:space="preserve"> aluminum :0.1</v>
      </c>
      <c r="W390" s="5" t="str">
        <f>_xlfn.TEXTJOIN(":",TRUE,H390,I390)</f>
        <v>ptfe:0.1</v>
      </c>
      <c r="X390" s="5" t="str">
        <f>_xlfn.TEXTJOIN(":",TRUE,L390,M390)</f>
        <v/>
      </c>
    </row>
    <row r="391" spans="1:24">
      <c r="A391" s="5">
        <v>390</v>
      </c>
      <c r="B391" s="5" t="s">
        <v>315</v>
      </c>
      <c r="C391" s="19">
        <v>2</v>
      </c>
      <c r="D391" s="151" t="s">
        <v>617</v>
      </c>
      <c r="E391" s="152" t="s">
        <v>700</v>
      </c>
      <c r="F391" s="155" t="s">
        <v>707</v>
      </c>
      <c r="G391" s="156" t="s">
        <v>720</v>
      </c>
      <c r="H391" s="159" t="s">
        <v>212</v>
      </c>
      <c r="I391" s="160" t="s">
        <v>700</v>
      </c>
      <c r="J391" s="155" t="s">
        <v>705</v>
      </c>
      <c r="K391" s="156" t="s">
        <v>705</v>
      </c>
      <c r="L391" s="163" t="s">
        <v>705</v>
      </c>
      <c r="M391" s="164" t="s">
        <v>705</v>
      </c>
      <c r="N391" s="168">
        <v>3.25</v>
      </c>
      <c r="O391" s="148">
        <v>75</v>
      </c>
      <c r="P391" s="169">
        <v>3.75</v>
      </c>
      <c r="S391" s="5" t="str">
        <f>_xlfn.TEXTJOIN("_",TRUE,T391:X391)</f>
        <v>s316:0.1_inconel:0.45_ptfe:0.1</v>
      </c>
      <c r="T391" s="5" t="str">
        <f>_xlfn.TEXTJOIN(":",TRUE,D391,E391)</f>
        <v>s316:0.1</v>
      </c>
      <c r="U391" s="5" t="str">
        <f>_xlfn.TEXTJOIN(":",TRUE,F391,G391)</f>
        <v>inconel:0.45</v>
      </c>
      <c r="V391" s="5" t="str">
        <f>_xlfn.TEXTJOIN(":",TRUE,H391,I391)</f>
        <v>ptfe:0.1</v>
      </c>
      <c r="W391" s="5" t="str">
        <f>_xlfn.TEXTJOIN(":",TRUE,J391,K391)</f>
        <v/>
      </c>
      <c r="X391" s="5" t="str">
        <f>_xlfn.TEXTJOIN(":",TRUE,L391,M391)</f>
        <v/>
      </c>
    </row>
    <row r="392" spans="1:24">
      <c r="A392" s="5">
        <v>391</v>
      </c>
      <c r="B392" s="5" t="s">
        <v>315</v>
      </c>
      <c r="C392" s="19">
        <v>3</v>
      </c>
      <c r="D392" s="151" t="s">
        <v>617</v>
      </c>
      <c r="E392" s="152" t="s">
        <v>693</v>
      </c>
      <c r="F392" s="155" t="s">
        <v>617</v>
      </c>
      <c r="G392" s="156" t="s">
        <v>693</v>
      </c>
      <c r="H392" s="159" t="s">
        <v>212</v>
      </c>
      <c r="I392" s="160" t="s">
        <v>700</v>
      </c>
      <c r="J392" s="155" t="s">
        <v>705</v>
      </c>
      <c r="K392" s="156" t="s">
        <v>705</v>
      </c>
      <c r="L392" s="163" t="s">
        <v>705</v>
      </c>
      <c r="M392" s="164" t="s">
        <v>705</v>
      </c>
      <c r="N392" s="168">
        <v>4.2</v>
      </c>
      <c r="O392" s="148">
        <v>50</v>
      </c>
      <c r="P392" s="169">
        <v>3.74</v>
      </c>
      <c r="S392" s="5" t="str">
        <f>_xlfn.TEXTJOIN("_",TRUE,T392:X392)</f>
        <v>s316:0.5_s316:0.5_ptfe:0.1</v>
      </c>
      <c r="T392" s="5" t="str">
        <f>_xlfn.TEXTJOIN(":",TRUE,D392,E392)</f>
        <v>s316:0.5</v>
      </c>
      <c r="U392" s="5" t="str">
        <f>_xlfn.TEXTJOIN(":",TRUE,F392,G392)</f>
        <v>s316:0.5</v>
      </c>
      <c r="V392" s="5" t="str">
        <f>_xlfn.TEXTJOIN(":",TRUE,H392,I392)</f>
        <v>ptfe:0.1</v>
      </c>
      <c r="W392" s="5" t="str">
        <f>_xlfn.TEXTJOIN(":",TRUE,J392,K392)</f>
        <v/>
      </c>
      <c r="X392" s="5" t="str">
        <f>_xlfn.TEXTJOIN(":",TRUE,L392,M392)</f>
        <v/>
      </c>
    </row>
    <row r="393" spans="1:24">
      <c r="A393" s="5">
        <v>392</v>
      </c>
      <c r="B393" s="5" t="s">
        <v>315</v>
      </c>
      <c r="C393" s="19">
        <v>4</v>
      </c>
      <c r="D393" s="151" t="s">
        <v>617</v>
      </c>
      <c r="E393" s="152" t="s">
        <v>693</v>
      </c>
      <c r="F393" s="155" t="s">
        <v>617</v>
      </c>
      <c r="G393" s="156" t="s">
        <v>693</v>
      </c>
      <c r="H393" s="159" t="s">
        <v>212</v>
      </c>
      <c r="I393" s="160" t="s">
        <v>700</v>
      </c>
      <c r="J393" s="155" t="s">
        <v>705</v>
      </c>
      <c r="K393" s="156" t="s">
        <v>705</v>
      </c>
      <c r="L393" s="163" t="s">
        <v>705</v>
      </c>
      <c r="M393" s="164" t="s">
        <v>705</v>
      </c>
      <c r="N393" s="168">
        <v>5</v>
      </c>
      <c r="O393" s="148">
        <v>22</v>
      </c>
      <c r="P393" s="169">
        <v>3.73</v>
      </c>
      <c r="S393" s="5" t="str">
        <f>_xlfn.TEXTJOIN("_",TRUE,T393:X393)</f>
        <v>s316:0.5_s316:0.5_ptfe:0.1</v>
      </c>
      <c r="T393" s="5" t="str">
        <f>_xlfn.TEXTJOIN(":",TRUE,D393,E393)</f>
        <v>s316:0.5</v>
      </c>
      <c r="U393" s="5" t="str">
        <f>_xlfn.TEXTJOIN(":",TRUE,F393,G393)</f>
        <v>s316:0.5</v>
      </c>
      <c r="V393" s="5" t="str">
        <f>_xlfn.TEXTJOIN(":",TRUE,H393,I393)</f>
        <v>ptfe:0.1</v>
      </c>
      <c r="W393" s="5" t="str">
        <f>_xlfn.TEXTJOIN(":",TRUE,J393,K393)</f>
        <v/>
      </c>
      <c r="X393" s="5" t="str">
        <f>_xlfn.TEXTJOIN(":",TRUE,L393,M393)</f>
        <v/>
      </c>
    </row>
    <row r="394" spans="1:24">
      <c r="A394" s="5">
        <v>393</v>
      </c>
      <c r="B394" s="5" t="s">
        <v>315</v>
      </c>
      <c r="C394" s="19">
        <v>3</v>
      </c>
      <c r="D394" s="151" t="s">
        <v>617</v>
      </c>
      <c r="E394" s="152" t="s">
        <v>693</v>
      </c>
      <c r="F394" s="155" t="s">
        <v>617</v>
      </c>
      <c r="G394" s="156" t="s">
        <v>693</v>
      </c>
      <c r="H394" s="159" t="s">
        <v>212</v>
      </c>
      <c r="I394" s="160" t="s">
        <v>700</v>
      </c>
      <c r="J394" s="155" t="s">
        <v>705</v>
      </c>
      <c r="K394" s="156" t="s">
        <v>705</v>
      </c>
      <c r="L394" s="163" t="s">
        <v>705</v>
      </c>
      <c r="M394" s="164" t="s">
        <v>705</v>
      </c>
      <c r="N394" s="168">
        <v>4.2</v>
      </c>
      <c r="O394" s="148">
        <v>50</v>
      </c>
      <c r="P394" s="169">
        <v>3.72</v>
      </c>
      <c r="S394" s="5" t="str">
        <f>_xlfn.TEXTJOIN("_",TRUE,T394:X394)</f>
        <v>s316:0.5_s316:0.5_ptfe:0.1</v>
      </c>
      <c r="T394" s="5" t="str">
        <f>_xlfn.TEXTJOIN(":",TRUE,D394,E394)</f>
        <v>s316:0.5</v>
      </c>
      <c r="U394" s="5" t="str">
        <f>_xlfn.TEXTJOIN(":",TRUE,F394,G394)</f>
        <v>s316:0.5</v>
      </c>
      <c r="V394" s="5" t="str">
        <f>_xlfn.TEXTJOIN(":",TRUE,H394,I394)</f>
        <v>ptfe:0.1</v>
      </c>
      <c r="W394" s="5" t="str">
        <f>_xlfn.TEXTJOIN(":",TRUE,J394,K394)</f>
        <v/>
      </c>
      <c r="X394" s="5" t="str">
        <f>_xlfn.TEXTJOIN(":",TRUE,L394,M394)</f>
        <v/>
      </c>
    </row>
    <row r="395" spans="1:24">
      <c r="A395" s="5">
        <v>394</v>
      </c>
      <c r="B395" s="5" t="s">
        <v>315</v>
      </c>
      <c r="C395" s="19">
        <v>1.5</v>
      </c>
      <c r="D395" s="151" t="s">
        <v>617</v>
      </c>
      <c r="E395" s="152" t="s">
        <v>700</v>
      </c>
      <c r="F395" s="155" t="s">
        <v>617</v>
      </c>
      <c r="G395" s="156" t="s">
        <v>700</v>
      </c>
      <c r="H395" s="159" t="s">
        <v>212</v>
      </c>
      <c r="I395" s="160" t="s">
        <v>700</v>
      </c>
      <c r="J395" s="155" t="s">
        <v>705</v>
      </c>
      <c r="K395" s="156" t="s">
        <v>705</v>
      </c>
      <c r="L395" s="163" t="s">
        <v>705</v>
      </c>
      <c r="M395" s="164" t="s">
        <v>705</v>
      </c>
      <c r="N395" s="168">
        <v>3.3</v>
      </c>
      <c r="O395" s="148">
        <v>149</v>
      </c>
      <c r="P395" s="169">
        <v>3.71</v>
      </c>
      <c r="S395" s="5" t="str">
        <f>_xlfn.TEXTJOIN("_",TRUE,T395:X395)</f>
        <v>s316:0.1_s316:0.1_ptfe:0.1</v>
      </c>
      <c r="T395" s="5" t="str">
        <f>_xlfn.TEXTJOIN(":",TRUE,D395,E395)</f>
        <v>s316:0.1</v>
      </c>
      <c r="U395" s="5" t="str">
        <f>_xlfn.TEXTJOIN(":",TRUE,F395,G395)</f>
        <v>s316:0.1</v>
      </c>
      <c r="V395" s="5" t="str">
        <f>_xlfn.TEXTJOIN(":",TRUE,H395,I395)</f>
        <v>ptfe:0.1</v>
      </c>
      <c r="W395" s="5" t="str">
        <f>_xlfn.TEXTJOIN(":",TRUE,J395,K395)</f>
        <v/>
      </c>
      <c r="X395" s="5" t="str">
        <f>_xlfn.TEXTJOIN(":",TRUE,L395,M395)</f>
        <v/>
      </c>
    </row>
    <row r="396" spans="1:24">
      <c r="A396" s="5">
        <v>395</v>
      </c>
      <c r="B396" s="5" t="s">
        <v>315</v>
      </c>
      <c r="C396" s="19">
        <v>1.5</v>
      </c>
      <c r="D396" s="151" t="s">
        <v>617</v>
      </c>
      <c r="E396" s="152" t="s">
        <v>700</v>
      </c>
      <c r="F396" s="155" t="s">
        <v>617</v>
      </c>
      <c r="G396" s="156" t="s">
        <v>700</v>
      </c>
      <c r="H396" s="159" t="s">
        <v>212</v>
      </c>
      <c r="I396" s="160" t="s">
        <v>700</v>
      </c>
      <c r="J396" s="155" t="s">
        <v>705</v>
      </c>
      <c r="K396" s="156" t="s">
        <v>705</v>
      </c>
      <c r="L396" s="163" t="s">
        <v>705</v>
      </c>
      <c r="M396" s="164" t="s">
        <v>705</v>
      </c>
      <c r="N396" s="168">
        <v>3.3</v>
      </c>
      <c r="O396" s="148">
        <v>149</v>
      </c>
      <c r="P396" s="169">
        <v>3.7</v>
      </c>
      <c r="S396" s="5" t="str">
        <f>_xlfn.TEXTJOIN("_",TRUE,T396:X396)</f>
        <v>s316:0.1_s316:0.1_ptfe:0.1</v>
      </c>
      <c r="T396" s="5" t="str">
        <f>_xlfn.TEXTJOIN(":",TRUE,D396,E396)</f>
        <v>s316:0.1</v>
      </c>
      <c r="U396" s="5" t="str">
        <f>_xlfn.TEXTJOIN(":",TRUE,F396,G396)</f>
        <v>s316:0.1</v>
      </c>
      <c r="V396" s="5" t="str">
        <f>_xlfn.TEXTJOIN(":",TRUE,H396,I396)</f>
        <v>ptfe:0.1</v>
      </c>
      <c r="W396" s="5" t="str">
        <f>_xlfn.TEXTJOIN(":",TRUE,J396,K396)</f>
        <v/>
      </c>
      <c r="X396" s="5" t="str">
        <f>_xlfn.TEXTJOIN(":",TRUE,L396,M396)</f>
        <v/>
      </c>
    </row>
    <row r="397" spans="1:24">
      <c r="A397" s="5">
        <v>396</v>
      </c>
      <c r="B397" s="5" t="s">
        <v>315</v>
      </c>
      <c r="C397" s="19">
        <v>1.5</v>
      </c>
      <c r="D397" s="151" t="s">
        <v>617</v>
      </c>
      <c r="E397" s="152" t="s">
        <v>700</v>
      </c>
      <c r="F397" s="155" t="s">
        <v>617</v>
      </c>
      <c r="G397" s="156" t="s">
        <v>700</v>
      </c>
      <c r="H397" s="159" t="s">
        <v>212</v>
      </c>
      <c r="I397" s="160" t="s">
        <v>700</v>
      </c>
      <c r="J397" s="155" t="s">
        <v>705</v>
      </c>
      <c r="K397" s="156" t="s">
        <v>705</v>
      </c>
      <c r="L397" s="163" t="s">
        <v>705</v>
      </c>
      <c r="M397" s="164" t="s">
        <v>705</v>
      </c>
      <c r="N397" s="168">
        <v>3.3</v>
      </c>
      <c r="O397" s="148">
        <v>149</v>
      </c>
      <c r="P397" s="169">
        <v>3.65</v>
      </c>
      <c r="S397" s="5" t="str">
        <f>_xlfn.TEXTJOIN("_",TRUE,T397:X397)</f>
        <v>s316:0.1_s316:0.1_ptfe:0.1</v>
      </c>
      <c r="T397" s="5" t="str">
        <f>_xlfn.TEXTJOIN(":",TRUE,D397,E397)</f>
        <v>s316:0.1</v>
      </c>
      <c r="U397" s="5" t="str">
        <f>_xlfn.TEXTJOIN(":",TRUE,F397,G397)</f>
        <v>s316:0.1</v>
      </c>
      <c r="V397" s="5" t="str">
        <f>_xlfn.TEXTJOIN(":",TRUE,H397,I397)</f>
        <v>ptfe:0.1</v>
      </c>
      <c r="W397" s="5" t="str">
        <f>_xlfn.TEXTJOIN(":",TRUE,J397,K397)</f>
        <v/>
      </c>
      <c r="X397" s="5" t="str">
        <f>_xlfn.TEXTJOIN(":",TRUE,L397,M397)</f>
        <v/>
      </c>
    </row>
    <row r="398" spans="1:24">
      <c r="A398" s="5">
        <v>397</v>
      </c>
      <c r="B398" s="5" t="s">
        <v>315</v>
      </c>
      <c r="C398" s="19">
        <v>1.5</v>
      </c>
      <c r="D398" s="151" t="s">
        <v>617</v>
      </c>
      <c r="E398" s="152" t="s">
        <v>700</v>
      </c>
      <c r="F398" s="155" t="s">
        <v>617</v>
      </c>
      <c r="G398" s="156" t="s">
        <v>700</v>
      </c>
      <c r="H398" s="159" t="s">
        <v>212</v>
      </c>
      <c r="I398" s="160" t="s">
        <v>700</v>
      </c>
      <c r="J398" s="155" t="s">
        <v>705</v>
      </c>
      <c r="K398" s="156" t="s">
        <v>705</v>
      </c>
      <c r="L398" s="163" t="s">
        <v>705</v>
      </c>
      <c r="M398" s="164" t="s">
        <v>705</v>
      </c>
      <c r="N398" s="168">
        <v>3.3</v>
      </c>
      <c r="O398" s="148">
        <v>149</v>
      </c>
      <c r="P398" s="169">
        <v>3.65</v>
      </c>
      <c r="S398" s="5" t="str">
        <f>_xlfn.TEXTJOIN("_",TRUE,T398:X398)</f>
        <v>s316:0.1_s316:0.1_ptfe:0.1</v>
      </c>
      <c r="T398" s="5" t="str">
        <f>_xlfn.TEXTJOIN(":",TRUE,D398,E398)</f>
        <v>s316:0.1</v>
      </c>
      <c r="U398" s="5" t="str">
        <f>_xlfn.TEXTJOIN(":",TRUE,F398,G398)</f>
        <v>s316:0.1</v>
      </c>
      <c r="V398" s="5" t="str">
        <f>_xlfn.TEXTJOIN(":",TRUE,H398,I398)</f>
        <v>ptfe:0.1</v>
      </c>
      <c r="W398" s="5" t="str">
        <f>_xlfn.TEXTJOIN(":",TRUE,J398,K398)</f>
        <v/>
      </c>
      <c r="X398" s="5" t="str">
        <f>_xlfn.TEXTJOIN(":",TRUE,L398,M398)</f>
        <v/>
      </c>
    </row>
    <row r="399" spans="1:24">
      <c r="A399" s="5">
        <v>398</v>
      </c>
      <c r="B399" s="5" t="s">
        <v>315</v>
      </c>
      <c r="C399" s="19">
        <v>4</v>
      </c>
      <c r="D399" s="151" t="s">
        <v>710</v>
      </c>
      <c r="E399" s="152" t="s">
        <v>699</v>
      </c>
      <c r="F399" s="155" t="s">
        <v>710</v>
      </c>
      <c r="G399" s="156" t="s">
        <v>700</v>
      </c>
      <c r="H399" s="159" t="s">
        <v>212</v>
      </c>
      <c r="I399" s="160" t="s">
        <v>699</v>
      </c>
      <c r="J399" s="155" t="s">
        <v>705</v>
      </c>
      <c r="K399" s="156" t="s">
        <v>705</v>
      </c>
      <c r="L399" s="163" t="s">
        <v>705</v>
      </c>
      <c r="M399" s="164" t="s">
        <v>705</v>
      </c>
      <c r="N399" s="168">
        <v>3.3</v>
      </c>
      <c r="O399" s="148">
        <v>131</v>
      </c>
      <c r="P399" s="169">
        <v>3.65</v>
      </c>
      <c r="S399" s="5" t="str">
        <f>_xlfn.TEXTJOIN("_",TRUE,T399:X399)</f>
        <v>s316L:0.3_s316L:0.1_ptfe:0.3</v>
      </c>
      <c r="T399" s="5" t="str">
        <f>_xlfn.TEXTJOIN(":",TRUE,D399,E399)</f>
        <v>s316L:0.3</v>
      </c>
      <c r="U399" s="5" t="str">
        <f>_xlfn.TEXTJOIN(":",TRUE,F399,G399)</f>
        <v>s316L:0.1</v>
      </c>
      <c r="V399" s="5" t="str">
        <f>_xlfn.TEXTJOIN(":",TRUE,H399,I399)</f>
        <v>ptfe:0.3</v>
      </c>
      <c r="W399" s="5" t="str">
        <f>_xlfn.TEXTJOIN(":",TRUE,J399,K399)</f>
        <v/>
      </c>
      <c r="X399" s="5" t="str">
        <f>_xlfn.TEXTJOIN(":",TRUE,L399,M399)</f>
        <v/>
      </c>
    </row>
    <row r="400" spans="1:24">
      <c r="A400" s="5">
        <v>399</v>
      </c>
      <c r="B400" s="5" t="s">
        <v>315</v>
      </c>
      <c r="C400" s="19">
        <v>10</v>
      </c>
      <c r="D400" s="151" t="s">
        <v>617</v>
      </c>
      <c r="E400" s="152" t="s">
        <v>694</v>
      </c>
      <c r="F400" s="155" t="s">
        <v>617</v>
      </c>
      <c r="G400" s="156" t="s">
        <v>700</v>
      </c>
      <c r="H400" s="159" t="s">
        <v>212</v>
      </c>
      <c r="I400" s="160" t="s">
        <v>693</v>
      </c>
      <c r="J400" s="155" t="s">
        <v>705</v>
      </c>
      <c r="K400" s="156" t="s">
        <v>705</v>
      </c>
      <c r="L400" s="163" t="s">
        <v>705</v>
      </c>
      <c r="M400" s="164" t="s">
        <v>705</v>
      </c>
      <c r="N400" s="168">
        <v>2.7</v>
      </c>
      <c r="O400" s="148">
        <v>200</v>
      </c>
      <c r="P400" s="169">
        <v>3.65</v>
      </c>
      <c r="S400" s="5" t="str">
        <f>_xlfn.TEXTJOIN("_",TRUE,T400:X400)</f>
        <v>s316:1.5_s316:0.1_ptfe:0.5</v>
      </c>
      <c r="T400" s="5" t="str">
        <f>_xlfn.TEXTJOIN(":",TRUE,D400,E400)</f>
        <v>s316:1.5</v>
      </c>
      <c r="U400" s="5" t="str">
        <f>_xlfn.TEXTJOIN(":",TRUE,F400,G400)</f>
        <v>s316:0.1</v>
      </c>
      <c r="V400" s="5" t="str">
        <f>_xlfn.TEXTJOIN(":",TRUE,H400,I400)</f>
        <v>ptfe:0.5</v>
      </c>
      <c r="W400" s="5" t="str">
        <f>_xlfn.TEXTJOIN(":",TRUE,J400,K400)</f>
        <v/>
      </c>
      <c r="X400" s="5" t="str">
        <f>_xlfn.TEXTJOIN(":",TRUE,L400,M400)</f>
        <v/>
      </c>
    </row>
    <row r="401" spans="1:24">
      <c r="A401" s="5">
        <v>400</v>
      </c>
      <c r="B401" s="5" t="s">
        <v>315</v>
      </c>
      <c r="C401" s="19">
        <v>3</v>
      </c>
      <c r="D401" s="151" t="s">
        <v>617</v>
      </c>
      <c r="E401" s="152" t="s">
        <v>693</v>
      </c>
      <c r="F401" s="155" t="s">
        <v>617</v>
      </c>
      <c r="G401" s="156" t="s">
        <v>693</v>
      </c>
      <c r="H401" s="159" t="s">
        <v>212</v>
      </c>
      <c r="I401" s="160" t="s">
        <v>700</v>
      </c>
      <c r="J401" s="155" t="s">
        <v>705</v>
      </c>
      <c r="K401" s="156" t="s">
        <v>705</v>
      </c>
      <c r="L401" s="163" t="s">
        <v>705</v>
      </c>
      <c r="M401" s="164" t="s">
        <v>705</v>
      </c>
      <c r="N401" s="168">
        <v>4.2</v>
      </c>
      <c r="O401" s="148">
        <v>50</v>
      </c>
      <c r="P401" s="169">
        <v>3.64</v>
      </c>
      <c r="S401" s="5" t="str">
        <f>_xlfn.TEXTJOIN("_",TRUE,T401:X401)</f>
        <v>s316:0.5_s316:0.5_ptfe:0.1</v>
      </c>
      <c r="T401" s="5" t="str">
        <f>_xlfn.TEXTJOIN(":",TRUE,D401,E401)</f>
        <v>s316:0.5</v>
      </c>
      <c r="U401" s="5" t="str">
        <f>_xlfn.TEXTJOIN(":",TRUE,F401,G401)</f>
        <v>s316:0.5</v>
      </c>
      <c r="V401" s="5" t="str">
        <f>_xlfn.TEXTJOIN(":",TRUE,H401,I401)</f>
        <v>ptfe:0.1</v>
      </c>
      <c r="W401" s="5" t="str">
        <f>_xlfn.TEXTJOIN(":",TRUE,J401,K401)</f>
        <v/>
      </c>
      <c r="X401" s="5" t="str">
        <f>_xlfn.TEXTJOIN(":",TRUE,L401,M401)</f>
        <v/>
      </c>
    </row>
    <row r="402" spans="1:24">
      <c r="A402" s="5">
        <v>401</v>
      </c>
      <c r="B402" s="5" t="s">
        <v>315</v>
      </c>
      <c r="C402" s="19">
        <v>3</v>
      </c>
      <c r="D402" s="151" t="s">
        <v>617</v>
      </c>
      <c r="E402" s="152" t="s">
        <v>699</v>
      </c>
      <c r="F402" s="155" t="s">
        <v>617</v>
      </c>
      <c r="G402" s="156" t="s">
        <v>699</v>
      </c>
      <c r="H402" s="155" t="s">
        <v>212</v>
      </c>
      <c r="I402" s="156" t="s">
        <v>700</v>
      </c>
      <c r="J402" s="159" t="s">
        <v>716</v>
      </c>
      <c r="K402" s="160" t="s">
        <v>700</v>
      </c>
      <c r="L402" s="163" t="s">
        <v>705</v>
      </c>
      <c r="M402" s="164" t="s">
        <v>705</v>
      </c>
      <c r="N402" s="168">
        <v>3.5</v>
      </c>
      <c r="O402" s="148">
        <v>240</v>
      </c>
      <c r="P402" s="169">
        <v>3.58</v>
      </c>
      <c r="S402" s="5" t="str">
        <f>_xlfn.TEXTJOIN("_",TRUE,T402:X402)</f>
        <v>s316:0.3_s316:0.3_ aluminum :0.1_ptfe:0.1</v>
      </c>
      <c r="T402" s="5" t="str">
        <f>_xlfn.TEXTJOIN(":",TRUE,D402,E402)</f>
        <v>s316:0.3</v>
      </c>
      <c r="U402" s="5" t="str">
        <f>_xlfn.TEXTJOIN(":",TRUE,F402,G402)</f>
        <v>s316:0.3</v>
      </c>
      <c r="V402" s="5" t="str">
        <f>_xlfn.TEXTJOIN(":",TRUE,J402,K402)</f>
        <v xml:space="preserve"> aluminum :0.1</v>
      </c>
      <c r="W402" s="5" t="str">
        <f>_xlfn.TEXTJOIN(":",TRUE,H402,I402)</f>
        <v>ptfe:0.1</v>
      </c>
      <c r="X402" s="5" t="str">
        <f>_xlfn.TEXTJOIN(":",TRUE,L402,M402)</f>
        <v/>
      </c>
    </row>
    <row r="403" spans="1:24">
      <c r="A403" s="5">
        <v>402</v>
      </c>
      <c r="B403" s="5" t="s">
        <v>315</v>
      </c>
      <c r="C403" s="19">
        <v>3</v>
      </c>
      <c r="D403" s="151" t="s">
        <v>617</v>
      </c>
      <c r="E403" s="152" t="s">
        <v>699</v>
      </c>
      <c r="F403" s="155" t="s">
        <v>617</v>
      </c>
      <c r="G403" s="156" t="s">
        <v>699</v>
      </c>
      <c r="H403" s="155" t="s">
        <v>212</v>
      </c>
      <c r="I403" s="156" t="s">
        <v>700</v>
      </c>
      <c r="J403" s="159" t="s">
        <v>716</v>
      </c>
      <c r="K403" s="160" t="s">
        <v>700</v>
      </c>
      <c r="L403" s="163" t="s">
        <v>705</v>
      </c>
      <c r="M403" s="164" t="s">
        <v>705</v>
      </c>
      <c r="N403" s="168">
        <v>3.5</v>
      </c>
      <c r="O403" s="148">
        <v>240</v>
      </c>
      <c r="P403" s="169">
        <v>3.58</v>
      </c>
      <c r="S403" s="5" t="str">
        <f>_xlfn.TEXTJOIN("_",TRUE,T403:X403)</f>
        <v>s316:0.3_s316:0.3_ aluminum :0.1_ptfe:0.1</v>
      </c>
      <c r="T403" s="5" t="str">
        <f>_xlfn.TEXTJOIN(":",TRUE,D403,E403)</f>
        <v>s316:0.3</v>
      </c>
      <c r="U403" s="5" t="str">
        <f>_xlfn.TEXTJOIN(":",TRUE,F403,G403)</f>
        <v>s316:0.3</v>
      </c>
      <c r="V403" s="5" t="str">
        <f>_xlfn.TEXTJOIN(":",TRUE,J403,K403)</f>
        <v xml:space="preserve"> aluminum :0.1</v>
      </c>
      <c r="W403" s="5" t="str">
        <f>_xlfn.TEXTJOIN(":",TRUE,H403,I403)</f>
        <v>ptfe:0.1</v>
      </c>
      <c r="X403" s="5" t="str">
        <f>_xlfn.TEXTJOIN(":",TRUE,L403,M403)</f>
        <v/>
      </c>
    </row>
    <row r="404" spans="1:24">
      <c r="A404" s="5">
        <v>403</v>
      </c>
      <c r="B404" s="5" t="s">
        <v>315</v>
      </c>
      <c r="C404" s="19">
        <v>12</v>
      </c>
      <c r="D404" s="151" t="s">
        <v>617</v>
      </c>
      <c r="E404" s="152" t="s">
        <v>693</v>
      </c>
      <c r="F404" s="155" t="s">
        <v>617</v>
      </c>
      <c r="G404" s="156" t="s">
        <v>711</v>
      </c>
      <c r="H404" s="163" t="s">
        <v>212</v>
      </c>
      <c r="I404" s="164" t="s">
        <v>693</v>
      </c>
      <c r="J404" s="159" t="s">
        <v>716</v>
      </c>
      <c r="K404" s="160" t="s">
        <v>711</v>
      </c>
      <c r="L404" s="155" t="s">
        <v>617</v>
      </c>
      <c r="M404" s="156" t="s">
        <v>693</v>
      </c>
      <c r="N404" s="168">
        <v>3.5</v>
      </c>
      <c r="O404" s="148">
        <v>250</v>
      </c>
      <c r="P404" s="169">
        <v>3.58</v>
      </c>
      <c r="S404" s="5" t="str">
        <f>_xlfn.TEXTJOIN("_",TRUE,T404:X404)</f>
        <v>s316:0.5_s316:0.2_ aluminum :0.2_s316:0.5_ptfe:0.5</v>
      </c>
      <c r="T404" s="5" t="str">
        <f>_xlfn.TEXTJOIN(":",TRUE,D404,E404)</f>
        <v>s316:0.5</v>
      </c>
      <c r="U404" s="5" t="str">
        <f>_xlfn.TEXTJOIN(":",TRUE,F404,G404)</f>
        <v>s316:0.2</v>
      </c>
      <c r="V404" s="5" t="str">
        <f>_xlfn.TEXTJOIN(":",TRUE,J404,K404)</f>
        <v xml:space="preserve"> aluminum :0.2</v>
      </c>
      <c r="W404" s="5" t="str">
        <f>_xlfn.TEXTJOIN(":",TRUE,L404,M404)</f>
        <v>s316:0.5</v>
      </c>
      <c r="X404" s="5" t="str">
        <f>_xlfn.TEXTJOIN(":",TRUE,H404,I404)</f>
        <v>ptfe:0.5</v>
      </c>
    </row>
    <row r="405" spans="1:24">
      <c r="A405" s="5">
        <v>404</v>
      </c>
      <c r="B405" s="5" t="s">
        <v>315</v>
      </c>
      <c r="C405" s="19">
        <v>3</v>
      </c>
      <c r="D405" s="151" t="s">
        <v>710</v>
      </c>
      <c r="E405" s="152" t="s">
        <v>699</v>
      </c>
      <c r="F405" s="155" t="s">
        <v>710</v>
      </c>
      <c r="G405" s="156" t="s">
        <v>700</v>
      </c>
      <c r="H405" s="159" t="s">
        <v>212</v>
      </c>
      <c r="I405" s="160" t="s">
        <v>699</v>
      </c>
      <c r="J405" s="155" t="s">
        <v>705</v>
      </c>
      <c r="K405" s="156" t="s">
        <v>705</v>
      </c>
      <c r="L405" s="163" t="s">
        <v>705</v>
      </c>
      <c r="M405" s="164" t="s">
        <v>705</v>
      </c>
      <c r="N405" s="168">
        <v>3.3</v>
      </c>
      <c r="O405" s="148">
        <v>130</v>
      </c>
      <c r="P405" s="169">
        <v>3.57</v>
      </c>
      <c r="S405" s="5" t="str">
        <f>_xlfn.TEXTJOIN("_",TRUE,T405:X405)</f>
        <v>s316L:0.3_s316L:0.1_ptfe:0.3</v>
      </c>
      <c r="T405" s="5" t="str">
        <f>_xlfn.TEXTJOIN(":",TRUE,D405,E405)</f>
        <v>s316L:0.3</v>
      </c>
      <c r="U405" s="5" t="str">
        <f>_xlfn.TEXTJOIN(":",TRUE,F405,G405)</f>
        <v>s316L:0.1</v>
      </c>
      <c r="V405" s="5" t="str">
        <f>_xlfn.TEXTJOIN(":",TRUE,H405,I405)</f>
        <v>ptfe:0.3</v>
      </c>
      <c r="W405" s="5" t="str">
        <f>_xlfn.TEXTJOIN(":",TRUE,J405,K405)</f>
        <v/>
      </c>
      <c r="X405" s="5" t="str">
        <f>_xlfn.TEXTJOIN(":",TRUE,L405,M405)</f>
        <v/>
      </c>
    </row>
    <row r="406" spans="1:24">
      <c r="A406" s="5">
        <v>405</v>
      </c>
      <c r="B406" s="5" t="s">
        <v>315</v>
      </c>
      <c r="C406" s="19">
        <v>4</v>
      </c>
      <c r="D406" s="151" t="s">
        <v>710</v>
      </c>
      <c r="E406" s="152" t="s">
        <v>699</v>
      </c>
      <c r="F406" s="155" t="s">
        <v>710</v>
      </c>
      <c r="G406" s="156" t="s">
        <v>700</v>
      </c>
      <c r="H406" s="159" t="s">
        <v>212</v>
      </c>
      <c r="I406" s="160" t="s">
        <v>699</v>
      </c>
      <c r="J406" s="155" t="s">
        <v>705</v>
      </c>
      <c r="K406" s="156" t="s">
        <v>705</v>
      </c>
      <c r="L406" s="163" t="s">
        <v>705</v>
      </c>
      <c r="M406" s="164" t="s">
        <v>705</v>
      </c>
      <c r="N406" s="168">
        <v>3.3</v>
      </c>
      <c r="O406" s="148">
        <v>131</v>
      </c>
      <c r="P406" s="169">
        <v>3.56</v>
      </c>
      <c r="S406" s="5" t="str">
        <f>_xlfn.TEXTJOIN("_",TRUE,T406:X406)</f>
        <v>s316L:0.3_s316L:0.1_ptfe:0.3</v>
      </c>
      <c r="T406" s="5" t="str">
        <f>_xlfn.TEXTJOIN(":",TRUE,D406,E406)</f>
        <v>s316L:0.3</v>
      </c>
      <c r="U406" s="5" t="str">
        <f>_xlfn.TEXTJOIN(":",TRUE,F406,G406)</f>
        <v>s316L:0.1</v>
      </c>
      <c r="V406" s="5" t="str">
        <f>_xlfn.TEXTJOIN(":",TRUE,H406,I406)</f>
        <v>ptfe:0.3</v>
      </c>
      <c r="W406" s="5" t="str">
        <f>_xlfn.TEXTJOIN(":",TRUE,J406,K406)</f>
        <v/>
      </c>
      <c r="X406" s="5" t="str">
        <f>_xlfn.TEXTJOIN(":",TRUE,L406,M406)</f>
        <v/>
      </c>
    </row>
    <row r="407" spans="1:24">
      <c r="A407" s="5">
        <v>406</v>
      </c>
      <c r="B407" s="5" t="s">
        <v>315</v>
      </c>
      <c r="C407" s="19">
        <v>3</v>
      </c>
      <c r="D407" s="151" t="s">
        <v>617</v>
      </c>
      <c r="E407" s="152" t="s">
        <v>693</v>
      </c>
      <c r="F407" s="155" t="s">
        <v>617</v>
      </c>
      <c r="G407" s="156" t="s">
        <v>693</v>
      </c>
      <c r="H407" s="159" t="s">
        <v>212</v>
      </c>
      <c r="I407" s="160" t="s">
        <v>700</v>
      </c>
      <c r="J407" s="155" t="s">
        <v>705</v>
      </c>
      <c r="K407" s="156" t="s">
        <v>705</v>
      </c>
      <c r="L407" s="163" t="s">
        <v>705</v>
      </c>
      <c r="M407" s="164" t="s">
        <v>705</v>
      </c>
      <c r="N407" s="168">
        <v>4.2</v>
      </c>
      <c r="O407" s="148">
        <v>50</v>
      </c>
      <c r="P407" s="169">
        <v>3.54</v>
      </c>
      <c r="S407" s="5" t="str">
        <f>_xlfn.TEXTJOIN("_",TRUE,T407:X407)</f>
        <v>s316:0.5_s316:0.5_ptfe:0.1</v>
      </c>
      <c r="T407" s="5" t="str">
        <f>_xlfn.TEXTJOIN(":",TRUE,D407,E407)</f>
        <v>s316:0.5</v>
      </c>
      <c r="U407" s="5" t="str">
        <f>_xlfn.TEXTJOIN(":",TRUE,F407,G407)</f>
        <v>s316:0.5</v>
      </c>
      <c r="V407" s="5" t="str">
        <f>_xlfn.TEXTJOIN(":",TRUE,H407,I407)</f>
        <v>ptfe:0.1</v>
      </c>
      <c r="W407" s="5" t="str">
        <f>_xlfn.TEXTJOIN(":",TRUE,J407,K407)</f>
        <v/>
      </c>
      <c r="X407" s="5" t="str">
        <f>_xlfn.TEXTJOIN(":",TRUE,L407,M407)</f>
        <v/>
      </c>
    </row>
    <row r="408" spans="1:24">
      <c r="A408" s="5">
        <v>407</v>
      </c>
      <c r="B408" s="5" t="s">
        <v>315</v>
      </c>
      <c r="C408" s="19">
        <v>12</v>
      </c>
      <c r="D408" s="151" t="s">
        <v>617</v>
      </c>
      <c r="E408" s="152" t="s">
        <v>693</v>
      </c>
      <c r="F408" s="155" t="s">
        <v>617</v>
      </c>
      <c r="G408" s="156" t="s">
        <v>711</v>
      </c>
      <c r="H408" s="163" t="s">
        <v>212</v>
      </c>
      <c r="I408" s="164" t="s">
        <v>693</v>
      </c>
      <c r="J408" s="159" t="s">
        <v>716</v>
      </c>
      <c r="K408" s="160" t="s">
        <v>711</v>
      </c>
      <c r="L408" s="155" t="s">
        <v>617</v>
      </c>
      <c r="M408" s="156" t="s">
        <v>693</v>
      </c>
      <c r="N408" s="168">
        <v>3.5</v>
      </c>
      <c r="O408" s="148">
        <v>250</v>
      </c>
      <c r="P408" s="169">
        <v>3.53</v>
      </c>
      <c r="S408" s="5" t="str">
        <f>_xlfn.TEXTJOIN("_",TRUE,T408:X408)</f>
        <v>s316:0.5_s316:0.2_ aluminum :0.2_s316:0.5_ptfe:0.5</v>
      </c>
      <c r="T408" s="5" t="str">
        <f>_xlfn.TEXTJOIN(":",TRUE,D408,E408)</f>
        <v>s316:0.5</v>
      </c>
      <c r="U408" s="5" t="str">
        <f>_xlfn.TEXTJOIN(":",TRUE,F408,G408)</f>
        <v>s316:0.2</v>
      </c>
      <c r="V408" s="5" t="str">
        <f>_xlfn.TEXTJOIN(":",TRUE,J408,K408)</f>
        <v xml:space="preserve"> aluminum :0.2</v>
      </c>
      <c r="W408" s="5" t="str">
        <f>_xlfn.TEXTJOIN(":",TRUE,L408,M408)</f>
        <v>s316:0.5</v>
      </c>
      <c r="X408" s="5" t="str">
        <f>_xlfn.TEXTJOIN(":",TRUE,H408,I408)</f>
        <v>ptfe:0.5</v>
      </c>
    </row>
    <row r="409" spans="1:24">
      <c r="A409" s="5">
        <v>408</v>
      </c>
      <c r="B409" s="5" t="s">
        <v>315</v>
      </c>
      <c r="C409" s="19">
        <v>3</v>
      </c>
      <c r="D409" s="151" t="s">
        <v>617</v>
      </c>
      <c r="E409" s="152" t="s">
        <v>699</v>
      </c>
      <c r="F409" s="155" t="s">
        <v>617</v>
      </c>
      <c r="G409" s="156" t="s">
        <v>699</v>
      </c>
      <c r="H409" s="155" t="s">
        <v>212</v>
      </c>
      <c r="I409" s="156" t="s">
        <v>700</v>
      </c>
      <c r="J409" s="159" t="s">
        <v>716</v>
      </c>
      <c r="K409" s="160" t="s">
        <v>700</v>
      </c>
      <c r="L409" s="163" t="s">
        <v>705</v>
      </c>
      <c r="M409" s="164" t="s">
        <v>705</v>
      </c>
      <c r="N409" s="168">
        <v>3.5</v>
      </c>
      <c r="O409" s="148">
        <v>240</v>
      </c>
      <c r="P409" s="169">
        <v>3.5</v>
      </c>
      <c r="S409" s="5" t="str">
        <f>_xlfn.TEXTJOIN("_",TRUE,T409:X409)</f>
        <v>s316:0.3_s316:0.3_ aluminum :0.1_ptfe:0.1</v>
      </c>
      <c r="T409" s="5" t="str">
        <f>_xlfn.TEXTJOIN(":",TRUE,D409,E409)</f>
        <v>s316:0.3</v>
      </c>
      <c r="U409" s="5" t="str">
        <f>_xlfn.TEXTJOIN(":",TRUE,F409,G409)</f>
        <v>s316:0.3</v>
      </c>
      <c r="V409" s="5" t="str">
        <f>_xlfn.TEXTJOIN(":",TRUE,J409,K409)</f>
        <v xml:space="preserve"> aluminum :0.1</v>
      </c>
      <c r="W409" s="5" t="str">
        <f>_xlfn.TEXTJOIN(":",TRUE,H409,I409)</f>
        <v>ptfe:0.1</v>
      </c>
      <c r="X409" s="5" t="str">
        <f>_xlfn.TEXTJOIN(":",TRUE,L409,M409)</f>
        <v/>
      </c>
    </row>
    <row r="410" spans="1:24">
      <c r="A410" s="5">
        <v>409</v>
      </c>
      <c r="B410" s="5" t="s">
        <v>315</v>
      </c>
      <c r="C410" s="19">
        <v>1.5</v>
      </c>
      <c r="D410" s="151" t="s">
        <v>617</v>
      </c>
      <c r="E410" s="152" t="s">
        <v>700</v>
      </c>
      <c r="F410" s="155" t="s">
        <v>617</v>
      </c>
      <c r="G410" s="156" t="s">
        <v>700</v>
      </c>
      <c r="H410" s="159" t="s">
        <v>212</v>
      </c>
      <c r="I410" s="160" t="s">
        <v>700</v>
      </c>
      <c r="J410" s="155" t="s">
        <v>705</v>
      </c>
      <c r="K410" s="156" t="s">
        <v>705</v>
      </c>
      <c r="L410" s="163" t="s">
        <v>705</v>
      </c>
      <c r="M410" s="164" t="s">
        <v>705</v>
      </c>
      <c r="N410" s="168">
        <v>3.3</v>
      </c>
      <c r="O410" s="148">
        <v>149</v>
      </c>
      <c r="P410" s="169">
        <v>3.5</v>
      </c>
      <c r="S410" s="5" t="str">
        <f>_xlfn.TEXTJOIN("_",TRUE,T410:X410)</f>
        <v>s316:0.1_s316:0.1_ptfe:0.1</v>
      </c>
      <c r="T410" s="5" t="str">
        <f>_xlfn.TEXTJOIN(":",TRUE,D410,E410)</f>
        <v>s316:0.1</v>
      </c>
      <c r="U410" s="5" t="str">
        <f>_xlfn.TEXTJOIN(":",TRUE,F410,G410)</f>
        <v>s316:0.1</v>
      </c>
      <c r="V410" s="5" t="str">
        <f>_xlfn.TEXTJOIN(":",TRUE,H410,I410)</f>
        <v>ptfe:0.1</v>
      </c>
      <c r="W410" s="5" t="str">
        <f>_xlfn.TEXTJOIN(":",TRUE,J410,K410)</f>
        <v/>
      </c>
      <c r="X410" s="5" t="str">
        <f>_xlfn.TEXTJOIN(":",TRUE,L410,M410)</f>
        <v/>
      </c>
    </row>
    <row r="411" spans="1:24">
      <c r="A411" s="5">
        <v>410</v>
      </c>
      <c r="B411" s="5" t="s">
        <v>315</v>
      </c>
      <c r="C411" s="19">
        <v>1.5</v>
      </c>
      <c r="D411" s="151" t="s">
        <v>617</v>
      </c>
      <c r="E411" s="152" t="s">
        <v>700</v>
      </c>
      <c r="F411" s="155" t="s">
        <v>617</v>
      </c>
      <c r="G411" s="156" t="s">
        <v>700</v>
      </c>
      <c r="H411" s="159" t="s">
        <v>212</v>
      </c>
      <c r="I411" s="160" t="s">
        <v>700</v>
      </c>
      <c r="J411" s="155" t="s">
        <v>705</v>
      </c>
      <c r="K411" s="156" t="s">
        <v>705</v>
      </c>
      <c r="L411" s="163" t="s">
        <v>705</v>
      </c>
      <c r="M411" s="164" t="s">
        <v>705</v>
      </c>
      <c r="N411" s="168">
        <v>3.3</v>
      </c>
      <c r="O411" s="148">
        <v>149</v>
      </c>
      <c r="P411" s="169">
        <v>3.5</v>
      </c>
      <c r="S411" s="5" t="str">
        <f>_xlfn.TEXTJOIN("_",TRUE,T411:X411)</f>
        <v>s316:0.1_s316:0.1_ptfe:0.1</v>
      </c>
      <c r="T411" s="5" t="str">
        <f>_xlfn.TEXTJOIN(":",TRUE,D411,E411)</f>
        <v>s316:0.1</v>
      </c>
      <c r="U411" s="5" t="str">
        <f>_xlfn.TEXTJOIN(":",TRUE,F411,G411)</f>
        <v>s316:0.1</v>
      </c>
      <c r="V411" s="5" t="str">
        <f>_xlfn.TEXTJOIN(":",TRUE,H411,I411)</f>
        <v>ptfe:0.1</v>
      </c>
      <c r="W411" s="5" t="str">
        <f>_xlfn.TEXTJOIN(":",TRUE,J411,K411)</f>
        <v/>
      </c>
      <c r="X411" s="5" t="str">
        <f>_xlfn.TEXTJOIN(":",TRUE,L411,M411)</f>
        <v/>
      </c>
    </row>
    <row r="412" spans="1:24">
      <c r="A412" s="5">
        <v>411</v>
      </c>
      <c r="B412" s="5" t="s">
        <v>315</v>
      </c>
      <c r="C412" s="19">
        <v>4</v>
      </c>
      <c r="D412" s="151" t="s">
        <v>617</v>
      </c>
      <c r="E412" s="152" t="s">
        <v>699</v>
      </c>
      <c r="F412" s="155" t="s">
        <v>617</v>
      </c>
      <c r="G412" s="156" t="s">
        <v>699</v>
      </c>
      <c r="H412" s="155" t="s">
        <v>212</v>
      </c>
      <c r="I412" s="156" t="s">
        <v>700</v>
      </c>
      <c r="J412" s="159" t="s">
        <v>716</v>
      </c>
      <c r="K412" s="160" t="s">
        <v>700</v>
      </c>
      <c r="L412" s="163" t="s">
        <v>705</v>
      </c>
      <c r="M412" s="164" t="s">
        <v>705</v>
      </c>
      <c r="N412" s="168">
        <v>3.25</v>
      </c>
      <c r="O412" s="148">
        <v>180</v>
      </c>
      <c r="P412" s="169">
        <v>3.5</v>
      </c>
      <c r="S412" s="5" t="str">
        <f>_xlfn.TEXTJOIN("_",TRUE,T412:X412)</f>
        <v>s316:0.3_s316:0.3_ aluminum :0.1_ptfe:0.1</v>
      </c>
      <c r="T412" s="5" t="str">
        <f>_xlfn.TEXTJOIN(":",TRUE,D412,E412)</f>
        <v>s316:0.3</v>
      </c>
      <c r="U412" s="5" t="str">
        <f>_xlfn.TEXTJOIN(":",TRUE,F412,G412)</f>
        <v>s316:0.3</v>
      </c>
      <c r="V412" s="5" t="str">
        <f>_xlfn.TEXTJOIN(":",TRUE,J412,K412)</f>
        <v xml:space="preserve"> aluminum :0.1</v>
      </c>
      <c r="W412" s="5" t="str">
        <f>_xlfn.TEXTJOIN(":",TRUE,H412,I412)</f>
        <v>ptfe:0.1</v>
      </c>
      <c r="X412" s="5" t="str">
        <f>_xlfn.TEXTJOIN(":",TRUE,L412,M412)</f>
        <v/>
      </c>
    </row>
    <row r="413" spans="1:24">
      <c r="A413" s="5">
        <v>412</v>
      </c>
      <c r="B413" s="5" t="s">
        <v>315</v>
      </c>
      <c r="C413" s="19">
        <v>1.5</v>
      </c>
      <c r="D413" s="151" t="s">
        <v>617</v>
      </c>
      <c r="E413" s="152" t="s">
        <v>700</v>
      </c>
      <c r="F413" s="155" t="s">
        <v>617</v>
      </c>
      <c r="G413" s="156" t="s">
        <v>700</v>
      </c>
      <c r="H413" s="159" t="s">
        <v>212</v>
      </c>
      <c r="I413" s="160" t="s">
        <v>700</v>
      </c>
      <c r="J413" s="155" t="s">
        <v>705</v>
      </c>
      <c r="K413" s="156" t="s">
        <v>705</v>
      </c>
      <c r="L413" s="163" t="s">
        <v>705</v>
      </c>
      <c r="M413" s="164" t="s">
        <v>705</v>
      </c>
      <c r="N413" s="168">
        <v>3.3</v>
      </c>
      <c r="O413" s="148">
        <v>149</v>
      </c>
      <c r="P413" s="169">
        <v>3.49</v>
      </c>
      <c r="S413" s="5" t="str">
        <f>_xlfn.TEXTJOIN("_",TRUE,T413:X413)</f>
        <v>s316:0.1_s316:0.1_ptfe:0.1</v>
      </c>
      <c r="T413" s="5" t="str">
        <f>_xlfn.TEXTJOIN(":",TRUE,D413,E413)</f>
        <v>s316:0.1</v>
      </c>
      <c r="U413" s="5" t="str">
        <f>_xlfn.TEXTJOIN(":",TRUE,F413,G413)</f>
        <v>s316:0.1</v>
      </c>
      <c r="V413" s="5" t="str">
        <f>_xlfn.TEXTJOIN(":",TRUE,H413,I413)</f>
        <v>ptfe:0.1</v>
      </c>
      <c r="W413" s="5" t="str">
        <f>_xlfn.TEXTJOIN(":",TRUE,J413,K413)</f>
        <v/>
      </c>
      <c r="X413" s="5" t="str">
        <f>_xlfn.TEXTJOIN(":",TRUE,L413,M413)</f>
        <v/>
      </c>
    </row>
    <row r="414" spans="1:24">
      <c r="A414" s="5">
        <v>413</v>
      </c>
      <c r="B414" s="5" t="s">
        <v>315</v>
      </c>
      <c r="C414" s="19">
        <v>3</v>
      </c>
      <c r="D414" s="151" t="s">
        <v>617</v>
      </c>
      <c r="E414" s="152" t="s">
        <v>699</v>
      </c>
      <c r="F414" s="155" t="s">
        <v>617</v>
      </c>
      <c r="G414" s="156" t="s">
        <v>699</v>
      </c>
      <c r="H414" s="155" t="s">
        <v>212</v>
      </c>
      <c r="I414" s="156" t="s">
        <v>700</v>
      </c>
      <c r="J414" s="159" t="s">
        <v>716</v>
      </c>
      <c r="K414" s="160" t="s">
        <v>700</v>
      </c>
      <c r="L414" s="163" t="s">
        <v>705</v>
      </c>
      <c r="M414" s="164" t="s">
        <v>705</v>
      </c>
      <c r="N414" s="168">
        <v>3.5</v>
      </c>
      <c r="O414" s="148">
        <v>240</v>
      </c>
      <c r="P414" s="169">
        <v>3.47</v>
      </c>
      <c r="S414" s="5" t="str">
        <f>_xlfn.TEXTJOIN("_",TRUE,T414:X414)</f>
        <v>s316:0.3_s316:0.3_ aluminum :0.1_ptfe:0.1</v>
      </c>
      <c r="T414" s="5" t="str">
        <f>_xlfn.TEXTJOIN(":",TRUE,D414,E414)</f>
        <v>s316:0.3</v>
      </c>
      <c r="U414" s="5" t="str">
        <f>_xlfn.TEXTJOIN(":",TRUE,F414,G414)</f>
        <v>s316:0.3</v>
      </c>
      <c r="V414" s="5" t="str">
        <f>_xlfn.TEXTJOIN(":",TRUE,J414,K414)</f>
        <v xml:space="preserve"> aluminum :0.1</v>
      </c>
      <c r="W414" s="5" t="str">
        <f>_xlfn.TEXTJOIN(":",TRUE,H414,I414)</f>
        <v>ptfe:0.1</v>
      </c>
      <c r="X414" s="5" t="str">
        <f>_xlfn.TEXTJOIN(":",TRUE,L414,M414)</f>
        <v/>
      </c>
    </row>
    <row r="415" spans="1:24">
      <c r="A415" s="5">
        <v>414</v>
      </c>
      <c r="B415" s="5" t="s">
        <v>315</v>
      </c>
      <c r="C415" s="19">
        <v>3</v>
      </c>
      <c r="D415" s="151" t="s">
        <v>710</v>
      </c>
      <c r="E415" s="152" t="s">
        <v>699</v>
      </c>
      <c r="F415" s="155" t="s">
        <v>710</v>
      </c>
      <c r="G415" s="156" t="s">
        <v>700</v>
      </c>
      <c r="H415" s="159" t="s">
        <v>212</v>
      </c>
      <c r="I415" s="160" t="s">
        <v>693</v>
      </c>
      <c r="J415" s="155" t="s">
        <v>705</v>
      </c>
      <c r="K415" s="156" t="s">
        <v>705</v>
      </c>
      <c r="L415" s="163" t="s">
        <v>705</v>
      </c>
      <c r="M415" s="164" t="s">
        <v>705</v>
      </c>
      <c r="N415" s="168">
        <v>3</v>
      </c>
      <c r="O415" s="148">
        <v>48</v>
      </c>
      <c r="P415" s="169">
        <v>3.47</v>
      </c>
      <c r="S415" s="5" t="str">
        <f>_xlfn.TEXTJOIN("_",TRUE,T415:X415)</f>
        <v>s316L:0.3_s316L:0.1_ptfe:0.5</v>
      </c>
      <c r="T415" s="5" t="str">
        <f>_xlfn.TEXTJOIN(":",TRUE,D415,E415)</f>
        <v>s316L:0.3</v>
      </c>
      <c r="U415" s="5" t="str">
        <f>_xlfn.TEXTJOIN(":",TRUE,F415,G415)</f>
        <v>s316L:0.1</v>
      </c>
      <c r="V415" s="5" t="str">
        <f>_xlfn.TEXTJOIN(":",TRUE,H415,I415)</f>
        <v>ptfe:0.5</v>
      </c>
      <c r="W415" s="5" t="str">
        <f>_xlfn.TEXTJOIN(":",TRUE,J415,K415)</f>
        <v/>
      </c>
      <c r="X415" s="5" t="str">
        <f>_xlfn.TEXTJOIN(":",TRUE,L415,M415)</f>
        <v/>
      </c>
    </row>
    <row r="416" spans="1:24">
      <c r="A416" s="5">
        <v>415</v>
      </c>
      <c r="B416" s="5" t="s">
        <v>315</v>
      </c>
      <c r="C416" s="19">
        <v>3</v>
      </c>
      <c r="D416" s="151" t="s">
        <v>617</v>
      </c>
      <c r="E416" s="152" t="s">
        <v>693</v>
      </c>
      <c r="F416" s="155" t="s">
        <v>617</v>
      </c>
      <c r="G416" s="156" t="s">
        <v>693</v>
      </c>
      <c r="H416" s="159" t="s">
        <v>212</v>
      </c>
      <c r="I416" s="160" t="s">
        <v>700</v>
      </c>
      <c r="J416" s="155" t="s">
        <v>705</v>
      </c>
      <c r="K416" s="156" t="s">
        <v>705</v>
      </c>
      <c r="L416" s="163" t="s">
        <v>705</v>
      </c>
      <c r="M416" s="164" t="s">
        <v>705</v>
      </c>
      <c r="N416" s="168">
        <v>4.2</v>
      </c>
      <c r="O416" s="148">
        <v>50</v>
      </c>
      <c r="P416" s="169">
        <v>3.43</v>
      </c>
      <c r="S416" s="5" t="str">
        <f>_xlfn.TEXTJOIN("_",TRUE,T416:X416)</f>
        <v>s316:0.5_s316:0.5_ptfe:0.1</v>
      </c>
      <c r="T416" s="5" t="str">
        <f>_xlfn.TEXTJOIN(":",TRUE,D416,E416)</f>
        <v>s316:0.5</v>
      </c>
      <c r="U416" s="5" t="str">
        <f>_xlfn.TEXTJOIN(":",TRUE,F416,G416)</f>
        <v>s316:0.5</v>
      </c>
      <c r="V416" s="5" t="str">
        <f>_xlfn.TEXTJOIN(":",TRUE,H416,I416)</f>
        <v>ptfe:0.1</v>
      </c>
      <c r="W416" s="5" t="str">
        <f>_xlfn.TEXTJOIN(":",TRUE,J416,K416)</f>
        <v/>
      </c>
      <c r="X416" s="5" t="str">
        <f>_xlfn.TEXTJOIN(":",TRUE,L416,M416)</f>
        <v/>
      </c>
    </row>
    <row r="417" spans="1:24">
      <c r="A417" s="5">
        <v>416</v>
      </c>
      <c r="B417" s="5" t="s">
        <v>315</v>
      </c>
      <c r="C417" s="19">
        <v>1.5</v>
      </c>
      <c r="D417" s="151" t="s">
        <v>617</v>
      </c>
      <c r="E417" s="152" t="s">
        <v>700</v>
      </c>
      <c r="F417" s="155" t="s">
        <v>617</v>
      </c>
      <c r="G417" s="156" t="s">
        <v>700</v>
      </c>
      <c r="H417" s="159" t="s">
        <v>212</v>
      </c>
      <c r="I417" s="160" t="s">
        <v>700</v>
      </c>
      <c r="J417" s="155" t="s">
        <v>705</v>
      </c>
      <c r="K417" s="156" t="s">
        <v>705</v>
      </c>
      <c r="L417" s="163" t="s">
        <v>705</v>
      </c>
      <c r="M417" s="164" t="s">
        <v>705</v>
      </c>
      <c r="N417" s="168">
        <v>3.3</v>
      </c>
      <c r="O417" s="148">
        <v>149</v>
      </c>
      <c r="P417" s="169">
        <v>3.43</v>
      </c>
      <c r="S417" s="5" t="str">
        <f>_xlfn.TEXTJOIN("_",TRUE,T417:X417)</f>
        <v>s316:0.1_s316:0.1_ptfe:0.1</v>
      </c>
      <c r="T417" s="5" t="str">
        <f>_xlfn.TEXTJOIN(":",TRUE,D417,E417)</f>
        <v>s316:0.1</v>
      </c>
      <c r="U417" s="5" t="str">
        <f>_xlfn.TEXTJOIN(":",TRUE,F417,G417)</f>
        <v>s316:0.1</v>
      </c>
      <c r="V417" s="5" t="str">
        <f>_xlfn.TEXTJOIN(":",TRUE,H417,I417)</f>
        <v>ptfe:0.1</v>
      </c>
      <c r="W417" s="5" t="str">
        <f>_xlfn.TEXTJOIN(":",TRUE,J417,K417)</f>
        <v/>
      </c>
      <c r="X417" s="5" t="str">
        <f>_xlfn.TEXTJOIN(":",TRUE,L417,M417)</f>
        <v/>
      </c>
    </row>
    <row r="418" spans="1:24">
      <c r="A418" s="5">
        <v>417</v>
      </c>
      <c r="B418" s="5" t="s">
        <v>315</v>
      </c>
      <c r="C418" s="19">
        <v>12</v>
      </c>
      <c r="D418" s="151" t="s">
        <v>617</v>
      </c>
      <c r="E418" s="152" t="s">
        <v>693</v>
      </c>
      <c r="F418" s="155" t="s">
        <v>716</v>
      </c>
      <c r="G418" s="156" t="s">
        <v>711</v>
      </c>
      <c r="H418" s="163" t="s">
        <v>212</v>
      </c>
      <c r="I418" s="164" t="s">
        <v>693</v>
      </c>
      <c r="J418" s="159" t="s">
        <v>719</v>
      </c>
      <c r="K418" s="160" t="s">
        <v>711</v>
      </c>
      <c r="L418" s="155" t="s">
        <v>617</v>
      </c>
      <c r="M418" s="156" t="s">
        <v>693</v>
      </c>
      <c r="N418" s="168">
        <v>3.5</v>
      </c>
      <c r="O418" s="148">
        <v>250</v>
      </c>
      <c r="P418" s="169">
        <v>3.42</v>
      </c>
      <c r="S418" s="5" t="str">
        <f>_xlfn.TEXTJOIN("_",TRUE,T418:X418)</f>
        <v>s316:0.5_ aluminum :0.2_ aluminum:0.2_s316:0.5_ptfe:0.5</v>
      </c>
      <c r="T418" s="5" t="str">
        <f>_xlfn.TEXTJOIN(":",TRUE,D418,E418)</f>
        <v>s316:0.5</v>
      </c>
      <c r="U418" s="5" t="str">
        <f>_xlfn.TEXTJOIN(":",TRUE,F418,G418)</f>
        <v xml:space="preserve"> aluminum :0.2</v>
      </c>
      <c r="V418" s="5" t="str">
        <f>_xlfn.TEXTJOIN(":",TRUE,J418,K418)</f>
        <v xml:space="preserve"> aluminum:0.2</v>
      </c>
      <c r="W418" s="5" t="str">
        <f>_xlfn.TEXTJOIN(":",TRUE,L418,M418)</f>
        <v>s316:0.5</v>
      </c>
      <c r="X418" s="5" t="str">
        <f>_xlfn.TEXTJOIN(":",TRUE,H418,I418)</f>
        <v>ptfe:0.5</v>
      </c>
    </row>
    <row r="419" spans="1:24">
      <c r="A419" s="5">
        <v>418</v>
      </c>
      <c r="B419" s="5" t="s">
        <v>315</v>
      </c>
      <c r="C419" s="19">
        <v>10</v>
      </c>
      <c r="D419" s="151" t="s">
        <v>617</v>
      </c>
      <c r="E419" s="152" t="s">
        <v>694</v>
      </c>
      <c r="F419" s="155" t="s">
        <v>617</v>
      </c>
      <c r="G419" s="156" t="s">
        <v>700</v>
      </c>
      <c r="H419" s="159" t="s">
        <v>212</v>
      </c>
      <c r="I419" s="160" t="s">
        <v>693</v>
      </c>
      <c r="J419" s="155" t="s">
        <v>705</v>
      </c>
      <c r="K419" s="156" t="s">
        <v>705</v>
      </c>
      <c r="L419" s="163" t="s">
        <v>705</v>
      </c>
      <c r="M419" s="164" t="s">
        <v>705</v>
      </c>
      <c r="N419" s="168">
        <v>3</v>
      </c>
      <c r="O419" s="148">
        <v>200</v>
      </c>
      <c r="P419" s="169">
        <v>3.42</v>
      </c>
      <c r="S419" s="5" t="str">
        <f>_xlfn.TEXTJOIN("_",TRUE,T419:X419)</f>
        <v>s316:1.5_s316:0.1_ptfe:0.5</v>
      </c>
      <c r="T419" s="5" t="str">
        <f>_xlfn.TEXTJOIN(":",TRUE,D419,E419)</f>
        <v>s316:1.5</v>
      </c>
      <c r="U419" s="5" t="str">
        <f>_xlfn.TEXTJOIN(":",TRUE,F419,G419)</f>
        <v>s316:0.1</v>
      </c>
      <c r="V419" s="5" t="str">
        <f>_xlfn.TEXTJOIN(":",TRUE,H419,I419)</f>
        <v>ptfe:0.5</v>
      </c>
      <c r="W419" s="5" t="str">
        <f>_xlfn.TEXTJOIN(":",TRUE,J419,K419)</f>
        <v/>
      </c>
      <c r="X419" s="5" t="str">
        <f>_xlfn.TEXTJOIN(":",TRUE,L419,M419)</f>
        <v/>
      </c>
    </row>
    <row r="420" spans="1:24">
      <c r="A420" s="5">
        <v>419</v>
      </c>
      <c r="B420" s="5" t="s">
        <v>315</v>
      </c>
      <c r="C420" s="19">
        <v>1.5</v>
      </c>
      <c r="D420" s="151" t="s">
        <v>617</v>
      </c>
      <c r="E420" s="152" t="s">
        <v>700</v>
      </c>
      <c r="F420" s="155" t="s">
        <v>710</v>
      </c>
      <c r="G420" s="156" t="s">
        <v>700</v>
      </c>
      <c r="H420" s="159" t="s">
        <v>212</v>
      </c>
      <c r="I420" s="160" t="s">
        <v>700</v>
      </c>
      <c r="J420" s="155" t="s">
        <v>705</v>
      </c>
      <c r="K420" s="156" t="s">
        <v>705</v>
      </c>
      <c r="L420" s="163" t="s">
        <v>705</v>
      </c>
      <c r="M420" s="164" t="s">
        <v>705</v>
      </c>
      <c r="N420" s="168">
        <v>3.3</v>
      </c>
      <c r="O420" s="148">
        <v>149</v>
      </c>
      <c r="P420" s="169">
        <v>3.35</v>
      </c>
      <c r="S420" s="5" t="str">
        <f>_xlfn.TEXTJOIN("_",TRUE,T420:X420)</f>
        <v>s316:0.1_s316L:0.1_ptfe:0.1</v>
      </c>
      <c r="T420" s="5" t="str">
        <f>_xlfn.TEXTJOIN(":",TRUE,D420,E420)</f>
        <v>s316:0.1</v>
      </c>
      <c r="U420" s="5" t="str">
        <f>_xlfn.TEXTJOIN(":",TRUE,F420,G420)</f>
        <v>s316L:0.1</v>
      </c>
      <c r="V420" s="5" t="str">
        <f>_xlfn.TEXTJOIN(":",TRUE,H420,I420)</f>
        <v>ptfe:0.1</v>
      </c>
      <c r="W420" s="5" t="str">
        <f>_xlfn.TEXTJOIN(":",TRUE,J420,K420)</f>
        <v/>
      </c>
      <c r="X420" s="5" t="str">
        <f>_xlfn.TEXTJOIN(":",TRUE,L420,M420)</f>
        <v/>
      </c>
    </row>
    <row r="421" spans="1:24">
      <c r="A421" s="5">
        <v>420</v>
      </c>
      <c r="B421" s="5" t="s">
        <v>315</v>
      </c>
      <c r="C421" s="19">
        <v>3</v>
      </c>
      <c r="D421" s="151" t="s">
        <v>617</v>
      </c>
      <c r="E421" s="152" t="s">
        <v>699</v>
      </c>
      <c r="F421" s="155" t="s">
        <v>617</v>
      </c>
      <c r="G421" s="156" t="s">
        <v>699</v>
      </c>
      <c r="H421" s="155" t="s">
        <v>212</v>
      </c>
      <c r="I421" s="156" t="s">
        <v>700</v>
      </c>
      <c r="J421" s="159" t="s">
        <v>716</v>
      </c>
      <c r="K421" s="160" t="s">
        <v>700</v>
      </c>
      <c r="L421" s="163" t="s">
        <v>705</v>
      </c>
      <c r="M421" s="164" t="s">
        <v>705</v>
      </c>
      <c r="N421" s="168">
        <v>3.5</v>
      </c>
      <c r="O421" s="148">
        <v>240</v>
      </c>
      <c r="P421" s="169">
        <v>3.33</v>
      </c>
      <c r="S421" s="5" t="str">
        <f>_xlfn.TEXTJOIN("_",TRUE,T421:X421)</f>
        <v>s316:0.3_s316:0.3_ aluminum :0.1_ptfe:0.1</v>
      </c>
      <c r="T421" s="5" t="str">
        <f>_xlfn.TEXTJOIN(":",TRUE,D421,E421)</f>
        <v>s316:0.3</v>
      </c>
      <c r="U421" s="5" t="str">
        <f>_xlfn.TEXTJOIN(":",TRUE,F421,G421)</f>
        <v>s316:0.3</v>
      </c>
      <c r="V421" s="5" t="str">
        <f>_xlfn.TEXTJOIN(":",TRUE,J421,K421)</f>
        <v xml:space="preserve"> aluminum :0.1</v>
      </c>
      <c r="W421" s="5" t="str">
        <f>_xlfn.TEXTJOIN(":",TRUE,H421,I421)</f>
        <v>ptfe:0.1</v>
      </c>
      <c r="X421" s="5" t="str">
        <f>_xlfn.TEXTJOIN(":",TRUE,L421,M421)</f>
        <v/>
      </c>
    </row>
    <row r="422" spans="1:24">
      <c r="A422" s="5">
        <v>421</v>
      </c>
      <c r="B422" s="5" t="s">
        <v>315</v>
      </c>
      <c r="C422" s="19">
        <v>3</v>
      </c>
      <c r="D422" s="151" t="s">
        <v>617</v>
      </c>
      <c r="E422" s="152" t="s">
        <v>699</v>
      </c>
      <c r="F422" s="155" t="s">
        <v>617</v>
      </c>
      <c r="G422" s="156" t="s">
        <v>699</v>
      </c>
      <c r="H422" s="155" t="s">
        <v>212</v>
      </c>
      <c r="I422" s="156" t="s">
        <v>700</v>
      </c>
      <c r="J422" s="159" t="s">
        <v>716</v>
      </c>
      <c r="K422" s="160" t="s">
        <v>700</v>
      </c>
      <c r="L422" s="163" t="s">
        <v>705</v>
      </c>
      <c r="M422" s="164" t="s">
        <v>705</v>
      </c>
      <c r="N422" s="168">
        <v>3.5</v>
      </c>
      <c r="O422" s="148">
        <v>240</v>
      </c>
      <c r="P422" s="169">
        <v>3.33</v>
      </c>
      <c r="S422" s="5" t="str">
        <f>_xlfn.TEXTJOIN("_",TRUE,T422:X422)</f>
        <v>s316:0.3_s316:0.3_ aluminum :0.1_ptfe:0.1</v>
      </c>
      <c r="T422" s="5" t="str">
        <f>_xlfn.TEXTJOIN(":",TRUE,D422,E422)</f>
        <v>s316:0.3</v>
      </c>
      <c r="U422" s="5" t="str">
        <f>_xlfn.TEXTJOIN(":",TRUE,F422,G422)</f>
        <v>s316:0.3</v>
      </c>
      <c r="V422" s="5" t="str">
        <f>_xlfn.TEXTJOIN(":",TRUE,J422,K422)</f>
        <v xml:space="preserve"> aluminum :0.1</v>
      </c>
      <c r="W422" s="5" t="str">
        <f>_xlfn.TEXTJOIN(":",TRUE,H422,I422)</f>
        <v>ptfe:0.1</v>
      </c>
      <c r="X422" s="5" t="str">
        <f>_xlfn.TEXTJOIN(":",TRUE,L422,M422)</f>
        <v/>
      </c>
    </row>
    <row r="423" spans="1:24">
      <c r="A423" s="5">
        <v>422</v>
      </c>
      <c r="B423" s="5" t="s">
        <v>315</v>
      </c>
      <c r="C423" s="19">
        <v>1.5</v>
      </c>
      <c r="D423" s="151" t="s">
        <v>617</v>
      </c>
      <c r="E423" s="152" t="s">
        <v>700</v>
      </c>
      <c r="F423" s="155" t="s">
        <v>617</v>
      </c>
      <c r="G423" s="156" t="s">
        <v>700</v>
      </c>
      <c r="H423" s="159" t="s">
        <v>212</v>
      </c>
      <c r="I423" s="160" t="s">
        <v>700</v>
      </c>
      <c r="J423" s="155" t="s">
        <v>705</v>
      </c>
      <c r="K423" s="156" t="s">
        <v>705</v>
      </c>
      <c r="L423" s="163" t="s">
        <v>705</v>
      </c>
      <c r="M423" s="164" t="s">
        <v>705</v>
      </c>
      <c r="N423" s="168">
        <v>3.3</v>
      </c>
      <c r="O423" s="148">
        <v>149</v>
      </c>
      <c r="P423" s="169">
        <v>3.3</v>
      </c>
      <c r="S423" s="5" t="str">
        <f>_xlfn.TEXTJOIN("_",TRUE,T423:X423)</f>
        <v>s316:0.1_s316:0.1_ptfe:0.1</v>
      </c>
      <c r="T423" s="5" t="str">
        <f>_xlfn.TEXTJOIN(":",TRUE,D423,E423)</f>
        <v>s316:0.1</v>
      </c>
      <c r="U423" s="5" t="str">
        <f>_xlfn.TEXTJOIN(":",TRUE,F423,G423)</f>
        <v>s316:0.1</v>
      </c>
      <c r="V423" s="5" t="str">
        <f>_xlfn.TEXTJOIN(":",TRUE,H423,I423)</f>
        <v>ptfe:0.1</v>
      </c>
      <c r="W423" s="5" t="str">
        <f>_xlfn.TEXTJOIN(":",TRUE,J423,K423)</f>
        <v/>
      </c>
      <c r="X423" s="5" t="str">
        <f>_xlfn.TEXTJOIN(":",TRUE,L423,M423)</f>
        <v/>
      </c>
    </row>
    <row r="424" spans="1:24">
      <c r="A424" s="5">
        <v>423</v>
      </c>
      <c r="B424" s="5" t="s">
        <v>315</v>
      </c>
      <c r="C424" s="19">
        <v>10</v>
      </c>
      <c r="D424" s="151" t="s">
        <v>617</v>
      </c>
      <c r="E424" s="152" t="s">
        <v>694</v>
      </c>
      <c r="F424" s="155" t="s">
        <v>617</v>
      </c>
      <c r="G424" s="156" t="s">
        <v>700</v>
      </c>
      <c r="H424" s="159" t="s">
        <v>212</v>
      </c>
      <c r="I424" s="160" t="s">
        <v>693</v>
      </c>
      <c r="J424" s="155" t="s">
        <v>705</v>
      </c>
      <c r="K424" s="156" t="s">
        <v>705</v>
      </c>
      <c r="L424" s="163" t="s">
        <v>705</v>
      </c>
      <c r="M424" s="164" t="s">
        <v>705</v>
      </c>
      <c r="N424" s="168">
        <v>3</v>
      </c>
      <c r="O424" s="148">
        <v>200</v>
      </c>
      <c r="P424" s="169">
        <v>3.3</v>
      </c>
      <c r="S424" s="5" t="str">
        <f>_xlfn.TEXTJOIN("_",TRUE,T424:X424)</f>
        <v>s316:1.5_s316:0.1_ptfe:0.5</v>
      </c>
      <c r="T424" s="5" t="str">
        <f>_xlfn.TEXTJOIN(":",TRUE,D424,E424)</f>
        <v>s316:1.5</v>
      </c>
      <c r="U424" s="5" t="str">
        <f>_xlfn.TEXTJOIN(":",TRUE,F424,G424)</f>
        <v>s316:0.1</v>
      </c>
      <c r="V424" s="5" t="str">
        <f>_xlfn.TEXTJOIN(":",TRUE,H424,I424)</f>
        <v>ptfe:0.5</v>
      </c>
      <c r="W424" s="5" t="str">
        <f>_xlfn.TEXTJOIN(":",TRUE,J424,K424)</f>
        <v/>
      </c>
      <c r="X424" s="5" t="str">
        <f>_xlfn.TEXTJOIN(":",TRUE,L424,M424)</f>
        <v/>
      </c>
    </row>
    <row r="425" spans="1:24">
      <c r="A425" s="5">
        <v>424</v>
      </c>
      <c r="B425" s="5" t="s">
        <v>315</v>
      </c>
      <c r="C425" s="19">
        <v>4</v>
      </c>
      <c r="D425" s="151" t="s">
        <v>710</v>
      </c>
      <c r="E425" s="152" t="s">
        <v>699</v>
      </c>
      <c r="F425" s="155" t="s">
        <v>710</v>
      </c>
      <c r="G425" s="156" t="s">
        <v>700</v>
      </c>
      <c r="H425" s="159" t="s">
        <v>212</v>
      </c>
      <c r="I425" s="160" t="s">
        <v>699</v>
      </c>
      <c r="J425" s="155" t="s">
        <v>705</v>
      </c>
      <c r="K425" s="156" t="s">
        <v>705</v>
      </c>
      <c r="L425" s="163" t="s">
        <v>705</v>
      </c>
      <c r="M425" s="164" t="s">
        <v>705</v>
      </c>
      <c r="N425" s="168">
        <v>3.3</v>
      </c>
      <c r="O425" s="148">
        <v>131</v>
      </c>
      <c r="P425" s="169">
        <v>3.28</v>
      </c>
      <c r="S425" s="5" t="str">
        <f>_xlfn.TEXTJOIN("_",TRUE,T425:X425)</f>
        <v>s316L:0.3_s316L:0.1_ptfe:0.3</v>
      </c>
      <c r="T425" s="5" t="str">
        <f>_xlfn.TEXTJOIN(":",TRUE,D425,E425)</f>
        <v>s316L:0.3</v>
      </c>
      <c r="U425" s="5" t="str">
        <f>_xlfn.TEXTJOIN(":",TRUE,F425,G425)</f>
        <v>s316L:0.1</v>
      </c>
      <c r="V425" s="5" t="str">
        <f>_xlfn.TEXTJOIN(":",TRUE,H425,I425)</f>
        <v>ptfe:0.3</v>
      </c>
      <c r="W425" s="5" t="str">
        <f>_xlfn.TEXTJOIN(":",TRUE,J425,K425)</f>
        <v/>
      </c>
      <c r="X425" s="5" t="str">
        <f>_xlfn.TEXTJOIN(":",TRUE,L425,M425)</f>
        <v/>
      </c>
    </row>
    <row r="426" spans="1:24">
      <c r="A426" s="5">
        <v>425</v>
      </c>
      <c r="B426" s="5" t="s">
        <v>315</v>
      </c>
      <c r="C426" s="19">
        <v>4</v>
      </c>
      <c r="D426" s="151" t="s">
        <v>710</v>
      </c>
      <c r="E426" s="152" t="s">
        <v>699</v>
      </c>
      <c r="F426" s="155" t="s">
        <v>710</v>
      </c>
      <c r="G426" s="156" t="s">
        <v>700</v>
      </c>
      <c r="H426" s="159" t="s">
        <v>212</v>
      </c>
      <c r="I426" s="160" t="s">
        <v>699</v>
      </c>
      <c r="J426" s="155" t="s">
        <v>705</v>
      </c>
      <c r="K426" s="156" t="s">
        <v>705</v>
      </c>
      <c r="L426" s="163" t="s">
        <v>705</v>
      </c>
      <c r="M426" s="164" t="s">
        <v>705</v>
      </c>
      <c r="N426" s="168">
        <v>3.3</v>
      </c>
      <c r="O426" s="148">
        <v>131</v>
      </c>
      <c r="P426" s="169">
        <v>3.28</v>
      </c>
      <c r="S426" s="5" t="str">
        <f>_xlfn.TEXTJOIN("_",TRUE,T426:X426)</f>
        <v>s316L:0.3_s316L:0.1_ptfe:0.3</v>
      </c>
      <c r="T426" s="5" t="str">
        <f>_xlfn.TEXTJOIN(":",TRUE,D426,E426)</f>
        <v>s316L:0.3</v>
      </c>
      <c r="U426" s="5" t="str">
        <f>_xlfn.TEXTJOIN(":",TRUE,F426,G426)</f>
        <v>s316L:0.1</v>
      </c>
      <c r="V426" s="5" t="str">
        <f>_xlfn.TEXTJOIN(":",TRUE,H426,I426)</f>
        <v>ptfe:0.3</v>
      </c>
      <c r="W426" s="5" t="str">
        <f>_xlfn.TEXTJOIN(":",TRUE,J426,K426)</f>
        <v/>
      </c>
      <c r="X426" s="5" t="str">
        <f>_xlfn.TEXTJOIN(":",TRUE,L426,M426)</f>
        <v/>
      </c>
    </row>
    <row r="427" spans="1:24">
      <c r="A427" s="5">
        <v>426</v>
      </c>
      <c r="B427" s="5" t="s">
        <v>315</v>
      </c>
      <c r="C427" s="19">
        <v>4</v>
      </c>
      <c r="D427" s="151" t="s">
        <v>617</v>
      </c>
      <c r="E427" s="152" t="s">
        <v>699</v>
      </c>
      <c r="F427" s="155" t="s">
        <v>617</v>
      </c>
      <c r="G427" s="156" t="s">
        <v>699</v>
      </c>
      <c r="H427" s="155" t="s">
        <v>212</v>
      </c>
      <c r="I427" s="156" t="s">
        <v>700</v>
      </c>
      <c r="J427" s="159" t="s">
        <v>716</v>
      </c>
      <c r="K427" s="160" t="s">
        <v>700</v>
      </c>
      <c r="L427" s="163" t="s">
        <v>705</v>
      </c>
      <c r="M427" s="164" t="s">
        <v>705</v>
      </c>
      <c r="N427" s="168">
        <v>3.25</v>
      </c>
      <c r="O427" s="148">
        <v>180</v>
      </c>
      <c r="P427" s="169">
        <v>3.27</v>
      </c>
      <c r="S427" s="5" t="str">
        <f>_xlfn.TEXTJOIN("_",TRUE,T427:X427)</f>
        <v>s316:0.3_s316:0.3_ aluminum :0.1_ptfe:0.1</v>
      </c>
      <c r="T427" s="5" t="str">
        <f>_xlfn.TEXTJOIN(":",TRUE,D427,E427)</f>
        <v>s316:0.3</v>
      </c>
      <c r="U427" s="5" t="str">
        <f>_xlfn.TEXTJOIN(":",TRUE,F427,G427)</f>
        <v>s316:0.3</v>
      </c>
      <c r="V427" s="5" t="str">
        <f>_xlfn.TEXTJOIN(":",TRUE,J427,K427)</f>
        <v xml:space="preserve"> aluminum :0.1</v>
      </c>
      <c r="W427" s="5" t="str">
        <f>_xlfn.TEXTJOIN(":",TRUE,H427,I427)</f>
        <v>ptfe:0.1</v>
      </c>
      <c r="X427" s="5" t="str">
        <f>_xlfn.TEXTJOIN(":",TRUE,L427,M427)</f>
        <v/>
      </c>
    </row>
    <row r="428" spans="1:24">
      <c r="A428" s="5">
        <v>427</v>
      </c>
      <c r="B428" s="5" t="s">
        <v>315</v>
      </c>
      <c r="C428" s="19">
        <v>3</v>
      </c>
      <c r="D428" s="151" t="s">
        <v>617</v>
      </c>
      <c r="E428" s="152" t="s">
        <v>699</v>
      </c>
      <c r="F428" s="155" t="s">
        <v>617</v>
      </c>
      <c r="G428" s="156" t="s">
        <v>699</v>
      </c>
      <c r="H428" s="155" t="s">
        <v>212</v>
      </c>
      <c r="I428" s="156" t="s">
        <v>700</v>
      </c>
      <c r="J428" s="159" t="s">
        <v>716</v>
      </c>
      <c r="K428" s="160" t="s">
        <v>700</v>
      </c>
      <c r="L428" s="163" t="s">
        <v>705</v>
      </c>
      <c r="M428" s="164" t="s">
        <v>705</v>
      </c>
      <c r="N428" s="168">
        <v>3.5</v>
      </c>
      <c r="O428" s="148">
        <v>240</v>
      </c>
      <c r="P428" s="169">
        <v>3.25</v>
      </c>
      <c r="S428" s="5" t="str">
        <f>_xlfn.TEXTJOIN("_",TRUE,T428:X428)</f>
        <v>s316:0.3_s316:0.3_ aluminum :0.1_ptfe:0.1</v>
      </c>
      <c r="T428" s="5" t="str">
        <f>_xlfn.TEXTJOIN(":",TRUE,D428,E428)</f>
        <v>s316:0.3</v>
      </c>
      <c r="U428" s="5" t="str">
        <f>_xlfn.TEXTJOIN(":",TRUE,F428,G428)</f>
        <v>s316:0.3</v>
      </c>
      <c r="V428" s="5" t="str">
        <f>_xlfn.TEXTJOIN(":",TRUE,J428,K428)</f>
        <v xml:space="preserve"> aluminum :0.1</v>
      </c>
      <c r="W428" s="5" t="str">
        <f>_xlfn.TEXTJOIN(":",TRUE,H428,I428)</f>
        <v>ptfe:0.1</v>
      </c>
      <c r="X428" s="5" t="str">
        <f>_xlfn.TEXTJOIN(":",TRUE,L428,M428)</f>
        <v/>
      </c>
    </row>
    <row r="429" spans="1:24">
      <c r="A429" s="5">
        <v>428</v>
      </c>
      <c r="B429" s="5" t="s">
        <v>315</v>
      </c>
      <c r="C429" s="19">
        <v>2</v>
      </c>
      <c r="D429" s="151" t="s">
        <v>617</v>
      </c>
      <c r="E429" s="152" t="s">
        <v>700</v>
      </c>
      <c r="F429" s="155" t="s">
        <v>707</v>
      </c>
      <c r="G429" s="156" t="s">
        <v>720</v>
      </c>
      <c r="H429" s="159" t="s">
        <v>212</v>
      </c>
      <c r="I429" s="160" t="s">
        <v>700</v>
      </c>
      <c r="J429" s="155" t="s">
        <v>705</v>
      </c>
      <c r="K429" s="156" t="s">
        <v>705</v>
      </c>
      <c r="L429" s="163" t="s">
        <v>705</v>
      </c>
      <c r="M429" s="164" t="s">
        <v>705</v>
      </c>
      <c r="N429" s="168">
        <v>3.25</v>
      </c>
      <c r="O429" s="148">
        <v>75</v>
      </c>
      <c r="P429" s="169">
        <v>3.25</v>
      </c>
      <c r="S429" s="5" t="str">
        <f>_xlfn.TEXTJOIN("_",TRUE,T429:X429)</f>
        <v>s316:0.1_inconel:0.45_ptfe:0.1</v>
      </c>
      <c r="T429" s="5" t="str">
        <f>_xlfn.TEXTJOIN(":",TRUE,D429,E429)</f>
        <v>s316:0.1</v>
      </c>
      <c r="U429" s="5" t="str">
        <f>_xlfn.TEXTJOIN(":",TRUE,F429,G429)</f>
        <v>inconel:0.45</v>
      </c>
      <c r="V429" s="5" t="str">
        <f>_xlfn.TEXTJOIN(":",TRUE,H429,I429)</f>
        <v>ptfe:0.1</v>
      </c>
      <c r="W429" s="5" t="str">
        <f>_xlfn.TEXTJOIN(":",TRUE,J429,K429)</f>
        <v/>
      </c>
      <c r="X429" s="5" t="str">
        <f>_xlfn.TEXTJOIN(":",TRUE,L429,M429)</f>
        <v/>
      </c>
    </row>
    <row r="430" spans="1:24">
      <c r="A430" s="5">
        <v>429</v>
      </c>
      <c r="B430" s="5" t="s">
        <v>315</v>
      </c>
      <c r="C430" s="19">
        <v>1.5</v>
      </c>
      <c r="D430" s="151" t="s">
        <v>617</v>
      </c>
      <c r="E430" s="152" t="s">
        <v>711</v>
      </c>
      <c r="F430" s="155" t="s">
        <v>617</v>
      </c>
      <c r="G430" s="156" t="s">
        <v>700</v>
      </c>
      <c r="H430" s="159" t="s">
        <v>212</v>
      </c>
      <c r="I430" s="160" t="s">
        <v>711</v>
      </c>
      <c r="J430" s="155" t="s">
        <v>705</v>
      </c>
      <c r="K430" s="156" t="s">
        <v>705</v>
      </c>
      <c r="L430" s="163" t="s">
        <v>705</v>
      </c>
      <c r="M430" s="164" t="s">
        <v>705</v>
      </c>
      <c r="N430" s="168">
        <v>3.3</v>
      </c>
      <c r="O430" s="148">
        <v>149</v>
      </c>
      <c r="P430" s="169">
        <v>3.21</v>
      </c>
      <c r="S430" s="5" t="str">
        <f>_xlfn.TEXTJOIN("_",TRUE,T430:X430)</f>
        <v>s316:0.2_s316:0.1_ptfe:0.2</v>
      </c>
      <c r="T430" s="5" t="str">
        <f>_xlfn.TEXTJOIN(":",TRUE,D430,E430)</f>
        <v>s316:0.2</v>
      </c>
      <c r="U430" s="5" t="str">
        <f>_xlfn.TEXTJOIN(":",TRUE,F430,G430)</f>
        <v>s316:0.1</v>
      </c>
      <c r="V430" s="5" t="str">
        <f>_xlfn.TEXTJOIN(":",TRUE,H430,I430)</f>
        <v>ptfe:0.2</v>
      </c>
      <c r="W430" s="5" t="str">
        <f>_xlfn.TEXTJOIN(":",TRUE,J430,K430)</f>
        <v/>
      </c>
      <c r="X430" s="5" t="str">
        <f>_xlfn.TEXTJOIN(":",TRUE,L430,M430)</f>
        <v/>
      </c>
    </row>
    <row r="431" spans="1:24">
      <c r="A431" s="5">
        <v>430</v>
      </c>
      <c r="B431" s="5" t="s">
        <v>315</v>
      </c>
      <c r="C431" s="19">
        <v>2</v>
      </c>
      <c r="D431" s="151" t="s">
        <v>617</v>
      </c>
      <c r="E431" s="152" t="s">
        <v>700</v>
      </c>
      <c r="F431" s="155" t="s">
        <v>617</v>
      </c>
      <c r="G431" s="156" t="s">
        <v>700</v>
      </c>
      <c r="H431" s="159" t="s">
        <v>212</v>
      </c>
      <c r="I431" s="160" t="s">
        <v>699</v>
      </c>
      <c r="J431" s="155" t="s">
        <v>705</v>
      </c>
      <c r="K431" s="156" t="s">
        <v>705</v>
      </c>
      <c r="L431" s="163" t="s">
        <v>705</v>
      </c>
      <c r="M431" s="164" t="s">
        <v>705</v>
      </c>
      <c r="N431" s="168">
        <v>3</v>
      </c>
      <c r="O431" s="148">
        <v>60.2</v>
      </c>
      <c r="P431" s="169">
        <v>3.2</v>
      </c>
      <c r="S431" s="5" t="str">
        <f>_xlfn.TEXTJOIN("_",TRUE,T431:X431)</f>
        <v>s316:0.1_s316:0.1_ptfe:0.3</v>
      </c>
      <c r="T431" s="5" t="str">
        <f>_xlfn.TEXTJOIN(":",TRUE,D431,E431)</f>
        <v>s316:0.1</v>
      </c>
      <c r="U431" s="5" t="str">
        <f>_xlfn.TEXTJOIN(":",TRUE,F431,G431)</f>
        <v>s316:0.1</v>
      </c>
      <c r="V431" s="5" t="str">
        <f>_xlfn.TEXTJOIN(":",TRUE,H431,I431)</f>
        <v>ptfe:0.3</v>
      </c>
      <c r="W431" s="5" t="str">
        <f>_xlfn.TEXTJOIN(":",TRUE,J431,K431)</f>
        <v/>
      </c>
      <c r="X431" s="5" t="str">
        <f>_xlfn.TEXTJOIN(":",TRUE,L431,M431)</f>
        <v/>
      </c>
    </row>
    <row r="432" spans="1:24">
      <c r="A432" s="5">
        <v>431</v>
      </c>
      <c r="B432" s="5" t="s">
        <v>315</v>
      </c>
      <c r="C432" s="19">
        <v>1.5</v>
      </c>
      <c r="D432" s="151" t="s">
        <v>617</v>
      </c>
      <c r="E432" s="152" t="s">
        <v>700</v>
      </c>
      <c r="F432" s="155" t="s">
        <v>710</v>
      </c>
      <c r="G432" s="156" t="s">
        <v>700</v>
      </c>
      <c r="H432" s="159" t="s">
        <v>212</v>
      </c>
      <c r="I432" s="160" t="s">
        <v>700</v>
      </c>
      <c r="J432" s="155" t="s">
        <v>705</v>
      </c>
      <c r="K432" s="156" t="s">
        <v>705</v>
      </c>
      <c r="L432" s="163" t="s">
        <v>705</v>
      </c>
      <c r="M432" s="164" t="s">
        <v>705</v>
      </c>
      <c r="N432" s="168">
        <v>3.3</v>
      </c>
      <c r="O432" s="148">
        <v>149</v>
      </c>
      <c r="P432" s="169">
        <v>3.18</v>
      </c>
      <c r="S432" s="5" t="str">
        <f>_xlfn.TEXTJOIN("_",TRUE,T432:X432)</f>
        <v>s316:0.1_s316L:0.1_ptfe:0.1</v>
      </c>
      <c r="T432" s="5" t="str">
        <f>_xlfn.TEXTJOIN(":",TRUE,D432,E432)</f>
        <v>s316:0.1</v>
      </c>
      <c r="U432" s="5" t="str">
        <f>_xlfn.TEXTJOIN(":",TRUE,F432,G432)</f>
        <v>s316L:0.1</v>
      </c>
      <c r="V432" s="5" t="str">
        <f>_xlfn.TEXTJOIN(":",TRUE,H432,I432)</f>
        <v>ptfe:0.1</v>
      </c>
      <c r="W432" s="5" t="str">
        <f>_xlfn.TEXTJOIN(":",TRUE,J432,K432)</f>
        <v/>
      </c>
      <c r="X432" s="5" t="str">
        <f>_xlfn.TEXTJOIN(":",TRUE,L432,M432)</f>
        <v/>
      </c>
    </row>
    <row r="433" spans="1:24">
      <c r="A433" s="5">
        <v>432</v>
      </c>
      <c r="B433" s="5" t="s">
        <v>315</v>
      </c>
      <c r="C433" s="19">
        <v>3</v>
      </c>
      <c r="D433" s="151" t="s">
        <v>617</v>
      </c>
      <c r="E433" s="152" t="s">
        <v>693</v>
      </c>
      <c r="F433" s="155" t="s">
        <v>617</v>
      </c>
      <c r="G433" s="156" t="s">
        <v>693</v>
      </c>
      <c r="H433" s="159" t="s">
        <v>212</v>
      </c>
      <c r="I433" s="160" t="s">
        <v>718</v>
      </c>
      <c r="J433" s="155" t="s">
        <v>705</v>
      </c>
      <c r="K433" s="156" t="s">
        <v>705</v>
      </c>
      <c r="L433" s="163" t="s">
        <v>705</v>
      </c>
      <c r="M433" s="164" t="s">
        <v>705</v>
      </c>
      <c r="N433" s="168">
        <v>3.25</v>
      </c>
      <c r="O433" s="148">
        <v>48</v>
      </c>
      <c r="P433" s="169">
        <v>3.17</v>
      </c>
      <c r="S433" s="5" t="str">
        <f>_xlfn.TEXTJOIN("_",TRUE,T433:X433)</f>
        <v>s316:0.5_s316:0.5_ptfe:0.15</v>
      </c>
      <c r="T433" s="5" t="str">
        <f>_xlfn.TEXTJOIN(":",TRUE,D433,E433)</f>
        <v>s316:0.5</v>
      </c>
      <c r="U433" s="5" t="str">
        <f>_xlfn.TEXTJOIN(":",TRUE,F433,G433)</f>
        <v>s316:0.5</v>
      </c>
      <c r="V433" s="5" t="str">
        <f>_xlfn.TEXTJOIN(":",TRUE,H433,I433)</f>
        <v>ptfe:0.15</v>
      </c>
      <c r="W433" s="5" t="str">
        <f>_xlfn.TEXTJOIN(":",TRUE,J433,K433)</f>
        <v/>
      </c>
      <c r="X433" s="5" t="str">
        <f>_xlfn.TEXTJOIN(":",TRUE,L433,M433)</f>
        <v/>
      </c>
    </row>
    <row r="434" spans="1:24">
      <c r="A434" s="5">
        <v>433</v>
      </c>
      <c r="B434" s="5" t="s">
        <v>315</v>
      </c>
      <c r="C434" s="19">
        <v>3</v>
      </c>
      <c r="D434" s="151" t="s">
        <v>710</v>
      </c>
      <c r="E434" s="152" t="s">
        <v>699</v>
      </c>
      <c r="F434" s="155" t="s">
        <v>710</v>
      </c>
      <c r="G434" s="156" t="s">
        <v>700</v>
      </c>
      <c r="H434" s="159" t="s">
        <v>212</v>
      </c>
      <c r="I434" s="160" t="s">
        <v>699</v>
      </c>
      <c r="J434" s="155" t="s">
        <v>705</v>
      </c>
      <c r="K434" s="156" t="s">
        <v>705</v>
      </c>
      <c r="L434" s="163" t="s">
        <v>705</v>
      </c>
      <c r="M434" s="164" t="s">
        <v>705</v>
      </c>
      <c r="N434" s="168">
        <v>3.3</v>
      </c>
      <c r="O434" s="148">
        <v>130</v>
      </c>
      <c r="P434" s="169">
        <v>3.15</v>
      </c>
      <c r="S434" s="5" t="str">
        <f>_xlfn.TEXTJOIN("_",TRUE,T434:X434)</f>
        <v>s316L:0.3_s316L:0.1_ptfe:0.3</v>
      </c>
      <c r="T434" s="5" t="str">
        <f>_xlfn.TEXTJOIN(":",TRUE,D434,E434)</f>
        <v>s316L:0.3</v>
      </c>
      <c r="U434" s="5" t="str">
        <f>_xlfn.TEXTJOIN(":",TRUE,F434,G434)</f>
        <v>s316L:0.1</v>
      </c>
      <c r="V434" s="5" t="str">
        <f>_xlfn.TEXTJOIN(":",TRUE,H434,I434)</f>
        <v>ptfe:0.3</v>
      </c>
      <c r="W434" s="5" t="str">
        <f>_xlfn.TEXTJOIN(":",TRUE,J434,K434)</f>
        <v/>
      </c>
      <c r="X434" s="5" t="str">
        <f>_xlfn.TEXTJOIN(":",TRUE,L434,M434)</f>
        <v/>
      </c>
    </row>
    <row r="435" spans="1:24">
      <c r="A435" s="5">
        <v>434</v>
      </c>
      <c r="B435" s="5" t="s">
        <v>315</v>
      </c>
      <c r="C435" s="19">
        <v>1.5</v>
      </c>
      <c r="D435" s="151" t="s">
        <v>617</v>
      </c>
      <c r="E435" s="152" t="s">
        <v>700</v>
      </c>
      <c r="F435" s="155" t="s">
        <v>617</v>
      </c>
      <c r="G435" s="156" t="s">
        <v>700</v>
      </c>
      <c r="H435" s="159" t="s">
        <v>212</v>
      </c>
      <c r="I435" s="160" t="s">
        <v>700</v>
      </c>
      <c r="J435" s="155" t="s">
        <v>705</v>
      </c>
      <c r="K435" s="156" t="s">
        <v>705</v>
      </c>
      <c r="L435" s="163" t="s">
        <v>705</v>
      </c>
      <c r="M435" s="164" t="s">
        <v>705</v>
      </c>
      <c r="N435" s="168">
        <v>3.3</v>
      </c>
      <c r="O435" s="148">
        <v>149</v>
      </c>
      <c r="P435" s="169">
        <v>3.13</v>
      </c>
      <c r="S435" s="5" t="str">
        <f>_xlfn.TEXTJOIN("_",TRUE,T435:X435)</f>
        <v>s316:0.1_s316:0.1_ptfe:0.1</v>
      </c>
      <c r="T435" s="5" t="str">
        <f>_xlfn.TEXTJOIN(":",TRUE,D435,E435)</f>
        <v>s316:0.1</v>
      </c>
      <c r="U435" s="5" t="str">
        <f>_xlfn.TEXTJOIN(":",TRUE,F435,G435)</f>
        <v>s316:0.1</v>
      </c>
      <c r="V435" s="5" t="str">
        <f>_xlfn.TEXTJOIN(":",TRUE,H435,I435)</f>
        <v>ptfe:0.1</v>
      </c>
      <c r="W435" s="5" t="str">
        <f>_xlfn.TEXTJOIN(":",TRUE,J435,K435)</f>
        <v/>
      </c>
      <c r="X435" s="5" t="str">
        <f>_xlfn.TEXTJOIN(":",TRUE,L435,M435)</f>
        <v/>
      </c>
    </row>
    <row r="436" spans="1:24">
      <c r="A436" s="5">
        <v>435</v>
      </c>
      <c r="B436" s="5" t="s">
        <v>315</v>
      </c>
      <c r="C436" s="19">
        <v>10</v>
      </c>
      <c r="D436" s="151" t="s">
        <v>617</v>
      </c>
      <c r="E436" s="152" t="s">
        <v>694</v>
      </c>
      <c r="F436" s="155" t="s">
        <v>617</v>
      </c>
      <c r="G436" s="156" t="s">
        <v>700</v>
      </c>
      <c r="H436" s="159" t="s">
        <v>212</v>
      </c>
      <c r="I436" s="160" t="s">
        <v>693</v>
      </c>
      <c r="J436" s="155" t="s">
        <v>705</v>
      </c>
      <c r="K436" s="156" t="s">
        <v>705</v>
      </c>
      <c r="L436" s="163" t="s">
        <v>705</v>
      </c>
      <c r="M436" s="164" t="s">
        <v>705</v>
      </c>
      <c r="N436" s="168">
        <v>2.7</v>
      </c>
      <c r="O436" s="148">
        <v>200</v>
      </c>
      <c r="P436" s="169">
        <v>3.13</v>
      </c>
      <c r="S436" s="5" t="str">
        <f>_xlfn.TEXTJOIN("_",TRUE,T436:X436)</f>
        <v>s316:1.5_s316:0.1_ptfe:0.5</v>
      </c>
      <c r="T436" s="5" t="str">
        <f>_xlfn.TEXTJOIN(":",TRUE,D436,E436)</f>
        <v>s316:1.5</v>
      </c>
      <c r="U436" s="5" t="str">
        <f>_xlfn.TEXTJOIN(":",TRUE,F436,G436)</f>
        <v>s316:0.1</v>
      </c>
      <c r="V436" s="5" t="str">
        <f>_xlfn.TEXTJOIN(":",TRUE,H436,I436)</f>
        <v>ptfe:0.5</v>
      </c>
      <c r="W436" s="5" t="str">
        <f>_xlfn.TEXTJOIN(":",TRUE,J436,K436)</f>
        <v/>
      </c>
      <c r="X436" s="5" t="str">
        <f>_xlfn.TEXTJOIN(":",TRUE,L436,M436)</f>
        <v/>
      </c>
    </row>
    <row r="437" spans="1:24">
      <c r="A437" s="5">
        <v>436</v>
      </c>
      <c r="B437" s="5" t="s">
        <v>315</v>
      </c>
      <c r="C437" s="19">
        <v>3</v>
      </c>
      <c r="D437" s="151" t="s">
        <v>617</v>
      </c>
      <c r="E437" s="152" t="s">
        <v>693</v>
      </c>
      <c r="F437" s="155" t="s">
        <v>617</v>
      </c>
      <c r="G437" s="156" t="s">
        <v>693</v>
      </c>
      <c r="H437" s="159" t="s">
        <v>212</v>
      </c>
      <c r="I437" s="160" t="s">
        <v>718</v>
      </c>
      <c r="J437" s="155" t="s">
        <v>705</v>
      </c>
      <c r="K437" s="156" t="s">
        <v>705</v>
      </c>
      <c r="L437" s="163" t="s">
        <v>705</v>
      </c>
      <c r="M437" s="164" t="s">
        <v>705</v>
      </c>
      <c r="N437" s="168">
        <v>3.25</v>
      </c>
      <c r="O437" s="148">
        <v>48</v>
      </c>
      <c r="P437" s="169">
        <v>3.12</v>
      </c>
      <c r="S437" s="5" t="str">
        <f>_xlfn.TEXTJOIN("_",TRUE,T437:X437)</f>
        <v>s316:0.5_s316:0.5_ptfe:0.15</v>
      </c>
      <c r="T437" s="5" t="str">
        <f>_xlfn.TEXTJOIN(":",TRUE,D437,E437)</f>
        <v>s316:0.5</v>
      </c>
      <c r="U437" s="5" t="str">
        <f>_xlfn.TEXTJOIN(":",TRUE,F437,G437)</f>
        <v>s316:0.5</v>
      </c>
      <c r="V437" s="5" t="str">
        <f>_xlfn.TEXTJOIN(":",TRUE,H437,I437)</f>
        <v>ptfe:0.15</v>
      </c>
      <c r="W437" s="5" t="str">
        <f>_xlfn.TEXTJOIN(":",TRUE,J437,K437)</f>
        <v/>
      </c>
      <c r="X437" s="5" t="str">
        <f>_xlfn.TEXTJOIN(":",TRUE,L437,M437)</f>
        <v/>
      </c>
    </row>
    <row r="438" spans="1:24">
      <c r="A438" s="5">
        <v>437</v>
      </c>
      <c r="B438" s="5" t="s">
        <v>315</v>
      </c>
      <c r="C438" s="19">
        <v>4</v>
      </c>
      <c r="D438" s="151" t="s">
        <v>617</v>
      </c>
      <c r="E438" s="152" t="s">
        <v>699</v>
      </c>
      <c r="F438" s="155" t="s">
        <v>617</v>
      </c>
      <c r="G438" s="156" t="s">
        <v>699</v>
      </c>
      <c r="H438" s="155" t="s">
        <v>212</v>
      </c>
      <c r="I438" s="156" t="s">
        <v>700</v>
      </c>
      <c r="J438" s="159" t="s">
        <v>716</v>
      </c>
      <c r="K438" s="160" t="s">
        <v>700</v>
      </c>
      <c r="L438" s="163" t="s">
        <v>705</v>
      </c>
      <c r="M438" s="164" t="s">
        <v>705</v>
      </c>
      <c r="N438" s="168">
        <v>3.25</v>
      </c>
      <c r="O438" s="148">
        <v>180</v>
      </c>
      <c r="P438" s="169">
        <v>3.11</v>
      </c>
      <c r="S438" s="5" t="str">
        <f>_xlfn.TEXTJOIN("_",TRUE,T438:X438)</f>
        <v>s316:0.3_s316:0.3_ aluminum :0.1_ptfe:0.1</v>
      </c>
      <c r="T438" s="5" t="str">
        <f>_xlfn.TEXTJOIN(":",TRUE,D438,E438)</f>
        <v>s316:0.3</v>
      </c>
      <c r="U438" s="5" t="str">
        <f>_xlfn.TEXTJOIN(":",TRUE,F438,G438)</f>
        <v>s316:0.3</v>
      </c>
      <c r="V438" s="5" t="str">
        <f>_xlfn.TEXTJOIN(":",TRUE,J438,K438)</f>
        <v xml:space="preserve"> aluminum :0.1</v>
      </c>
      <c r="W438" s="5" t="str">
        <f>_xlfn.TEXTJOIN(":",TRUE,H438,I438)</f>
        <v>ptfe:0.1</v>
      </c>
      <c r="X438" s="5" t="str">
        <f>_xlfn.TEXTJOIN(":",TRUE,L438,M438)</f>
        <v/>
      </c>
    </row>
    <row r="439" spans="1:24">
      <c r="A439" s="5">
        <v>438</v>
      </c>
      <c r="B439" s="5" t="s">
        <v>315</v>
      </c>
      <c r="C439" s="19">
        <v>1.5</v>
      </c>
      <c r="D439" s="151" t="s">
        <v>617</v>
      </c>
      <c r="E439" s="152" t="s">
        <v>700</v>
      </c>
      <c r="F439" s="155" t="s">
        <v>617</v>
      </c>
      <c r="G439" s="156" t="s">
        <v>700</v>
      </c>
      <c r="H439" s="159" t="s">
        <v>212</v>
      </c>
      <c r="I439" s="160" t="s">
        <v>700</v>
      </c>
      <c r="J439" s="155" t="s">
        <v>705</v>
      </c>
      <c r="K439" s="156" t="s">
        <v>705</v>
      </c>
      <c r="L439" s="163" t="s">
        <v>705</v>
      </c>
      <c r="M439" s="164" t="s">
        <v>705</v>
      </c>
      <c r="N439" s="168">
        <v>3.3</v>
      </c>
      <c r="O439" s="148">
        <v>149</v>
      </c>
      <c r="P439" s="169">
        <v>3.1</v>
      </c>
      <c r="S439" s="5" t="str">
        <f>_xlfn.TEXTJOIN("_",TRUE,T439:X439)</f>
        <v>s316:0.1_s316:0.1_ptfe:0.1</v>
      </c>
      <c r="T439" s="5" t="str">
        <f>_xlfn.TEXTJOIN(":",TRUE,D439,E439)</f>
        <v>s316:0.1</v>
      </c>
      <c r="U439" s="5" t="str">
        <f>_xlfn.TEXTJOIN(":",TRUE,F439,G439)</f>
        <v>s316:0.1</v>
      </c>
      <c r="V439" s="5" t="str">
        <f>_xlfn.TEXTJOIN(":",TRUE,H439,I439)</f>
        <v>ptfe:0.1</v>
      </c>
      <c r="W439" s="5" t="str">
        <f>_xlfn.TEXTJOIN(":",TRUE,J439,K439)</f>
        <v/>
      </c>
      <c r="X439" s="5" t="str">
        <f>_xlfn.TEXTJOIN(":",TRUE,L439,M439)</f>
        <v/>
      </c>
    </row>
    <row r="440" spans="1:24">
      <c r="A440" s="5">
        <v>439</v>
      </c>
      <c r="B440" s="5" t="s">
        <v>315</v>
      </c>
      <c r="C440" s="19">
        <v>1.5</v>
      </c>
      <c r="D440" s="151" t="s">
        <v>617</v>
      </c>
      <c r="E440" s="152" t="s">
        <v>700</v>
      </c>
      <c r="F440" s="155" t="s">
        <v>617</v>
      </c>
      <c r="G440" s="156" t="s">
        <v>711</v>
      </c>
      <c r="H440" s="159" t="s">
        <v>212</v>
      </c>
      <c r="I440" s="160" t="s">
        <v>700</v>
      </c>
      <c r="J440" s="155" t="s">
        <v>705</v>
      </c>
      <c r="K440" s="156" t="s">
        <v>705</v>
      </c>
      <c r="L440" s="163" t="s">
        <v>705</v>
      </c>
      <c r="M440" s="164" t="s">
        <v>705</v>
      </c>
      <c r="N440" s="168">
        <v>3.3</v>
      </c>
      <c r="O440" s="148">
        <v>149</v>
      </c>
      <c r="P440" s="169">
        <v>3.1</v>
      </c>
      <c r="S440" s="5" t="str">
        <f>_xlfn.TEXTJOIN("_",TRUE,T440:X440)</f>
        <v>s316:0.1_s316:0.2_ptfe:0.1</v>
      </c>
      <c r="T440" s="5" t="str">
        <f>_xlfn.TEXTJOIN(":",TRUE,D440,E440)</f>
        <v>s316:0.1</v>
      </c>
      <c r="U440" s="5" t="str">
        <f>_xlfn.TEXTJOIN(":",TRUE,F440,G440)</f>
        <v>s316:0.2</v>
      </c>
      <c r="V440" s="5" t="str">
        <f>_xlfn.TEXTJOIN(":",TRUE,H440,I440)</f>
        <v>ptfe:0.1</v>
      </c>
      <c r="W440" s="5" t="str">
        <f>_xlfn.TEXTJOIN(":",TRUE,J440,K440)</f>
        <v/>
      </c>
      <c r="X440" s="5" t="str">
        <f>_xlfn.TEXTJOIN(":",TRUE,L440,M440)</f>
        <v/>
      </c>
    </row>
    <row r="441" spans="1:24">
      <c r="A441" s="5">
        <v>440</v>
      </c>
      <c r="B441" s="5" t="s">
        <v>315</v>
      </c>
      <c r="C441" s="19">
        <v>3</v>
      </c>
      <c r="D441" s="151" t="s">
        <v>617</v>
      </c>
      <c r="E441" s="152" t="s">
        <v>693</v>
      </c>
      <c r="F441" s="155" t="s">
        <v>617</v>
      </c>
      <c r="G441" s="156" t="s">
        <v>693</v>
      </c>
      <c r="H441" s="159" t="s">
        <v>212</v>
      </c>
      <c r="I441" s="160" t="s">
        <v>718</v>
      </c>
      <c r="J441" s="155" t="s">
        <v>705</v>
      </c>
      <c r="K441" s="156" t="s">
        <v>705</v>
      </c>
      <c r="L441" s="163" t="s">
        <v>705</v>
      </c>
      <c r="M441" s="164" t="s">
        <v>705</v>
      </c>
      <c r="N441" s="168">
        <v>3.25</v>
      </c>
      <c r="O441" s="148">
        <v>48</v>
      </c>
      <c r="P441" s="169">
        <v>3.09</v>
      </c>
      <c r="S441" s="5" t="str">
        <f>_xlfn.TEXTJOIN("_",TRUE,T441:X441)</f>
        <v>s316:0.5_s316:0.5_ptfe:0.15</v>
      </c>
      <c r="T441" s="5" t="str">
        <f>_xlfn.TEXTJOIN(":",TRUE,D441,E441)</f>
        <v>s316:0.5</v>
      </c>
      <c r="U441" s="5" t="str">
        <f>_xlfn.TEXTJOIN(":",TRUE,F441,G441)</f>
        <v>s316:0.5</v>
      </c>
      <c r="V441" s="5" t="str">
        <f>_xlfn.TEXTJOIN(":",TRUE,H441,I441)</f>
        <v>ptfe:0.15</v>
      </c>
      <c r="W441" s="5" t="str">
        <f>_xlfn.TEXTJOIN(":",TRUE,J441,K441)</f>
        <v/>
      </c>
      <c r="X441" s="5" t="str">
        <f>_xlfn.TEXTJOIN(":",TRUE,L441,M441)</f>
        <v/>
      </c>
    </row>
    <row r="442" spans="1:24">
      <c r="A442" s="5">
        <v>441</v>
      </c>
      <c r="B442" s="5" t="s">
        <v>315</v>
      </c>
      <c r="C442" s="19">
        <v>4</v>
      </c>
      <c r="D442" s="151" t="s">
        <v>710</v>
      </c>
      <c r="E442" s="152" t="s">
        <v>699</v>
      </c>
      <c r="F442" s="155" t="s">
        <v>710</v>
      </c>
      <c r="G442" s="156" t="s">
        <v>700</v>
      </c>
      <c r="H442" s="159" t="s">
        <v>212</v>
      </c>
      <c r="I442" s="160" t="s">
        <v>711</v>
      </c>
      <c r="J442" s="155" t="s">
        <v>705</v>
      </c>
      <c r="K442" s="156" t="s">
        <v>705</v>
      </c>
      <c r="L442" s="163" t="s">
        <v>705</v>
      </c>
      <c r="M442" s="164" t="s">
        <v>705</v>
      </c>
      <c r="N442" s="168">
        <v>3.3</v>
      </c>
      <c r="O442" s="148">
        <v>131</v>
      </c>
      <c r="P442" s="169">
        <v>3.08</v>
      </c>
      <c r="S442" s="5" t="str">
        <f>_xlfn.TEXTJOIN("_",TRUE,T442:X442)</f>
        <v>s316L:0.3_s316L:0.1_ptfe:0.2</v>
      </c>
      <c r="T442" s="5" t="str">
        <f>_xlfn.TEXTJOIN(":",TRUE,D442,E442)</f>
        <v>s316L:0.3</v>
      </c>
      <c r="U442" s="5" t="str">
        <f>_xlfn.TEXTJOIN(":",TRUE,F442,G442)</f>
        <v>s316L:0.1</v>
      </c>
      <c r="V442" s="5" t="str">
        <f>_xlfn.TEXTJOIN(":",TRUE,H442,I442)</f>
        <v>ptfe:0.2</v>
      </c>
      <c r="W442" s="5" t="str">
        <f>_xlfn.TEXTJOIN(":",TRUE,J442,K442)</f>
        <v/>
      </c>
      <c r="X442" s="5" t="str">
        <f>_xlfn.TEXTJOIN(":",TRUE,L442,M442)</f>
        <v/>
      </c>
    </row>
    <row r="443" spans="1:24">
      <c r="A443" s="5">
        <v>442</v>
      </c>
      <c r="B443" s="5" t="s">
        <v>315</v>
      </c>
      <c r="C443" s="19">
        <v>3</v>
      </c>
      <c r="D443" s="151" t="s">
        <v>617</v>
      </c>
      <c r="E443" s="152" t="s">
        <v>699</v>
      </c>
      <c r="F443" s="155" t="s">
        <v>617</v>
      </c>
      <c r="G443" s="156" t="s">
        <v>699</v>
      </c>
      <c r="H443" s="155" t="s">
        <v>212</v>
      </c>
      <c r="I443" s="156" t="s">
        <v>700</v>
      </c>
      <c r="J443" s="159" t="s">
        <v>716</v>
      </c>
      <c r="K443" s="160" t="s">
        <v>700</v>
      </c>
      <c r="L443" s="163" t="s">
        <v>705</v>
      </c>
      <c r="M443" s="164" t="s">
        <v>705</v>
      </c>
      <c r="N443" s="168">
        <v>3.5</v>
      </c>
      <c r="O443" s="148">
        <v>240</v>
      </c>
      <c r="P443" s="169">
        <v>3.04</v>
      </c>
      <c r="S443" s="5" t="str">
        <f>_xlfn.TEXTJOIN("_",TRUE,T443:X443)</f>
        <v>s316:0.3_s316:0.3_ aluminum :0.1_ptfe:0.1</v>
      </c>
      <c r="T443" s="5" t="str">
        <f>_xlfn.TEXTJOIN(":",TRUE,D443,E443)</f>
        <v>s316:0.3</v>
      </c>
      <c r="U443" s="5" t="str">
        <f>_xlfn.TEXTJOIN(":",TRUE,F443,G443)</f>
        <v>s316:0.3</v>
      </c>
      <c r="V443" s="5" t="str">
        <f>_xlfn.TEXTJOIN(":",TRUE,J443,K443)</f>
        <v xml:space="preserve"> aluminum :0.1</v>
      </c>
      <c r="W443" s="5" t="str">
        <f>_xlfn.TEXTJOIN(":",TRUE,H443,I443)</f>
        <v>ptfe:0.1</v>
      </c>
      <c r="X443" s="5" t="str">
        <f>_xlfn.TEXTJOIN(":",TRUE,L443,M443)</f>
        <v/>
      </c>
    </row>
    <row r="444" spans="1:24">
      <c r="A444" s="5">
        <v>443</v>
      </c>
      <c r="B444" s="5" t="s">
        <v>315</v>
      </c>
      <c r="C444" s="19">
        <v>1.5</v>
      </c>
      <c r="D444" s="151" t="s">
        <v>617</v>
      </c>
      <c r="E444" s="152" t="s">
        <v>700</v>
      </c>
      <c r="F444" s="155" t="s">
        <v>617</v>
      </c>
      <c r="G444" s="156" t="s">
        <v>711</v>
      </c>
      <c r="H444" s="159" t="s">
        <v>212</v>
      </c>
      <c r="I444" s="160" t="s">
        <v>700</v>
      </c>
      <c r="J444" s="155" t="s">
        <v>705</v>
      </c>
      <c r="K444" s="156" t="s">
        <v>705</v>
      </c>
      <c r="L444" s="163" t="s">
        <v>705</v>
      </c>
      <c r="M444" s="164" t="s">
        <v>705</v>
      </c>
      <c r="N444" s="168">
        <v>3.3</v>
      </c>
      <c r="O444" s="148">
        <v>149</v>
      </c>
      <c r="P444" s="169">
        <v>3.03</v>
      </c>
      <c r="S444" s="5" t="str">
        <f>_xlfn.TEXTJOIN("_",TRUE,T444:X444)</f>
        <v>s316:0.1_s316:0.2_ptfe:0.1</v>
      </c>
      <c r="T444" s="5" t="str">
        <f>_xlfn.TEXTJOIN(":",TRUE,D444,E444)</f>
        <v>s316:0.1</v>
      </c>
      <c r="U444" s="5" t="str">
        <f>_xlfn.TEXTJOIN(":",TRUE,F444,G444)</f>
        <v>s316:0.2</v>
      </c>
      <c r="V444" s="5" t="str">
        <f>_xlfn.TEXTJOIN(":",TRUE,H444,I444)</f>
        <v>ptfe:0.1</v>
      </c>
      <c r="W444" s="5" t="str">
        <f>_xlfn.TEXTJOIN(":",TRUE,J444,K444)</f>
        <v/>
      </c>
      <c r="X444" s="5" t="str">
        <f>_xlfn.TEXTJOIN(":",TRUE,L444,M444)</f>
        <v/>
      </c>
    </row>
    <row r="445" spans="1:24">
      <c r="A445" s="5">
        <v>444</v>
      </c>
      <c r="B445" s="5" t="s">
        <v>315</v>
      </c>
      <c r="C445" s="19">
        <v>10</v>
      </c>
      <c r="D445" s="151" t="s">
        <v>617</v>
      </c>
      <c r="E445" s="152" t="s">
        <v>694</v>
      </c>
      <c r="F445" s="155" t="s">
        <v>617</v>
      </c>
      <c r="G445" s="156" t="s">
        <v>700</v>
      </c>
      <c r="H445" s="159" t="s">
        <v>212</v>
      </c>
      <c r="I445" s="160" t="s">
        <v>693</v>
      </c>
      <c r="J445" s="155" t="s">
        <v>705</v>
      </c>
      <c r="K445" s="156" t="s">
        <v>705</v>
      </c>
      <c r="L445" s="163" t="s">
        <v>705</v>
      </c>
      <c r="M445" s="164" t="s">
        <v>705</v>
      </c>
      <c r="N445" s="168">
        <v>3</v>
      </c>
      <c r="O445" s="148">
        <v>200</v>
      </c>
      <c r="P445" s="169">
        <v>3.03</v>
      </c>
      <c r="S445" s="5" t="str">
        <f>_xlfn.TEXTJOIN("_",TRUE,T445:X445)</f>
        <v>s316:1.5_s316:0.1_ptfe:0.5</v>
      </c>
      <c r="T445" s="5" t="str">
        <f>_xlfn.TEXTJOIN(":",TRUE,D445,E445)</f>
        <v>s316:1.5</v>
      </c>
      <c r="U445" s="5" t="str">
        <f>_xlfn.TEXTJOIN(":",TRUE,F445,G445)</f>
        <v>s316:0.1</v>
      </c>
      <c r="V445" s="5" t="str">
        <f>_xlfn.TEXTJOIN(":",TRUE,H445,I445)</f>
        <v>ptfe:0.5</v>
      </c>
      <c r="W445" s="5" t="str">
        <f>_xlfn.TEXTJOIN(":",TRUE,J445,K445)</f>
        <v/>
      </c>
      <c r="X445" s="5" t="str">
        <f>_xlfn.TEXTJOIN(":",TRUE,L445,M445)</f>
        <v/>
      </c>
    </row>
    <row r="446" spans="1:24">
      <c r="A446" s="5">
        <v>445</v>
      </c>
      <c r="B446" s="5" t="s">
        <v>315</v>
      </c>
      <c r="C446" s="19">
        <v>1.5</v>
      </c>
      <c r="D446" s="151" t="s">
        <v>617</v>
      </c>
      <c r="E446" s="152" t="s">
        <v>700</v>
      </c>
      <c r="F446" s="155" t="s">
        <v>617</v>
      </c>
      <c r="G446" s="156" t="s">
        <v>700</v>
      </c>
      <c r="H446" s="159" t="s">
        <v>212</v>
      </c>
      <c r="I446" s="160" t="s">
        <v>700</v>
      </c>
      <c r="J446" s="155" t="s">
        <v>705</v>
      </c>
      <c r="K446" s="156" t="s">
        <v>705</v>
      </c>
      <c r="L446" s="163" t="s">
        <v>705</v>
      </c>
      <c r="M446" s="164" t="s">
        <v>705</v>
      </c>
      <c r="N446" s="168">
        <v>3.3</v>
      </c>
      <c r="O446" s="148">
        <v>149</v>
      </c>
      <c r="P446" s="169">
        <v>3.01</v>
      </c>
      <c r="S446" s="5" t="str">
        <f>_xlfn.TEXTJOIN("_",TRUE,T446:X446)</f>
        <v>s316:0.1_s316:0.1_ptfe:0.1</v>
      </c>
      <c r="T446" s="5" t="str">
        <f>_xlfn.TEXTJOIN(":",TRUE,D446,E446)</f>
        <v>s316:0.1</v>
      </c>
      <c r="U446" s="5" t="str">
        <f>_xlfn.TEXTJOIN(":",TRUE,F446,G446)</f>
        <v>s316:0.1</v>
      </c>
      <c r="V446" s="5" t="str">
        <f>_xlfn.TEXTJOIN(":",TRUE,H446,I446)</f>
        <v>ptfe:0.1</v>
      </c>
      <c r="W446" s="5" t="str">
        <f>_xlfn.TEXTJOIN(":",TRUE,J446,K446)</f>
        <v/>
      </c>
      <c r="X446" s="5" t="str">
        <f>_xlfn.TEXTJOIN(":",TRUE,L446,M446)</f>
        <v/>
      </c>
    </row>
    <row r="447" spans="1:24">
      <c r="A447" s="5">
        <v>446</v>
      </c>
      <c r="B447" s="5" t="s">
        <v>315</v>
      </c>
      <c r="C447" s="19">
        <v>3</v>
      </c>
      <c r="D447" s="151" t="s">
        <v>617</v>
      </c>
      <c r="E447" s="152" t="s">
        <v>693</v>
      </c>
      <c r="F447" s="155" t="s">
        <v>617</v>
      </c>
      <c r="G447" s="156" t="s">
        <v>693</v>
      </c>
      <c r="H447" s="159" t="s">
        <v>212</v>
      </c>
      <c r="I447" s="160" t="s">
        <v>718</v>
      </c>
      <c r="J447" s="155" t="s">
        <v>705</v>
      </c>
      <c r="K447" s="156" t="s">
        <v>705</v>
      </c>
      <c r="L447" s="163" t="s">
        <v>705</v>
      </c>
      <c r="M447" s="164" t="s">
        <v>705</v>
      </c>
      <c r="N447" s="168">
        <v>3.25</v>
      </c>
      <c r="O447" s="148">
        <v>48</v>
      </c>
      <c r="P447" s="169">
        <v>2.97</v>
      </c>
      <c r="S447" s="5" t="str">
        <f>_xlfn.TEXTJOIN("_",TRUE,T447:X447)</f>
        <v>s316:0.5_s316:0.5_ptfe:0.15</v>
      </c>
      <c r="T447" s="5" t="str">
        <f>_xlfn.TEXTJOIN(":",TRUE,D447,E447)</f>
        <v>s316:0.5</v>
      </c>
      <c r="U447" s="5" t="str">
        <f>_xlfn.TEXTJOIN(":",TRUE,F447,G447)</f>
        <v>s316:0.5</v>
      </c>
      <c r="V447" s="5" t="str">
        <f>_xlfn.TEXTJOIN(":",TRUE,H447,I447)</f>
        <v>ptfe:0.15</v>
      </c>
      <c r="W447" s="5" t="str">
        <f>_xlfn.TEXTJOIN(":",TRUE,J447,K447)</f>
        <v/>
      </c>
      <c r="X447" s="5" t="str">
        <f>_xlfn.TEXTJOIN(":",TRUE,L447,M447)</f>
        <v/>
      </c>
    </row>
    <row r="448" spans="1:24">
      <c r="A448" s="5">
        <v>447</v>
      </c>
      <c r="B448" s="5" t="s">
        <v>315</v>
      </c>
      <c r="C448" s="19">
        <v>10</v>
      </c>
      <c r="D448" s="151" t="s">
        <v>617</v>
      </c>
      <c r="E448" s="152" t="s">
        <v>694</v>
      </c>
      <c r="F448" s="155" t="s">
        <v>617</v>
      </c>
      <c r="G448" s="156" t="s">
        <v>700</v>
      </c>
      <c r="H448" s="159" t="s">
        <v>212</v>
      </c>
      <c r="I448" s="160" t="s">
        <v>693</v>
      </c>
      <c r="J448" s="155" t="s">
        <v>705</v>
      </c>
      <c r="K448" s="156" t="s">
        <v>705</v>
      </c>
      <c r="L448" s="163" t="s">
        <v>705</v>
      </c>
      <c r="M448" s="164" t="s">
        <v>705</v>
      </c>
      <c r="N448" s="168">
        <v>3</v>
      </c>
      <c r="O448" s="148">
        <v>200</v>
      </c>
      <c r="P448" s="169">
        <v>2.97</v>
      </c>
      <c r="S448" s="5" t="str">
        <f>_xlfn.TEXTJOIN("_",TRUE,T448:X448)</f>
        <v>s316:1.5_s316:0.1_ptfe:0.5</v>
      </c>
      <c r="T448" s="5" t="str">
        <f>_xlfn.TEXTJOIN(":",TRUE,D448,E448)</f>
        <v>s316:1.5</v>
      </c>
      <c r="U448" s="5" t="str">
        <f>_xlfn.TEXTJOIN(":",TRUE,F448,G448)</f>
        <v>s316:0.1</v>
      </c>
      <c r="V448" s="5" t="str">
        <f>_xlfn.TEXTJOIN(":",TRUE,H448,I448)</f>
        <v>ptfe:0.5</v>
      </c>
      <c r="W448" s="5" t="str">
        <f>_xlfn.TEXTJOIN(":",TRUE,J448,K448)</f>
        <v/>
      </c>
      <c r="X448" s="5" t="str">
        <f>_xlfn.TEXTJOIN(":",TRUE,L448,M448)</f>
        <v/>
      </c>
    </row>
    <row r="449" spans="1:24">
      <c r="A449" s="5">
        <v>448</v>
      </c>
      <c r="B449" s="5" t="s">
        <v>315</v>
      </c>
      <c r="C449" s="19">
        <v>3</v>
      </c>
      <c r="D449" s="151" t="s">
        <v>710</v>
      </c>
      <c r="E449" s="152" t="s">
        <v>699</v>
      </c>
      <c r="F449" s="155" t="s">
        <v>710</v>
      </c>
      <c r="G449" s="156" t="s">
        <v>700</v>
      </c>
      <c r="H449" s="159" t="s">
        <v>212</v>
      </c>
      <c r="I449" s="160" t="s">
        <v>699</v>
      </c>
      <c r="J449" s="155" t="s">
        <v>705</v>
      </c>
      <c r="K449" s="156" t="s">
        <v>705</v>
      </c>
      <c r="L449" s="163" t="s">
        <v>705</v>
      </c>
      <c r="M449" s="164" t="s">
        <v>705</v>
      </c>
      <c r="N449" s="168">
        <v>3.3</v>
      </c>
      <c r="O449" s="148">
        <v>130</v>
      </c>
      <c r="P449" s="169">
        <v>2.96</v>
      </c>
      <c r="S449" s="5" t="str">
        <f>_xlfn.TEXTJOIN("_",TRUE,T449:X449)</f>
        <v>s316L:0.3_s316L:0.1_ptfe:0.3</v>
      </c>
      <c r="T449" s="5" t="str">
        <f>_xlfn.TEXTJOIN(":",TRUE,D449,E449)</f>
        <v>s316L:0.3</v>
      </c>
      <c r="U449" s="5" t="str">
        <f>_xlfn.TEXTJOIN(":",TRUE,F449,G449)</f>
        <v>s316L:0.1</v>
      </c>
      <c r="V449" s="5" t="str">
        <f>_xlfn.TEXTJOIN(":",TRUE,H449,I449)</f>
        <v>ptfe:0.3</v>
      </c>
      <c r="W449" s="5" t="str">
        <f>_xlfn.TEXTJOIN(":",TRUE,J449,K449)</f>
        <v/>
      </c>
      <c r="X449" s="5" t="str">
        <f>_xlfn.TEXTJOIN(":",TRUE,L449,M449)</f>
        <v/>
      </c>
    </row>
    <row r="450" spans="1:24">
      <c r="A450" s="5">
        <v>449</v>
      </c>
      <c r="B450" s="5" t="s">
        <v>315</v>
      </c>
      <c r="C450" s="19">
        <v>2</v>
      </c>
      <c r="D450" s="151" t="s">
        <v>617</v>
      </c>
      <c r="E450" s="152" t="s">
        <v>700</v>
      </c>
      <c r="F450" s="155" t="s">
        <v>617</v>
      </c>
      <c r="G450" s="156" t="s">
        <v>700</v>
      </c>
      <c r="H450" s="159" t="s">
        <v>212</v>
      </c>
      <c r="I450" s="160" t="s">
        <v>699</v>
      </c>
      <c r="J450" s="155" t="s">
        <v>705</v>
      </c>
      <c r="K450" s="156" t="s">
        <v>705</v>
      </c>
      <c r="L450" s="163" t="s">
        <v>705</v>
      </c>
      <c r="M450" s="164" t="s">
        <v>705</v>
      </c>
      <c r="N450" s="168">
        <v>3</v>
      </c>
      <c r="O450" s="148">
        <v>60.2</v>
      </c>
      <c r="P450" s="169">
        <v>2.94</v>
      </c>
      <c r="S450" s="5" t="str">
        <f>_xlfn.TEXTJOIN("_",TRUE,T450:X450)</f>
        <v>s316:0.1_s316:0.1_ptfe:0.3</v>
      </c>
      <c r="T450" s="5" t="str">
        <f>_xlfn.TEXTJOIN(":",TRUE,D450,E450)</f>
        <v>s316:0.1</v>
      </c>
      <c r="U450" s="5" t="str">
        <f>_xlfn.TEXTJOIN(":",TRUE,F450,G450)</f>
        <v>s316:0.1</v>
      </c>
      <c r="V450" s="5" t="str">
        <f>_xlfn.TEXTJOIN(":",TRUE,H450,I450)</f>
        <v>ptfe:0.3</v>
      </c>
      <c r="W450" s="5" t="str">
        <f>_xlfn.TEXTJOIN(":",TRUE,J450,K450)</f>
        <v/>
      </c>
      <c r="X450" s="5" t="str">
        <f>_xlfn.TEXTJOIN(":",TRUE,L450,M450)</f>
        <v/>
      </c>
    </row>
    <row r="451" spans="1:24">
      <c r="A451" s="5">
        <v>450</v>
      </c>
      <c r="B451" s="5" t="s">
        <v>315</v>
      </c>
      <c r="C451" s="19">
        <v>10</v>
      </c>
      <c r="D451" s="151" t="s">
        <v>617</v>
      </c>
      <c r="E451" s="152" t="s">
        <v>694</v>
      </c>
      <c r="F451" s="155" t="s">
        <v>617</v>
      </c>
      <c r="G451" s="156" t="s">
        <v>700</v>
      </c>
      <c r="H451" s="159" t="s">
        <v>212</v>
      </c>
      <c r="I451" s="160" t="s">
        <v>693</v>
      </c>
      <c r="J451" s="155" t="s">
        <v>705</v>
      </c>
      <c r="K451" s="156" t="s">
        <v>705</v>
      </c>
      <c r="L451" s="163" t="s">
        <v>705</v>
      </c>
      <c r="M451" s="164" t="s">
        <v>705</v>
      </c>
      <c r="N451" s="168">
        <v>3</v>
      </c>
      <c r="O451" s="148">
        <v>200</v>
      </c>
      <c r="P451" s="169">
        <v>2.94</v>
      </c>
      <c r="S451" s="5" t="str">
        <f>_xlfn.TEXTJOIN("_",TRUE,T451:X451)</f>
        <v>s316:1.5_s316:0.1_ptfe:0.5</v>
      </c>
      <c r="T451" s="5" t="str">
        <f>_xlfn.TEXTJOIN(":",TRUE,D451,E451)</f>
        <v>s316:1.5</v>
      </c>
      <c r="U451" s="5" t="str">
        <f>_xlfn.TEXTJOIN(":",TRUE,F451,G451)</f>
        <v>s316:0.1</v>
      </c>
      <c r="V451" s="5" t="str">
        <f>_xlfn.TEXTJOIN(":",TRUE,H451,I451)</f>
        <v>ptfe:0.5</v>
      </c>
      <c r="W451" s="5" t="str">
        <f>_xlfn.TEXTJOIN(":",TRUE,J451,K451)</f>
        <v/>
      </c>
      <c r="X451" s="5" t="str">
        <f>_xlfn.TEXTJOIN(":",TRUE,L451,M451)</f>
        <v/>
      </c>
    </row>
    <row r="452" spans="1:24">
      <c r="A452" s="5">
        <v>451</v>
      </c>
      <c r="B452" s="5" t="s">
        <v>315</v>
      </c>
      <c r="C452" s="19">
        <v>10</v>
      </c>
      <c r="D452" s="151" t="s">
        <v>617</v>
      </c>
      <c r="E452" s="152" t="s">
        <v>694</v>
      </c>
      <c r="F452" s="155" t="s">
        <v>617</v>
      </c>
      <c r="G452" s="156" t="s">
        <v>700</v>
      </c>
      <c r="H452" s="159" t="s">
        <v>212</v>
      </c>
      <c r="I452" s="160" t="s">
        <v>693</v>
      </c>
      <c r="J452" s="155" t="s">
        <v>705</v>
      </c>
      <c r="K452" s="156" t="s">
        <v>705</v>
      </c>
      <c r="L452" s="163" t="s">
        <v>705</v>
      </c>
      <c r="M452" s="164" t="s">
        <v>705</v>
      </c>
      <c r="N452" s="168">
        <v>3</v>
      </c>
      <c r="O452" s="148">
        <v>200</v>
      </c>
      <c r="P452" s="169">
        <v>2.88</v>
      </c>
      <c r="S452" s="5" t="str">
        <f>_xlfn.TEXTJOIN("_",TRUE,T452:X452)</f>
        <v>s316:1.5_s316:0.1_ptfe:0.5</v>
      </c>
      <c r="T452" s="5" t="str">
        <f>_xlfn.TEXTJOIN(":",TRUE,D452,E452)</f>
        <v>s316:1.5</v>
      </c>
      <c r="U452" s="5" t="str">
        <f>_xlfn.TEXTJOIN(":",TRUE,F452,G452)</f>
        <v>s316:0.1</v>
      </c>
      <c r="V452" s="5" t="str">
        <f>_xlfn.TEXTJOIN(":",TRUE,H452,I452)</f>
        <v>ptfe:0.5</v>
      </c>
      <c r="W452" s="5" t="str">
        <f>_xlfn.TEXTJOIN(":",TRUE,J452,K452)</f>
        <v/>
      </c>
      <c r="X452" s="5" t="str">
        <f>_xlfn.TEXTJOIN(":",TRUE,L452,M452)</f>
        <v/>
      </c>
    </row>
    <row r="453" spans="1:24">
      <c r="A453" s="5">
        <v>452</v>
      </c>
      <c r="B453" s="5" t="s">
        <v>315</v>
      </c>
      <c r="C453" s="19">
        <v>10</v>
      </c>
      <c r="D453" s="151" t="s">
        <v>617</v>
      </c>
      <c r="E453" s="152" t="s">
        <v>694</v>
      </c>
      <c r="F453" s="155" t="s">
        <v>617</v>
      </c>
      <c r="G453" s="156" t="s">
        <v>700</v>
      </c>
      <c r="H453" s="159" t="s">
        <v>212</v>
      </c>
      <c r="I453" s="160" t="s">
        <v>693</v>
      </c>
      <c r="J453" s="155" t="s">
        <v>705</v>
      </c>
      <c r="K453" s="156" t="s">
        <v>705</v>
      </c>
      <c r="L453" s="163" t="s">
        <v>705</v>
      </c>
      <c r="M453" s="164" t="s">
        <v>705</v>
      </c>
      <c r="N453" s="168">
        <v>2.7</v>
      </c>
      <c r="O453" s="148">
        <v>200</v>
      </c>
      <c r="P453" s="169">
        <v>2.88</v>
      </c>
      <c r="S453" s="5" t="str">
        <f>_xlfn.TEXTJOIN("_",TRUE,T453:X453)</f>
        <v>s316:1.5_s316:0.1_ptfe:0.5</v>
      </c>
      <c r="T453" s="5" t="str">
        <f>_xlfn.TEXTJOIN(":",TRUE,D453,E453)</f>
        <v>s316:1.5</v>
      </c>
      <c r="U453" s="5" t="str">
        <f>_xlfn.TEXTJOIN(":",TRUE,F453,G453)</f>
        <v>s316:0.1</v>
      </c>
      <c r="V453" s="5" t="str">
        <f>_xlfn.TEXTJOIN(":",TRUE,H453,I453)</f>
        <v>ptfe:0.5</v>
      </c>
      <c r="W453" s="5" t="str">
        <f>_xlfn.TEXTJOIN(":",TRUE,J453,K453)</f>
        <v/>
      </c>
      <c r="X453" s="5" t="str">
        <f>_xlfn.TEXTJOIN(":",TRUE,L453,M453)</f>
        <v/>
      </c>
    </row>
    <row r="454" spans="1:24">
      <c r="A454" s="5">
        <v>453</v>
      </c>
      <c r="B454" s="5" t="s">
        <v>315</v>
      </c>
      <c r="C454" s="19">
        <v>3</v>
      </c>
      <c r="D454" s="151" t="s">
        <v>710</v>
      </c>
      <c r="E454" s="152" t="s">
        <v>699</v>
      </c>
      <c r="F454" s="155" t="s">
        <v>710</v>
      </c>
      <c r="G454" s="156" t="s">
        <v>700</v>
      </c>
      <c r="H454" s="159" t="s">
        <v>212</v>
      </c>
      <c r="I454" s="160" t="s">
        <v>699</v>
      </c>
      <c r="J454" s="155" t="s">
        <v>705</v>
      </c>
      <c r="K454" s="156" t="s">
        <v>705</v>
      </c>
      <c r="L454" s="163" t="s">
        <v>705</v>
      </c>
      <c r="M454" s="164" t="s">
        <v>705</v>
      </c>
      <c r="N454" s="168">
        <v>3.3</v>
      </c>
      <c r="O454" s="148">
        <v>130</v>
      </c>
      <c r="P454" s="169">
        <v>2.86</v>
      </c>
      <c r="S454" s="5" t="str">
        <f>_xlfn.TEXTJOIN("_",TRUE,T454:X454)</f>
        <v>s316L:0.3_s316L:0.1_ptfe:0.3</v>
      </c>
      <c r="T454" s="5" t="str">
        <f>_xlfn.TEXTJOIN(":",TRUE,D454,E454)</f>
        <v>s316L:0.3</v>
      </c>
      <c r="U454" s="5" t="str">
        <f>_xlfn.TEXTJOIN(":",TRUE,F454,G454)</f>
        <v>s316L:0.1</v>
      </c>
      <c r="V454" s="5" t="str">
        <f>_xlfn.TEXTJOIN(":",TRUE,H454,I454)</f>
        <v>ptfe:0.3</v>
      </c>
      <c r="W454" s="5" t="str">
        <f>_xlfn.TEXTJOIN(":",TRUE,J454,K454)</f>
        <v/>
      </c>
      <c r="X454" s="5" t="str">
        <f>_xlfn.TEXTJOIN(":",TRUE,L454,M454)</f>
        <v/>
      </c>
    </row>
    <row r="455" spans="1:24">
      <c r="A455" s="5">
        <v>454</v>
      </c>
      <c r="B455" s="5" t="s">
        <v>315</v>
      </c>
      <c r="C455" s="19">
        <v>3</v>
      </c>
      <c r="D455" s="151" t="s">
        <v>710</v>
      </c>
      <c r="E455" s="152" t="s">
        <v>711</v>
      </c>
      <c r="F455" s="155" t="s">
        <v>710</v>
      </c>
      <c r="G455" s="156" t="s">
        <v>700</v>
      </c>
      <c r="H455" s="159" t="s">
        <v>212</v>
      </c>
      <c r="I455" s="160" t="s">
        <v>690</v>
      </c>
      <c r="J455" s="155" t="s">
        <v>705</v>
      </c>
      <c r="K455" s="156" t="s">
        <v>705</v>
      </c>
      <c r="L455" s="163" t="s">
        <v>705</v>
      </c>
      <c r="M455" s="164" t="s">
        <v>705</v>
      </c>
      <c r="N455" s="168">
        <v>4.5999999999999996</v>
      </c>
      <c r="O455" s="148">
        <v>60</v>
      </c>
      <c r="P455" s="169">
        <v>2.81</v>
      </c>
      <c r="S455" s="5" t="str">
        <f>_xlfn.TEXTJOIN("_",TRUE,T455:X455)</f>
        <v>s316L:0.2_s316L:0.1_ptfe:0.4</v>
      </c>
      <c r="T455" s="5" t="str">
        <f>_xlfn.TEXTJOIN(":",TRUE,D455,E455)</f>
        <v>s316L:0.2</v>
      </c>
      <c r="U455" s="5" t="str">
        <f>_xlfn.TEXTJOIN(":",TRUE,F455,G455)</f>
        <v>s316L:0.1</v>
      </c>
      <c r="V455" s="5" t="str">
        <f>_xlfn.TEXTJOIN(":",TRUE,H455,I455)</f>
        <v>ptfe:0.4</v>
      </c>
      <c r="W455" s="5" t="str">
        <f>_xlfn.TEXTJOIN(":",TRUE,J455,K455)</f>
        <v/>
      </c>
      <c r="X455" s="5" t="str">
        <f>_xlfn.TEXTJOIN(":",TRUE,L455,M455)</f>
        <v/>
      </c>
    </row>
    <row r="456" spans="1:24">
      <c r="A456" s="5">
        <v>455</v>
      </c>
      <c r="B456" s="5" t="s">
        <v>315</v>
      </c>
      <c r="C456" s="19">
        <v>3</v>
      </c>
      <c r="D456" s="151" t="s">
        <v>617</v>
      </c>
      <c r="E456" s="152" t="s">
        <v>693</v>
      </c>
      <c r="F456" s="155" t="s">
        <v>617</v>
      </c>
      <c r="G456" s="156" t="s">
        <v>693</v>
      </c>
      <c r="H456" s="159" t="s">
        <v>212</v>
      </c>
      <c r="I456" s="160" t="s">
        <v>700</v>
      </c>
      <c r="J456" s="155" t="s">
        <v>705</v>
      </c>
      <c r="K456" s="156" t="s">
        <v>705</v>
      </c>
      <c r="L456" s="163" t="s">
        <v>705</v>
      </c>
      <c r="M456" s="164" t="s">
        <v>705</v>
      </c>
      <c r="N456" s="168">
        <v>4.2</v>
      </c>
      <c r="O456" s="148">
        <v>50</v>
      </c>
      <c r="P456" s="169">
        <v>2.8</v>
      </c>
      <c r="S456" s="5" t="str">
        <f>_xlfn.TEXTJOIN("_",TRUE,T456:X456)</f>
        <v>s316:0.5_s316:0.5_ptfe:0.1</v>
      </c>
      <c r="T456" s="5" t="str">
        <f>_xlfn.TEXTJOIN(":",TRUE,D456,E456)</f>
        <v>s316:0.5</v>
      </c>
      <c r="U456" s="5" t="str">
        <f>_xlfn.TEXTJOIN(":",TRUE,F456,G456)</f>
        <v>s316:0.5</v>
      </c>
      <c r="V456" s="5" t="str">
        <f>_xlfn.TEXTJOIN(":",TRUE,H456,I456)</f>
        <v>ptfe:0.1</v>
      </c>
      <c r="W456" s="5" t="str">
        <f>_xlfn.TEXTJOIN(":",TRUE,J456,K456)</f>
        <v/>
      </c>
      <c r="X456" s="5" t="str">
        <f>_xlfn.TEXTJOIN(":",TRUE,L456,M456)</f>
        <v/>
      </c>
    </row>
    <row r="457" spans="1:24">
      <c r="A457" s="5">
        <v>456</v>
      </c>
      <c r="B457" s="5" t="s">
        <v>315</v>
      </c>
      <c r="C457" s="19">
        <v>10</v>
      </c>
      <c r="D457" s="151" t="s">
        <v>617</v>
      </c>
      <c r="E457" s="152" t="s">
        <v>694</v>
      </c>
      <c r="F457" s="155" t="s">
        <v>617</v>
      </c>
      <c r="G457" s="156" t="s">
        <v>700</v>
      </c>
      <c r="H457" s="159" t="s">
        <v>212</v>
      </c>
      <c r="I457" s="160" t="s">
        <v>693</v>
      </c>
      <c r="J457" s="155" t="s">
        <v>705</v>
      </c>
      <c r="K457" s="156" t="s">
        <v>705</v>
      </c>
      <c r="L457" s="163" t="s">
        <v>705</v>
      </c>
      <c r="M457" s="164" t="s">
        <v>705</v>
      </c>
      <c r="N457" s="168">
        <v>3</v>
      </c>
      <c r="O457" s="148">
        <v>200</v>
      </c>
      <c r="P457" s="169">
        <v>2.8</v>
      </c>
      <c r="S457" s="5" t="str">
        <f>_xlfn.TEXTJOIN("_",TRUE,T457:X457)</f>
        <v>s316:1.5_s316:0.1_ptfe:0.5</v>
      </c>
      <c r="T457" s="5" t="str">
        <f>_xlfn.TEXTJOIN(":",TRUE,D457,E457)</f>
        <v>s316:1.5</v>
      </c>
      <c r="U457" s="5" t="str">
        <f>_xlfn.TEXTJOIN(":",TRUE,F457,G457)</f>
        <v>s316:0.1</v>
      </c>
      <c r="V457" s="5" t="str">
        <f>_xlfn.TEXTJOIN(":",TRUE,H457,I457)</f>
        <v>ptfe:0.5</v>
      </c>
      <c r="W457" s="5" t="str">
        <f>_xlfn.TEXTJOIN(":",TRUE,J457,K457)</f>
        <v/>
      </c>
      <c r="X457" s="5" t="str">
        <f>_xlfn.TEXTJOIN(":",TRUE,L457,M457)</f>
        <v/>
      </c>
    </row>
    <row r="458" spans="1:24">
      <c r="A458" s="5">
        <v>457</v>
      </c>
      <c r="B458" s="5" t="s">
        <v>315</v>
      </c>
      <c r="C458" s="19">
        <v>8</v>
      </c>
      <c r="D458" s="151" t="s">
        <v>617</v>
      </c>
      <c r="E458" s="152" t="s">
        <v>693</v>
      </c>
      <c r="F458" s="155" t="s">
        <v>617</v>
      </c>
      <c r="G458" s="156" t="s">
        <v>690</v>
      </c>
      <c r="H458" s="159" t="s">
        <v>212</v>
      </c>
      <c r="I458" s="160" t="s">
        <v>699</v>
      </c>
      <c r="J458" s="155" t="s">
        <v>705</v>
      </c>
      <c r="K458" s="156" t="s">
        <v>705</v>
      </c>
      <c r="L458" s="163" t="s">
        <v>705</v>
      </c>
      <c r="M458" s="164" t="s">
        <v>705</v>
      </c>
      <c r="N458" s="168">
        <v>2.6</v>
      </c>
      <c r="O458" s="148">
        <v>140</v>
      </c>
      <c r="P458" s="169">
        <v>2.79</v>
      </c>
      <c r="S458" s="5" t="str">
        <f>_xlfn.TEXTJOIN("_",TRUE,T458:X458)</f>
        <v>s316:0.5_s316:0.4_ptfe:0.3</v>
      </c>
      <c r="T458" s="5" t="str">
        <f>_xlfn.TEXTJOIN(":",TRUE,D458,E458)</f>
        <v>s316:0.5</v>
      </c>
      <c r="U458" s="5" t="str">
        <f>_xlfn.TEXTJOIN(":",TRUE,F458,G458)</f>
        <v>s316:0.4</v>
      </c>
      <c r="V458" s="5" t="str">
        <f>_xlfn.TEXTJOIN(":",TRUE,H458,I458)</f>
        <v>ptfe:0.3</v>
      </c>
      <c r="W458" s="5" t="str">
        <f>_xlfn.TEXTJOIN(":",TRUE,J458,K458)</f>
        <v/>
      </c>
      <c r="X458" s="5" t="str">
        <f>_xlfn.TEXTJOIN(":",TRUE,L458,M458)</f>
        <v/>
      </c>
    </row>
    <row r="459" spans="1:24">
      <c r="A459" s="5">
        <v>458</v>
      </c>
      <c r="B459" s="5" t="s">
        <v>315</v>
      </c>
      <c r="C459" s="19">
        <v>1.5</v>
      </c>
      <c r="D459" s="151" t="s">
        <v>617</v>
      </c>
      <c r="E459" s="152" t="s">
        <v>700</v>
      </c>
      <c r="F459" s="155" t="s">
        <v>617</v>
      </c>
      <c r="G459" s="156" t="s">
        <v>700</v>
      </c>
      <c r="H459" s="159" t="s">
        <v>212</v>
      </c>
      <c r="I459" s="160" t="s">
        <v>700</v>
      </c>
      <c r="J459" s="155" t="s">
        <v>705</v>
      </c>
      <c r="K459" s="156" t="s">
        <v>705</v>
      </c>
      <c r="L459" s="163" t="s">
        <v>705</v>
      </c>
      <c r="M459" s="164" t="s">
        <v>705</v>
      </c>
      <c r="N459" s="168">
        <v>3.3</v>
      </c>
      <c r="O459" s="148">
        <v>149</v>
      </c>
      <c r="P459" s="169">
        <v>2.75</v>
      </c>
      <c r="S459" s="5" t="str">
        <f>_xlfn.TEXTJOIN("_",TRUE,T459:X459)</f>
        <v>s316:0.1_s316:0.1_ptfe:0.1</v>
      </c>
      <c r="T459" s="5" t="str">
        <f>_xlfn.TEXTJOIN(":",TRUE,D459,E459)</f>
        <v>s316:0.1</v>
      </c>
      <c r="U459" s="5" t="str">
        <f>_xlfn.TEXTJOIN(":",TRUE,F459,G459)</f>
        <v>s316:0.1</v>
      </c>
      <c r="V459" s="5" t="str">
        <f>_xlfn.TEXTJOIN(":",TRUE,H459,I459)</f>
        <v>ptfe:0.1</v>
      </c>
      <c r="W459" s="5" t="str">
        <f>_xlfn.TEXTJOIN(":",TRUE,J459,K459)</f>
        <v/>
      </c>
      <c r="X459" s="5" t="str">
        <f>_xlfn.TEXTJOIN(":",TRUE,L459,M459)</f>
        <v/>
      </c>
    </row>
    <row r="460" spans="1:24">
      <c r="A460" s="5">
        <v>459</v>
      </c>
      <c r="B460" s="5" t="s">
        <v>315</v>
      </c>
      <c r="C460" s="19">
        <v>10</v>
      </c>
      <c r="D460" s="151" t="s">
        <v>617</v>
      </c>
      <c r="E460" s="152" t="s">
        <v>694</v>
      </c>
      <c r="F460" s="155" t="s">
        <v>617</v>
      </c>
      <c r="G460" s="156" t="s">
        <v>700</v>
      </c>
      <c r="H460" s="159" t="s">
        <v>212</v>
      </c>
      <c r="I460" s="160" t="s">
        <v>693</v>
      </c>
      <c r="J460" s="155" t="s">
        <v>705</v>
      </c>
      <c r="K460" s="156" t="s">
        <v>705</v>
      </c>
      <c r="L460" s="163" t="s">
        <v>705</v>
      </c>
      <c r="M460" s="164" t="s">
        <v>705</v>
      </c>
      <c r="N460" s="168">
        <v>2.7</v>
      </c>
      <c r="O460" s="148">
        <v>200</v>
      </c>
      <c r="P460" s="169">
        <v>2.71</v>
      </c>
      <c r="S460" s="5" t="str">
        <f>_xlfn.TEXTJOIN("_",TRUE,T460:X460)</f>
        <v>s316:1.5_s316:0.1_ptfe:0.5</v>
      </c>
      <c r="T460" s="5" t="str">
        <f>_xlfn.TEXTJOIN(":",TRUE,D460,E460)</f>
        <v>s316:1.5</v>
      </c>
      <c r="U460" s="5" t="str">
        <f>_xlfn.TEXTJOIN(":",TRUE,F460,G460)</f>
        <v>s316:0.1</v>
      </c>
      <c r="V460" s="5" t="str">
        <f>_xlfn.TEXTJOIN(":",TRUE,H460,I460)</f>
        <v>ptfe:0.5</v>
      </c>
      <c r="W460" s="5" t="str">
        <f>_xlfn.TEXTJOIN(":",TRUE,J460,K460)</f>
        <v/>
      </c>
      <c r="X460" s="5" t="str">
        <f>_xlfn.TEXTJOIN(":",TRUE,L460,M460)</f>
        <v/>
      </c>
    </row>
    <row r="461" spans="1:24">
      <c r="A461" s="5">
        <v>460</v>
      </c>
      <c r="B461" s="5" t="s">
        <v>315</v>
      </c>
      <c r="C461" s="19">
        <v>1.5</v>
      </c>
      <c r="D461" s="151" t="s">
        <v>617</v>
      </c>
      <c r="E461" s="152" t="s">
        <v>700</v>
      </c>
      <c r="F461" s="155" t="s">
        <v>617</v>
      </c>
      <c r="G461" s="156" t="s">
        <v>700</v>
      </c>
      <c r="H461" s="159" t="s">
        <v>212</v>
      </c>
      <c r="I461" s="160" t="s">
        <v>700</v>
      </c>
      <c r="J461" s="155" t="s">
        <v>705</v>
      </c>
      <c r="K461" s="156" t="s">
        <v>705</v>
      </c>
      <c r="L461" s="163" t="s">
        <v>705</v>
      </c>
      <c r="M461" s="164" t="s">
        <v>705</v>
      </c>
      <c r="N461" s="168">
        <v>3.3</v>
      </c>
      <c r="O461" s="148">
        <v>149</v>
      </c>
      <c r="P461" s="169">
        <v>2.7</v>
      </c>
      <c r="S461" s="5" t="str">
        <f>_xlfn.TEXTJOIN("_",TRUE,T461:X461)</f>
        <v>s316:0.1_s316:0.1_ptfe:0.1</v>
      </c>
      <c r="T461" s="5" t="str">
        <f>_xlfn.TEXTJOIN(":",TRUE,D461,E461)</f>
        <v>s316:0.1</v>
      </c>
      <c r="U461" s="5" t="str">
        <f>_xlfn.TEXTJOIN(":",TRUE,F461,G461)</f>
        <v>s316:0.1</v>
      </c>
      <c r="V461" s="5" t="str">
        <f>_xlfn.TEXTJOIN(":",TRUE,H461,I461)</f>
        <v>ptfe:0.1</v>
      </c>
      <c r="W461" s="5" t="str">
        <f>_xlfn.TEXTJOIN(":",TRUE,J461,K461)</f>
        <v/>
      </c>
      <c r="X461" s="5" t="str">
        <f>_xlfn.TEXTJOIN(":",TRUE,L461,M461)</f>
        <v/>
      </c>
    </row>
    <row r="462" spans="1:24">
      <c r="A462" s="5">
        <v>461</v>
      </c>
      <c r="B462" s="5" t="s">
        <v>315</v>
      </c>
      <c r="C462" s="19">
        <v>1</v>
      </c>
      <c r="D462" s="151" t="s">
        <v>710</v>
      </c>
      <c r="E462" s="152" t="s">
        <v>700</v>
      </c>
      <c r="F462" s="155" t="s">
        <v>710</v>
      </c>
      <c r="G462" s="156" t="s">
        <v>700</v>
      </c>
      <c r="H462" s="159" t="s">
        <v>212</v>
      </c>
      <c r="I462" s="160" t="s">
        <v>708</v>
      </c>
      <c r="J462" s="155" t="s">
        <v>705</v>
      </c>
      <c r="K462" s="156" t="s">
        <v>705</v>
      </c>
      <c r="L462" s="163" t="s">
        <v>705</v>
      </c>
      <c r="M462" s="164" t="s">
        <v>705</v>
      </c>
      <c r="N462" s="168">
        <v>2.5</v>
      </c>
      <c r="O462" s="148">
        <v>165</v>
      </c>
      <c r="P462" s="169">
        <v>2.69</v>
      </c>
      <c r="S462" s="5" t="str">
        <f>_xlfn.TEXTJOIN("_",TRUE,T462:X462)</f>
        <v>s316L:0.1_s316L:0.1_ptfe:0.05</v>
      </c>
      <c r="T462" s="5" t="str">
        <f>_xlfn.TEXTJOIN(":",TRUE,D462,E462)</f>
        <v>s316L:0.1</v>
      </c>
      <c r="U462" s="5" t="str">
        <f>_xlfn.TEXTJOIN(":",TRUE,F462,G462)</f>
        <v>s316L:0.1</v>
      </c>
      <c r="V462" s="5" t="str">
        <f>_xlfn.TEXTJOIN(":",TRUE,H462,I462)</f>
        <v>ptfe:0.05</v>
      </c>
      <c r="W462" s="5" t="str">
        <f>_xlfn.TEXTJOIN(":",TRUE,J462,K462)</f>
        <v/>
      </c>
      <c r="X462" s="5" t="str">
        <f>_xlfn.TEXTJOIN(":",TRUE,L462,M462)</f>
        <v/>
      </c>
    </row>
    <row r="463" spans="1:24">
      <c r="A463" s="5">
        <v>462</v>
      </c>
      <c r="B463" s="5" t="s">
        <v>315</v>
      </c>
      <c r="C463" s="19">
        <v>6</v>
      </c>
      <c r="D463" s="151" t="s">
        <v>710</v>
      </c>
      <c r="E463" s="152" t="s">
        <v>692</v>
      </c>
      <c r="F463" s="155" t="s">
        <v>710</v>
      </c>
      <c r="G463" s="156" t="s">
        <v>711</v>
      </c>
      <c r="H463" s="155" t="s">
        <v>212</v>
      </c>
      <c r="I463" s="156" t="s">
        <v>693</v>
      </c>
      <c r="J463" s="159" t="s">
        <v>710</v>
      </c>
      <c r="K463" s="160" t="s">
        <v>700</v>
      </c>
      <c r="L463" s="163" t="s">
        <v>705</v>
      </c>
      <c r="M463" s="164" t="s">
        <v>705</v>
      </c>
      <c r="N463" s="168">
        <v>2.35</v>
      </c>
      <c r="O463" s="148">
        <v>50</v>
      </c>
      <c r="P463" s="169">
        <v>2.66</v>
      </c>
      <c r="S463" s="5" t="str">
        <f>_xlfn.TEXTJOIN("_",TRUE,T463:X463)</f>
        <v>s316L:0.6_s316L:0.2_s316L:0.1_ptfe:0.5</v>
      </c>
      <c r="T463" s="5" t="str">
        <f>_xlfn.TEXTJOIN(":",TRUE,D463,E463)</f>
        <v>s316L:0.6</v>
      </c>
      <c r="U463" s="5" t="str">
        <f>_xlfn.TEXTJOIN(":",TRUE,F463,G463)</f>
        <v>s316L:0.2</v>
      </c>
      <c r="V463" s="5" t="str">
        <f>_xlfn.TEXTJOIN(":",TRUE,J463,K463)</f>
        <v>s316L:0.1</v>
      </c>
      <c r="W463" s="5" t="str">
        <f>_xlfn.TEXTJOIN(":",TRUE,H463,I463)</f>
        <v>ptfe:0.5</v>
      </c>
      <c r="X463" s="5" t="str">
        <f>_xlfn.TEXTJOIN(":",TRUE,L463,M463)</f>
        <v/>
      </c>
    </row>
    <row r="464" spans="1:24">
      <c r="A464" s="5">
        <v>463</v>
      </c>
      <c r="B464" s="5" t="s">
        <v>315</v>
      </c>
      <c r="C464" s="19">
        <v>1.5</v>
      </c>
      <c r="D464" s="151" t="s">
        <v>617</v>
      </c>
      <c r="E464" s="152" t="s">
        <v>700</v>
      </c>
      <c r="F464" s="155" t="s">
        <v>617</v>
      </c>
      <c r="G464" s="156" t="s">
        <v>700</v>
      </c>
      <c r="H464" s="159" t="s">
        <v>212</v>
      </c>
      <c r="I464" s="160" t="s">
        <v>700</v>
      </c>
      <c r="J464" s="155" t="s">
        <v>705</v>
      </c>
      <c r="K464" s="156" t="s">
        <v>705</v>
      </c>
      <c r="L464" s="163" t="s">
        <v>705</v>
      </c>
      <c r="M464" s="164" t="s">
        <v>705</v>
      </c>
      <c r="N464" s="168">
        <v>3.3</v>
      </c>
      <c r="O464" s="148">
        <v>149</v>
      </c>
      <c r="P464" s="169">
        <v>2.65</v>
      </c>
      <c r="S464" s="5" t="str">
        <f>_xlfn.TEXTJOIN("_",TRUE,T464:X464)</f>
        <v>s316:0.1_s316:0.1_ptfe:0.1</v>
      </c>
      <c r="T464" s="5" t="str">
        <f>_xlfn.TEXTJOIN(":",TRUE,D464,E464)</f>
        <v>s316:0.1</v>
      </c>
      <c r="U464" s="5" t="str">
        <f>_xlfn.TEXTJOIN(":",TRUE,F464,G464)</f>
        <v>s316:0.1</v>
      </c>
      <c r="V464" s="5" t="str">
        <f>_xlfn.TEXTJOIN(":",TRUE,H464,I464)</f>
        <v>ptfe:0.1</v>
      </c>
      <c r="W464" s="5" t="str">
        <f>_xlfn.TEXTJOIN(":",TRUE,J464,K464)</f>
        <v/>
      </c>
      <c r="X464" s="5" t="str">
        <f>_xlfn.TEXTJOIN(":",TRUE,L464,M464)</f>
        <v/>
      </c>
    </row>
    <row r="465" spans="1:24">
      <c r="A465" s="5">
        <v>464</v>
      </c>
      <c r="B465" s="5" t="s">
        <v>315</v>
      </c>
      <c r="C465" s="19">
        <v>1</v>
      </c>
      <c r="D465" s="151" t="s">
        <v>710</v>
      </c>
      <c r="E465" s="152" t="s">
        <v>700</v>
      </c>
      <c r="F465" s="155" t="s">
        <v>710</v>
      </c>
      <c r="G465" s="156" t="s">
        <v>700</v>
      </c>
      <c r="H465" s="159" t="s">
        <v>212</v>
      </c>
      <c r="I465" s="160" t="s">
        <v>708</v>
      </c>
      <c r="J465" s="155" t="s">
        <v>705</v>
      </c>
      <c r="K465" s="156" t="s">
        <v>705</v>
      </c>
      <c r="L465" s="163" t="s">
        <v>705</v>
      </c>
      <c r="M465" s="164" t="s">
        <v>705</v>
      </c>
      <c r="N465" s="168">
        <v>2.5</v>
      </c>
      <c r="O465" s="148">
        <v>165</v>
      </c>
      <c r="P465" s="169">
        <v>2.64</v>
      </c>
      <c r="S465" s="5" t="str">
        <f>_xlfn.TEXTJOIN("_",TRUE,T465:X465)</f>
        <v>s316L:0.1_s316L:0.1_ptfe:0.05</v>
      </c>
      <c r="T465" s="5" t="str">
        <f>_xlfn.TEXTJOIN(":",TRUE,D465,E465)</f>
        <v>s316L:0.1</v>
      </c>
      <c r="U465" s="5" t="str">
        <f>_xlfn.TEXTJOIN(":",TRUE,F465,G465)</f>
        <v>s316L:0.1</v>
      </c>
      <c r="V465" s="5" t="str">
        <f>_xlfn.TEXTJOIN(":",TRUE,H465,I465)</f>
        <v>ptfe:0.05</v>
      </c>
      <c r="W465" s="5" t="str">
        <f>_xlfn.TEXTJOIN(":",TRUE,J465,K465)</f>
        <v/>
      </c>
      <c r="X465" s="5" t="str">
        <f>_xlfn.TEXTJOIN(":",TRUE,L465,M465)</f>
        <v/>
      </c>
    </row>
    <row r="466" spans="1:24">
      <c r="A466" s="5">
        <v>465</v>
      </c>
      <c r="B466" s="5" t="s">
        <v>315</v>
      </c>
      <c r="C466" s="19">
        <v>10</v>
      </c>
      <c r="D466" s="151" t="s">
        <v>617</v>
      </c>
      <c r="E466" s="152" t="s">
        <v>694</v>
      </c>
      <c r="F466" s="155" t="s">
        <v>617</v>
      </c>
      <c r="G466" s="156" t="s">
        <v>700</v>
      </c>
      <c r="H466" s="159" t="s">
        <v>212</v>
      </c>
      <c r="I466" s="160" t="s">
        <v>693</v>
      </c>
      <c r="J466" s="155" t="s">
        <v>705</v>
      </c>
      <c r="K466" s="156" t="s">
        <v>705</v>
      </c>
      <c r="L466" s="163" t="s">
        <v>705</v>
      </c>
      <c r="M466" s="164" t="s">
        <v>705</v>
      </c>
      <c r="N466" s="168">
        <v>2.7</v>
      </c>
      <c r="O466" s="148">
        <v>200</v>
      </c>
      <c r="P466" s="169">
        <v>2.63</v>
      </c>
      <c r="S466" s="5" t="str">
        <f>_xlfn.TEXTJOIN("_",TRUE,T466:X466)</f>
        <v>s316:1.5_s316:0.1_ptfe:0.5</v>
      </c>
      <c r="T466" s="5" t="str">
        <f>_xlfn.TEXTJOIN(":",TRUE,D466,E466)</f>
        <v>s316:1.5</v>
      </c>
      <c r="U466" s="5" t="str">
        <f>_xlfn.TEXTJOIN(":",TRUE,F466,G466)</f>
        <v>s316:0.1</v>
      </c>
      <c r="V466" s="5" t="str">
        <f>_xlfn.TEXTJOIN(":",TRUE,H466,I466)</f>
        <v>ptfe:0.5</v>
      </c>
      <c r="W466" s="5" t="str">
        <f>_xlfn.TEXTJOIN(":",TRUE,J466,K466)</f>
        <v/>
      </c>
      <c r="X466" s="5" t="str">
        <f>_xlfn.TEXTJOIN(":",TRUE,L466,M466)</f>
        <v/>
      </c>
    </row>
    <row r="467" spans="1:24">
      <c r="A467" s="5">
        <v>466</v>
      </c>
      <c r="B467" s="5" t="s">
        <v>315</v>
      </c>
      <c r="C467" s="19">
        <v>4</v>
      </c>
      <c r="D467" s="151" t="s">
        <v>710</v>
      </c>
      <c r="E467" s="152" t="s">
        <v>699</v>
      </c>
      <c r="F467" s="155" t="s">
        <v>710</v>
      </c>
      <c r="G467" s="156" t="s">
        <v>700</v>
      </c>
      <c r="H467" s="159" t="s">
        <v>212</v>
      </c>
      <c r="I467" s="160" t="s">
        <v>699</v>
      </c>
      <c r="J467" s="155" t="s">
        <v>705</v>
      </c>
      <c r="K467" s="156" t="s">
        <v>705</v>
      </c>
      <c r="L467" s="163" t="s">
        <v>705</v>
      </c>
      <c r="M467" s="164" t="s">
        <v>705</v>
      </c>
      <c r="N467" s="168">
        <v>3.3</v>
      </c>
      <c r="O467" s="148">
        <v>131</v>
      </c>
      <c r="P467" s="169">
        <v>2.6</v>
      </c>
      <c r="S467" s="5" t="str">
        <f>_xlfn.TEXTJOIN("_",TRUE,T467:X467)</f>
        <v>s316L:0.3_s316L:0.1_ptfe:0.3</v>
      </c>
      <c r="T467" s="5" t="str">
        <f>_xlfn.TEXTJOIN(":",TRUE,D467,E467)</f>
        <v>s316L:0.3</v>
      </c>
      <c r="U467" s="5" t="str">
        <f>_xlfn.TEXTJOIN(":",TRUE,F467,G467)</f>
        <v>s316L:0.1</v>
      </c>
      <c r="V467" s="5" t="str">
        <f>_xlfn.TEXTJOIN(":",TRUE,H467,I467)</f>
        <v>ptfe:0.3</v>
      </c>
      <c r="W467" s="5" t="str">
        <f>_xlfn.TEXTJOIN(":",TRUE,J467,K467)</f>
        <v/>
      </c>
      <c r="X467" s="5" t="str">
        <f>_xlfn.TEXTJOIN(":",TRUE,L467,M467)</f>
        <v/>
      </c>
    </row>
    <row r="468" spans="1:24">
      <c r="A468" s="5">
        <v>467</v>
      </c>
      <c r="B468" s="5" t="s">
        <v>315</v>
      </c>
      <c r="C468" s="19">
        <v>10</v>
      </c>
      <c r="D468" s="151" t="s">
        <v>617</v>
      </c>
      <c r="E468" s="152" t="s">
        <v>694</v>
      </c>
      <c r="F468" s="155" t="s">
        <v>617</v>
      </c>
      <c r="G468" s="156" t="s">
        <v>700</v>
      </c>
      <c r="H468" s="159" t="s">
        <v>212</v>
      </c>
      <c r="I468" s="160" t="s">
        <v>693</v>
      </c>
      <c r="J468" s="155" t="s">
        <v>705</v>
      </c>
      <c r="K468" s="156" t="s">
        <v>705</v>
      </c>
      <c r="L468" s="163" t="s">
        <v>705</v>
      </c>
      <c r="M468" s="164" t="s">
        <v>705</v>
      </c>
      <c r="N468" s="168">
        <v>2.7</v>
      </c>
      <c r="O468" s="148">
        <v>200</v>
      </c>
      <c r="P468" s="169">
        <v>2.6</v>
      </c>
      <c r="S468" s="5" t="str">
        <f>_xlfn.TEXTJOIN("_",TRUE,T468:X468)</f>
        <v>s316:1.5_s316:0.1_ptfe:0.5</v>
      </c>
      <c r="T468" s="5" t="str">
        <f>_xlfn.TEXTJOIN(":",TRUE,D468,E468)</f>
        <v>s316:1.5</v>
      </c>
      <c r="U468" s="5" t="str">
        <f>_xlfn.TEXTJOIN(":",TRUE,F468,G468)</f>
        <v>s316:0.1</v>
      </c>
      <c r="V468" s="5" t="str">
        <f>_xlfn.TEXTJOIN(":",TRUE,H468,I468)</f>
        <v>ptfe:0.5</v>
      </c>
      <c r="W468" s="5" t="str">
        <f>_xlfn.TEXTJOIN(":",TRUE,J468,K468)</f>
        <v/>
      </c>
      <c r="X468" s="5" t="str">
        <f>_xlfn.TEXTJOIN(":",TRUE,L468,M468)</f>
        <v/>
      </c>
    </row>
    <row r="469" spans="1:24">
      <c r="A469" s="5">
        <v>468</v>
      </c>
      <c r="B469" s="5" t="s">
        <v>315</v>
      </c>
      <c r="C469" s="19">
        <v>1.5</v>
      </c>
      <c r="D469" s="151" t="s">
        <v>617</v>
      </c>
      <c r="E469" s="152" t="s">
        <v>700</v>
      </c>
      <c r="F469" s="155" t="s">
        <v>710</v>
      </c>
      <c r="G469" s="156" t="s">
        <v>700</v>
      </c>
      <c r="H469" s="159" t="s">
        <v>212</v>
      </c>
      <c r="I469" s="160" t="s">
        <v>700</v>
      </c>
      <c r="J469" s="155" t="s">
        <v>705</v>
      </c>
      <c r="K469" s="156" t="s">
        <v>705</v>
      </c>
      <c r="L469" s="163" t="s">
        <v>705</v>
      </c>
      <c r="M469" s="164" t="s">
        <v>705</v>
      </c>
      <c r="N469" s="168">
        <v>3.3</v>
      </c>
      <c r="O469" s="148">
        <v>149</v>
      </c>
      <c r="P469" s="169">
        <v>2.59</v>
      </c>
      <c r="S469" s="5" t="str">
        <f>_xlfn.TEXTJOIN("_",TRUE,T469:X469)</f>
        <v>s316:0.1_s316L:0.1_ptfe:0.1</v>
      </c>
      <c r="T469" s="5" t="str">
        <f>_xlfn.TEXTJOIN(":",TRUE,D469,E469)</f>
        <v>s316:0.1</v>
      </c>
      <c r="U469" s="5" t="str">
        <f>_xlfn.TEXTJOIN(":",TRUE,F469,G469)</f>
        <v>s316L:0.1</v>
      </c>
      <c r="V469" s="5" t="str">
        <f>_xlfn.TEXTJOIN(":",TRUE,H469,I469)</f>
        <v>ptfe:0.1</v>
      </c>
      <c r="W469" s="5" t="str">
        <f>_xlfn.TEXTJOIN(":",TRUE,J469,K469)</f>
        <v/>
      </c>
      <c r="X469" s="5" t="str">
        <f>_xlfn.TEXTJOIN(":",TRUE,L469,M469)</f>
        <v/>
      </c>
    </row>
    <row r="470" spans="1:24">
      <c r="A470" s="5">
        <v>469</v>
      </c>
      <c r="B470" s="5" t="s">
        <v>315</v>
      </c>
      <c r="C470" s="19">
        <v>8</v>
      </c>
      <c r="D470" s="151" t="s">
        <v>617</v>
      </c>
      <c r="E470" s="152" t="s">
        <v>693</v>
      </c>
      <c r="F470" s="155" t="s">
        <v>617</v>
      </c>
      <c r="G470" s="156" t="s">
        <v>690</v>
      </c>
      <c r="H470" s="159" t="s">
        <v>212</v>
      </c>
      <c r="I470" s="160" t="s">
        <v>699</v>
      </c>
      <c r="J470" s="155" t="s">
        <v>705</v>
      </c>
      <c r="K470" s="156" t="s">
        <v>705</v>
      </c>
      <c r="L470" s="163" t="s">
        <v>705</v>
      </c>
      <c r="M470" s="164" t="s">
        <v>705</v>
      </c>
      <c r="N470" s="168">
        <v>2.6</v>
      </c>
      <c r="O470" s="148">
        <v>140</v>
      </c>
      <c r="P470" s="169">
        <v>2.59</v>
      </c>
      <c r="S470" s="5" t="str">
        <f>_xlfn.TEXTJOIN("_",TRUE,T470:X470)</f>
        <v>s316:0.5_s316:0.4_ptfe:0.3</v>
      </c>
      <c r="T470" s="5" t="str">
        <f>_xlfn.TEXTJOIN(":",TRUE,D470,E470)</f>
        <v>s316:0.5</v>
      </c>
      <c r="U470" s="5" t="str">
        <f>_xlfn.TEXTJOIN(":",TRUE,F470,G470)</f>
        <v>s316:0.4</v>
      </c>
      <c r="V470" s="5" t="str">
        <f>_xlfn.TEXTJOIN(":",TRUE,H470,I470)</f>
        <v>ptfe:0.3</v>
      </c>
      <c r="W470" s="5" t="str">
        <f>_xlfn.TEXTJOIN(":",TRUE,J470,K470)</f>
        <v/>
      </c>
      <c r="X470" s="5" t="str">
        <f>_xlfn.TEXTJOIN(":",TRUE,L470,M470)</f>
        <v/>
      </c>
    </row>
    <row r="471" spans="1:24">
      <c r="A471" s="5">
        <v>470</v>
      </c>
      <c r="B471" s="5" t="s">
        <v>315</v>
      </c>
      <c r="C471" s="19">
        <v>10</v>
      </c>
      <c r="D471" s="151" t="s">
        <v>617</v>
      </c>
      <c r="E471" s="152" t="s">
        <v>694</v>
      </c>
      <c r="F471" s="155" t="s">
        <v>617</v>
      </c>
      <c r="G471" s="156" t="s">
        <v>700</v>
      </c>
      <c r="H471" s="159" t="s">
        <v>212</v>
      </c>
      <c r="I471" s="160" t="s">
        <v>693</v>
      </c>
      <c r="J471" s="155" t="s">
        <v>705</v>
      </c>
      <c r="K471" s="156" t="s">
        <v>705</v>
      </c>
      <c r="L471" s="163" t="s">
        <v>705</v>
      </c>
      <c r="M471" s="164" t="s">
        <v>705</v>
      </c>
      <c r="N471" s="168">
        <v>2.7</v>
      </c>
      <c r="O471" s="148">
        <v>200</v>
      </c>
      <c r="P471" s="169">
        <v>2.58</v>
      </c>
      <c r="S471" s="5" t="str">
        <f>_xlfn.TEXTJOIN("_",TRUE,T471:X471)</f>
        <v>s316:1.5_s316:0.1_ptfe:0.5</v>
      </c>
      <c r="T471" s="5" t="str">
        <f>_xlfn.TEXTJOIN(":",TRUE,D471,E471)</f>
        <v>s316:1.5</v>
      </c>
      <c r="U471" s="5" t="str">
        <f>_xlfn.TEXTJOIN(":",TRUE,F471,G471)</f>
        <v>s316:0.1</v>
      </c>
      <c r="V471" s="5" t="str">
        <f>_xlfn.TEXTJOIN(":",TRUE,H471,I471)</f>
        <v>ptfe:0.5</v>
      </c>
      <c r="W471" s="5" t="str">
        <f>_xlfn.TEXTJOIN(":",TRUE,J471,K471)</f>
        <v/>
      </c>
      <c r="X471" s="5" t="str">
        <f>_xlfn.TEXTJOIN(":",TRUE,L471,M471)</f>
        <v/>
      </c>
    </row>
    <row r="472" spans="1:24">
      <c r="A472" s="5">
        <v>471</v>
      </c>
      <c r="B472" s="5" t="s">
        <v>315</v>
      </c>
      <c r="C472" s="19">
        <v>3</v>
      </c>
      <c r="D472" s="151" t="s">
        <v>710</v>
      </c>
      <c r="E472" s="152" t="s">
        <v>693</v>
      </c>
      <c r="F472" s="155" t="s">
        <v>710</v>
      </c>
      <c r="G472" s="156" t="s">
        <v>700</v>
      </c>
      <c r="H472" s="159" t="s">
        <v>212</v>
      </c>
      <c r="I472" s="160" t="s">
        <v>693</v>
      </c>
      <c r="J472" s="155" t="s">
        <v>705</v>
      </c>
      <c r="K472" s="156" t="s">
        <v>705</v>
      </c>
      <c r="L472" s="163" t="s">
        <v>705</v>
      </c>
      <c r="M472" s="164" t="s">
        <v>705</v>
      </c>
      <c r="N472" s="168">
        <v>3</v>
      </c>
      <c r="O472" s="148">
        <v>48</v>
      </c>
      <c r="P472" s="169">
        <v>2.57</v>
      </c>
      <c r="S472" s="5" t="str">
        <f>_xlfn.TEXTJOIN("_",TRUE,T472:X472)</f>
        <v>s316L:0.5_s316L:0.1_ptfe:0.5</v>
      </c>
      <c r="T472" s="5" t="str">
        <f>_xlfn.TEXTJOIN(":",TRUE,D472,E472)</f>
        <v>s316L:0.5</v>
      </c>
      <c r="U472" s="5" t="str">
        <f>_xlfn.TEXTJOIN(":",TRUE,F472,G472)</f>
        <v>s316L:0.1</v>
      </c>
      <c r="V472" s="5" t="str">
        <f>_xlfn.TEXTJOIN(":",TRUE,H472,I472)</f>
        <v>ptfe:0.5</v>
      </c>
      <c r="W472" s="5" t="str">
        <f>_xlfn.TEXTJOIN(":",TRUE,J472,K472)</f>
        <v/>
      </c>
      <c r="X472" s="5" t="str">
        <f>_xlfn.TEXTJOIN(":",TRUE,L472,M472)</f>
        <v/>
      </c>
    </row>
    <row r="473" spans="1:24">
      <c r="A473" s="5">
        <v>472</v>
      </c>
      <c r="B473" s="5" t="s">
        <v>315</v>
      </c>
      <c r="C473" s="19">
        <v>8</v>
      </c>
      <c r="D473" s="151" t="s">
        <v>617</v>
      </c>
      <c r="E473" s="152" t="s">
        <v>693</v>
      </c>
      <c r="F473" s="155" t="s">
        <v>617</v>
      </c>
      <c r="G473" s="156" t="s">
        <v>690</v>
      </c>
      <c r="H473" s="159" t="s">
        <v>212</v>
      </c>
      <c r="I473" s="160" t="s">
        <v>699</v>
      </c>
      <c r="J473" s="155" t="s">
        <v>705</v>
      </c>
      <c r="K473" s="156" t="s">
        <v>705</v>
      </c>
      <c r="L473" s="163" t="s">
        <v>705</v>
      </c>
      <c r="M473" s="164" t="s">
        <v>705</v>
      </c>
      <c r="N473" s="168">
        <v>2.6</v>
      </c>
      <c r="O473" s="148">
        <v>140</v>
      </c>
      <c r="P473" s="169">
        <v>2.57</v>
      </c>
      <c r="S473" s="5" t="str">
        <f>_xlfn.TEXTJOIN("_",TRUE,T473:X473)</f>
        <v>s316:0.5_s316:0.4_ptfe:0.3</v>
      </c>
      <c r="T473" s="5" t="str">
        <f>_xlfn.TEXTJOIN(":",TRUE,D473,E473)</f>
        <v>s316:0.5</v>
      </c>
      <c r="U473" s="5" t="str">
        <f>_xlfn.TEXTJOIN(":",TRUE,F473,G473)</f>
        <v>s316:0.4</v>
      </c>
      <c r="V473" s="5" t="str">
        <f>_xlfn.TEXTJOIN(":",TRUE,H473,I473)</f>
        <v>ptfe:0.3</v>
      </c>
      <c r="W473" s="5" t="str">
        <f>_xlfn.TEXTJOIN(":",TRUE,J473,K473)</f>
        <v/>
      </c>
      <c r="X473" s="5" t="str">
        <f>_xlfn.TEXTJOIN(":",TRUE,L473,M473)</f>
        <v/>
      </c>
    </row>
    <row r="474" spans="1:24">
      <c r="A474" s="5">
        <v>473</v>
      </c>
      <c r="B474" s="5" t="s">
        <v>315</v>
      </c>
      <c r="C474" s="19">
        <v>8</v>
      </c>
      <c r="D474" s="151" t="s">
        <v>617</v>
      </c>
      <c r="E474" s="152" t="s">
        <v>693</v>
      </c>
      <c r="F474" s="155" t="s">
        <v>617</v>
      </c>
      <c r="G474" s="156" t="s">
        <v>690</v>
      </c>
      <c r="H474" s="159" t="s">
        <v>212</v>
      </c>
      <c r="I474" s="160" t="s">
        <v>699</v>
      </c>
      <c r="J474" s="155" t="s">
        <v>705</v>
      </c>
      <c r="K474" s="156" t="s">
        <v>705</v>
      </c>
      <c r="L474" s="163" t="s">
        <v>705</v>
      </c>
      <c r="M474" s="164" t="s">
        <v>705</v>
      </c>
      <c r="N474" s="168">
        <v>2.6</v>
      </c>
      <c r="O474" s="148">
        <v>140</v>
      </c>
      <c r="P474" s="169">
        <v>2.56</v>
      </c>
      <c r="S474" s="5" t="str">
        <f>_xlfn.TEXTJOIN("_",TRUE,T474:X474)</f>
        <v>s316:0.5_s316:0.4_ptfe:0.3</v>
      </c>
      <c r="T474" s="5" t="str">
        <f>_xlfn.TEXTJOIN(":",TRUE,D474,E474)</f>
        <v>s316:0.5</v>
      </c>
      <c r="U474" s="5" t="str">
        <f>_xlfn.TEXTJOIN(":",TRUE,F474,G474)</f>
        <v>s316:0.4</v>
      </c>
      <c r="V474" s="5" t="str">
        <f>_xlfn.TEXTJOIN(":",TRUE,H474,I474)</f>
        <v>ptfe:0.3</v>
      </c>
      <c r="W474" s="5" t="str">
        <f>_xlfn.TEXTJOIN(":",TRUE,J474,K474)</f>
        <v/>
      </c>
      <c r="X474" s="5" t="str">
        <f>_xlfn.TEXTJOIN(":",TRUE,L474,M474)</f>
        <v/>
      </c>
    </row>
    <row r="475" spans="1:24">
      <c r="A475" s="5">
        <v>474</v>
      </c>
      <c r="B475" s="5" t="s">
        <v>315</v>
      </c>
      <c r="C475" s="19">
        <v>1.5</v>
      </c>
      <c r="D475" s="151" t="s">
        <v>617</v>
      </c>
      <c r="E475" s="152" t="s">
        <v>700</v>
      </c>
      <c r="F475" s="155" t="s">
        <v>710</v>
      </c>
      <c r="G475" s="156" t="s">
        <v>700</v>
      </c>
      <c r="H475" s="159" t="s">
        <v>212</v>
      </c>
      <c r="I475" s="160" t="s">
        <v>700</v>
      </c>
      <c r="J475" s="155" t="s">
        <v>705</v>
      </c>
      <c r="K475" s="156" t="s">
        <v>705</v>
      </c>
      <c r="L475" s="163" t="s">
        <v>705</v>
      </c>
      <c r="M475" s="164" t="s">
        <v>705</v>
      </c>
      <c r="N475" s="168">
        <v>3.3</v>
      </c>
      <c r="O475" s="148">
        <v>149</v>
      </c>
      <c r="P475" s="169">
        <v>2.4900000000000002</v>
      </c>
      <c r="S475" s="5" t="str">
        <f>_xlfn.TEXTJOIN("_",TRUE,T475:X475)</f>
        <v>s316:0.1_s316L:0.1_ptfe:0.1</v>
      </c>
      <c r="T475" s="5" t="str">
        <f>_xlfn.TEXTJOIN(":",TRUE,D475,E475)</f>
        <v>s316:0.1</v>
      </c>
      <c r="U475" s="5" t="str">
        <f>_xlfn.TEXTJOIN(":",TRUE,F475,G475)</f>
        <v>s316L:0.1</v>
      </c>
      <c r="V475" s="5" t="str">
        <f>_xlfn.TEXTJOIN(":",TRUE,H475,I475)</f>
        <v>ptfe:0.1</v>
      </c>
      <c r="W475" s="5" t="str">
        <f>_xlfn.TEXTJOIN(":",TRUE,J475,K475)</f>
        <v/>
      </c>
      <c r="X475" s="5" t="str">
        <f>_xlfn.TEXTJOIN(":",TRUE,L475,M475)</f>
        <v/>
      </c>
    </row>
    <row r="476" spans="1:24">
      <c r="A476" s="5">
        <v>475</v>
      </c>
      <c r="B476" s="5" t="s">
        <v>315</v>
      </c>
      <c r="C476" s="19">
        <v>8</v>
      </c>
      <c r="D476" s="151" t="s">
        <v>617</v>
      </c>
      <c r="E476" s="152" t="s">
        <v>693</v>
      </c>
      <c r="F476" s="155" t="s">
        <v>617</v>
      </c>
      <c r="G476" s="156" t="s">
        <v>690</v>
      </c>
      <c r="H476" s="159" t="s">
        <v>212</v>
      </c>
      <c r="I476" s="160" t="s">
        <v>699</v>
      </c>
      <c r="J476" s="155" t="s">
        <v>705</v>
      </c>
      <c r="K476" s="156" t="s">
        <v>705</v>
      </c>
      <c r="L476" s="163" t="s">
        <v>705</v>
      </c>
      <c r="M476" s="164" t="s">
        <v>705</v>
      </c>
      <c r="N476" s="168">
        <v>2.6</v>
      </c>
      <c r="O476" s="148">
        <v>140</v>
      </c>
      <c r="P476" s="169">
        <v>2.4900000000000002</v>
      </c>
      <c r="S476" s="5" t="str">
        <f>_xlfn.TEXTJOIN("_",TRUE,T476:X476)</f>
        <v>s316:0.5_s316:0.4_ptfe:0.3</v>
      </c>
      <c r="T476" s="5" t="str">
        <f>_xlfn.TEXTJOIN(":",TRUE,D476,E476)</f>
        <v>s316:0.5</v>
      </c>
      <c r="U476" s="5" t="str">
        <f>_xlfn.TEXTJOIN(":",TRUE,F476,G476)</f>
        <v>s316:0.4</v>
      </c>
      <c r="V476" s="5" t="str">
        <f>_xlfn.TEXTJOIN(":",TRUE,H476,I476)</f>
        <v>ptfe:0.3</v>
      </c>
      <c r="W476" s="5" t="str">
        <f>_xlfn.TEXTJOIN(":",TRUE,J476,K476)</f>
        <v/>
      </c>
      <c r="X476" s="5" t="str">
        <f>_xlfn.TEXTJOIN(":",TRUE,L476,M476)</f>
        <v/>
      </c>
    </row>
    <row r="477" spans="1:24">
      <c r="A477" s="5">
        <v>476</v>
      </c>
      <c r="B477" s="5" t="s">
        <v>315</v>
      </c>
      <c r="C477" s="19">
        <v>6</v>
      </c>
      <c r="D477" s="151" t="s">
        <v>710</v>
      </c>
      <c r="E477" s="152" t="s">
        <v>692</v>
      </c>
      <c r="F477" s="155" t="s">
        <v>710</v>
      </c>
      <c r="G477" s="156" t="s">
        <v>711</v>
      </c>
      <c r="H477" s="155" t="s">
        <v>212</v>
      </c>
      <c r="I477" s="156" t="s">
        <v>693</v>
      </c>
      <c r="J477" s="159" t="s">
        <v>710</v>
      </c>
      <c r="K477" s="160" t="s">
        <v>700</v>
      </c>
      <c r="L477" s="163" t="s">
        <v>705</v>
      </c>
      <c r="M477" s="164" t="s">
        <v>705</v>
      </c>
      <c r="N477" s="168">
        <v>2.35</v>
      </c>
      <c r="O477" s="148">
        <v>50</v>
      </c>
      <c r="P477" s="169">
        <v>2.4900000000000002</v>
      </c>
      <c r="S477" s="5" t="str">
        <f>_xlfn.TEXTJOIN("_",TRUE,T477:X477)</f>
        <v>s316L:0.6_s316L:0.2_s316L:0.1_ptfe:0.5</v>
      </c>
      <c r="T477" s="5" t="str">
        <f>_xlfn.TEXTJOIN(":",TRUE,D477,E477)</f>
        <v>s316L:0.6</v>
      </c>
      <c r="U477" s="5" t="str">
        <f>_xlfn.TEXTJOIN(":",TRUE,F477,G477)</f>
        <v>s316L:0.2</v>
      </c>
      <c r="V477" s="5" t="str">
        <f>_xlfn.TEXTJOIN(":",TRUE,J477,K477)</f>
        <v>s316L:0.1</v>
      </c>
      <c r="W477" s="5" t="str">
        <f>_xlfn.TEXTJOIN(":",TRUE,H477,I477)</f>
        <v>ptfe:0.5</v>
      </c>
      <c r="X477" s="5" t="str">
        <f>_xlfn.TEXTJOIN(":",TRUE,L477,M477)</f>
        <v/>
      </c>
    </row>
    <row r="478" spans="1:24">
      <c r="A478" s="5">
        <v>477</v>
      </c>
      <c r="B478" s="5" t="s">
        <v>315</v>
      </c>
      <c r="C478" s="19">
        <v>8</v>
      </c>
      <c r="D478" s="151" t="s">
        <v>617</v>
      </c>
      <c r="E478" s="152" t="s">
        <v>693</v>
      </c>
      <c r="F478" s="155" t="s">
        <v>617</v>
      </c>
      <c r="G478" s="156" t="s">
        <v>690</v>
      </c>
      <c r="H478" s="159" t="s">
        <v>212</v>
      </c>
      <c r="I478" s="160" t="s">
        <v>699</v>
      </c>
      <c r="J478" s="155" t="s">
        <v>705</v>
      </c>
      <c r="K478" s="156" t="s">
        <v>705</v>
      </c>
      <c r="L478" s="163" t="s">
        <v>705</v>
      </c>
      <c r="M478" s="164" t="s">
        <v>705</v>
      </c>
      <c r="N478" s="168">
        <v>2.6</v>
      </c>
      <c r="O478" s="148">
        <v>140</v>
      </c>
      <c r="P478" s="169">
        <v>2.46</v>
      </c>
      <c r="S478" s="5" t="str">
        <f>_xlfn.TEXTJOIN("_",TRUE,T478:X478)</f>
        <v>s316:0.5_s316:0.4_ptfe:0.3</v>
      </c>
      <c r="T478" s="5" t="str">
        <f>_xlfn.TEXTJOIN(":",TRUE,D478,E478)</f>
        <v>s316:0.5</v>
      </c>
      <c r="U478" s="5" t="str">
        <f>_xlfn.TEXTJOIN(":",TRUE,F478,G478)</f>
        <v>s316:0.4</v>
      </c>
      <c r="V478" s="5" t="str">
        <f>_xlfn.TEXTJOIN(":",TRUE,H478,I478)</f>
        <v>ptfe:0.3</v>
      </c>
      <c r="W478" s="5" t="str">
        <f>_xlfn.TEXTJOIN(":",TRUE,J478,K478)</f>
        <v/>
      </c>
      <c r="X478" s="5" t="str">
        <f>_xlfn.TEXTJOIN(":",TRUE,L478,M478)</f>
        <v/>
      </c>
    </row>
    <row r="479" spans="1:24">
      <c r="A479" s="5">
        <v>478</v>
      </c>
      <c r="B479" s="5" t="s">
        <v>315</v>
      </c>
      <c r="C479" s="19">
        <v>1</v>
      </c>
      <c r="D479" s="151" t="s">
        <v>710</v>
      </c>
      <c r="E479" s="152" t="s">
        <v>700</v>
      </c>
      <c r="F479" s="155" t="s">
        <v>710</v>
      </c>
      <c r="G479" s="156" t="s">
        <v>700</v>
      </c>
      <c r="H479" s="159" t="s">
        <v>212</v>
      </c>
      <c r="I479" s="160" t="s">
        <v>708</v>
      </c>
      <c r="J479" s="155" t="s">
        <v>705</v>
      </c>
      <c r="K479" s="156" t="s">
        <v>705</v>
      </c>
      <c r="L479" s="163" t="s">
        <v>705</v>
      </c>
      <c r="M479" s="164" t="s">
        <v>705</v>
      </c>
      <c r="N479" s="168">
        <v>2.5</v>
      </c>
      <c r="O479" s="148">
        <v>165</v>
      </c>
      <c r="P479" s="169">
        <v>2.27</v>
      </c>
      <c r="S479" s="5" t="str">
        <f>_xlfn.TEXTJOIN("_",TRUE,T479:X479)</f>
        <v>s316L:0.1_s316L:0.1_ptfe:0.05</v>
      </c>
      <c r="T479" s="5" t="str">
        <f>_xlfn.TEXTJOIN(":",TRUE,D479,E479)</f>
        <v>s316L:0.1</v>
      </c>
      <c r="U479" s="5" t="str">
        <f>_xlfn.TEXTJOIN(":",TRUE,F479,G479)</f>
        <v>s316L:0.1</v>
      </c>
      <c r="V479" s="5" t="str">
        <f>_xlfn.TEXTJOIN(":",TRUE,H479,I479)</f>
        <v>ptfe:0.05</v>
      </c>
      <c r="W479" s="5" t="str">
        <f>_xlfn.TEXTJOIN(":",TRUE,J479,K479)</f>
        <v/>
      </c>
      <c r="X479" s="5" t="str">
        <f>_xlfn.TEXTJOIN(":",TRUE,L479,M479)</f>
        <v/>
      </c>
    </row>
    <row r="480" spans="1:24">
      <c r="A480" s="5">
        <v>479</v>
      </c>
      <c r="B480" s="5" t="s">
        <v>315</v>
      </c>
      <c r="C480" s="19">
        <v>12</v>
      </c>
      <c r="D480" s="151" t="s">
        <v>617</v>
      </c>
      <c r="E480" s="152" t="s">
        <v>693</v>
      </c>
      <c r="F480" s="155" t="s">
        <v>617</v>
      </c>
      <c r="G480" s="156" t="s">
        <v>711</v>
      </c>
      <c r="H480" s="163" t="s">
        <v>212</v>
      </c>
      <c r="I480" s="164" t="s">
        <v>693</v>
      </c>
      <c r="J480" s="159" t="s">
        <v>716</v>
      </c>
      <c r="K480" s="160" t="s">
        <v>711</v>
      </c>
      <c r="L480" s="155" t="s">
        <v>617</v>
      </c>
      <c r="M480" s="156" t="s">
        <v>693</v>
      </c>
      <c r="N480" s="168">
        <v>3.5</v>
      </c>
      <c r="O480" s="148">
        <v>250</v>
      </c>
      <c r="P480" s="169">
        <v>2.25</v>
      </c>
      <c r="S480" s="5" t="str">
        <f>_xlfn.TEXTJOIN("_",TRUE,T480:X480)</f>
        <v>s316:0.5_s316:0.2_ aluminum :0.2_s316:0.5_ptfe:0.5</v>
      </c>
      <c r="T480" s="5" t="str">
        <f>_xlfn.TEXTJOIN(":",TRUE,D480,E480)</f>
        <v>s316:0.5</v>
      </c>
      <c r="U480" s="5" t="str">
        <f>_xlfn.TEXTJOIN(":",TRUE,F480,G480)</f>
        <v>s316:0.2</v>
      </c>
      <c r="V480" s="5" t="str">
        <f>_xlfn.TEXTJOIN(":",TRUE,J480,K480)</f>
        <v xml:space="preserve"> aluminum :0.2</v>
      </c>
      <c r="W480" s="5" t="str">
        <f>_xlfn.TEXTJOIN(":",TRUE,L480,M480)</f>
        <v>s316:0.5</v>
      </c>
      <c r="X480" s="5" t="str">
        <f>_xlfn.TEXTJOIN(":",TRUE,H480,I480)</f>
        <v>ptfe:0.5</v>
      </c>
    </row>
    <row r="481" spans="1:24">
      <c r="A481" s="5">
        <v>480</v>
      </c>
      <c r="B481" s="5" t="s">
        <v>315</v>
      </c>
      <c r="C481" s="19">
        <v>1.5</v>
      </c>
      <c r="D481" s="151" t="s">
        <v>617</v>
      </c>
      <c r="E481" s="152" t="s">
        <v>700</v>
      </c>
      <c r="F481" s="155" t="s">
        <v>617</v>
      </c>
      <c r="G481" s="156" t="s">
        <v>700</v>
      </c>
      <c r="H481" s="159" t="s">
        <v>212</v>
      </c>
      <c r="I481" s="160" t="s">
        <v>699</v>
      </c>
      <c r="J481" s="155" t="s">
        <v>705</v>
      </c>
      <c r="K481" s="156" t="s">
        <v>705</v>
      </c>
      <c r="L481" s="163" t="s">
        <v>705</v>
      </c>
      <c r="M481" s="164" t="s">
        <v>705</v>
      </c>
      <c r="N481" s="168">
        <v>2</v>
      </c>
      <c r="O481" s="148">
        <v>135</v>
      </c>
      <c r="P481" s="169">
        <v>2.25</v>
      </c>
      <c r="S481" s="5" t="str">
        <f>_xlfn.TEXTJOIN("_",TRUE,T481:X481)</f>
        <v>s316:0.1_s316:0.1_ptfe:0.3</v>
      </c>
      <c r="T481" s="5" t="str">
        <f>_xlfn.TEXTJOIN(":",TRUE,D481,E481)</f>
        <v>s316:0.1</v>
      </c>
      <c r="U481" s="5" t="str">
        <f>_xlfn.TEXTJOIN(":",TRUE,F481,G481)</f>
        <v>s316:0.1</v>
      </c>
      <c r="V481" s="5" t="str">
        <f>_xlfn.TEXTJOIN(":",TRUE,H481,I481)</f>
        <v>ptfe:0.3</v>
      </c>
      <c r="W481" s="5" t="str">
        <f>_xlfn.TEXTJOIN(":",TRUE,J481,K481)</f>
        <v/>
      </c>
      <c r="X481" s="5" t="str">
        <f>_xlfn.TEXTJOIN(":",TRUE,L481,M481)</f>
        <v/>
      </c>
    </row>
    <row r="482" spans="1:24">
      <c r="A482" s="5">
        <v>481</v>
      </c>
      <c r="B482" s="5" t="s">
        <v>315</v>
      </c>
      <c r="C482" s="19">
        <v>1</v>
      </c>
      <c r="D482" s="151" t="s">
        <v>710</v>
      </c>
      <c r="E482" s="152" t="s">
        <v>700</v>
      </c>
      <c r="F482" s="155" t="s">
        <v>710</v>
      </c>
      <c r="G482" s="156" t="s">
        <v>700</v>
      </c>
      <c r="H482" s="159" t="s">
        <v>212</v>
      </c>
      <c r="I482" s="160" t="s">
        <v>708</v>
      </c>
      <c r="J482" s="155" t="s">
        <v>705</v>
      </c>
      <c r="K482" s="156" t="s">
        <v>705</v>
      </c>
      <c r="L482" s="163" t="s">
        <v>705</v>
      </c>
      <c r="M482" s="164" t="s">
        <v>705</v>
      </c>
      <c r="N482" s="168">
        <v>2.5</v>
      </c>
      <c r="O482" s="148">
        <v>165</v>
      </c>
      <c r="P482" s="169">
        <v>2.2200000000000002</v>
      </c>
      <c r="S482" s="5" t="str">
        <f>_xlfn.TEXTJOIN("_",TRUE,T482:X482)</f>
        <v>s316L:0.1_s316L:0.1_ptfe:0.05</v>
      </c>
      <c r="T482" s="5" t="str">
        <f>_xlfn.TEXTJOIN(":",TRUE,D482,E482)</f>
        <v>s316L:0.1</v>
      </c>
      <c r="U482" s="5" t="str">
        <f>_xlfn.TEXTJOIN(":",TRUE,F482,G482)</f>
        <v>s316L:0.1</v>
      </c>
      <c r="V482" s="5" t="str">
        <f>_xlfn.TEXTJOIN(":",TRUE,H482,I482)</f>
        <v>ptfe:0.05</v>
      </c>
      <c r="W482" s="5" t="str">
        <f>_xlfn.TEXTJOIN(":",TRUE,J482,K482)</f>
        <v/>
      </c>
      <c r="X482" s="5" t="str">
        <f>_xlfn.TEXTJOIN(":",TRUE,L482,M482)</f>
        <v/>
      </c>
    </row>
    <row r="483" spans="1:24">
      <c r="A483" s="5">
        <v>482</v>
      </c>
      <c r="B483" s="5" t="s">
        <v>315</v>
      </c>
      <c r="C483" s="19">
        <v>1.5</v>
      </c>
      <c r="D483" s="151" t="s">
        <v>617</v>
      </c>
      <c r="E483" s="152" t="s">
        <v>700</v>
      </c>
      <c r="F483" s="155" t="s">
        <v>710</v>
      </c>
      <c r="G483" s="156" t="s">
        <v>700</v>
      </c>
      <c r="H483" s="159" t="s">
        <v>212</v>
      </c>
      <c r="I483" s="160" t="s">
        <v>700</v>
      </c>
      <c r="J483" s="155" t="s">
        <v>705</v>
      </c>
      <c r="K483" s="156" t="s">
        <v>705</v>
      </c>
      <c r="L483" s="163" t="s">
        <v>705</v>
      </c>
      <c r="M483" s="164" t="s">
        <v>705</v>
      </c>
      <c r="N483" s="168">
        <v>2</v>
      </c>
      <c r="O483" s="148">
        <v>135</v>
      </c>
      <c r="P483" s="169">
        <v>2.09</v>
      </c>
      <c r="S483" s="5" t="str">
        <f>_xlfn.TEXTJOIN("_",TRUE,T483:X483)</f>
        <v>s316:0.1_s316L:0.1_ptfe:0.1</v>
      </c>
      <c r="T483" s="5" t="str">
        <f>_xlfn.TEXTJOIN(":",TRUE,D483,E483)</f>
        <v>s316:0.1</v>
      </c>
      <c r="U483" s="5" t="str">
        <f>_xlfn.TEXTJOIN(":",TRUE,F483,G483)</f>
        <v>s316L:0.1</v>
      </c>
      <c r="V483" s="5" t="str">
        <f>_xlfn.TEXTJOIN(":",TRUE,H483,I483)</f>
        <v>ptfe:0.1</v>
      </c>
      <c r="W483" s="5" t="str">
        <f>_xlfn.TEXTJOIN(":",TRUE,J483,K483)</f>
        <v/>
      </c>
      <c r="X483" s="5" t="str">
        <f>_xlfn.TEXTJOIN(":",TRUE,L483,M483)</f>
        <v/>
      </c>
    </row>
    <row r="484" spans="1:24">
      <c r="A484" s="5">
        <v>483</v>
      </c>
      <c r="B484" s="5" t="s">
        <v>315</v>
      </c>
      <c r="C484" s="19">
        <v>1.5</v>
      </c>
      <c r="D484" s="151" t="s">
        <v>617</v>
      </c>
      <c r="E484" s="152" t="s">
        <v>700</v>
      </c>
      <c r="F484" s="155" t="s">
        <v>710</v>
      </c>
      <c r="G484" s="156" t="s">
        <v>700</v>
      </c>
      <c r="H484" s="159" t="s">
        <v>212</v>
      </c>
      <c r="I484" s="160" t="s">
        <v>700</v>
      </c>
      <c r="J484" s="155" t="s">
        <v>705</v>
      </c>
      <c r="K484" s="156" t="s">
        <v>705</v>
      </c>
      <c r="L484" s="163" t="s">
        <v>705</v>
      </c>
      <c r="M484" s="164" t="s">
        <v>705</v>
      </c>
      <c r="N484" s="168">
        <v>2</v>
      </c>
      <c r="O484" s="148">
        <v>135</v>
      </c>
      <c r="P484" s="169">
        <v>2.04</v>
      </c>
      <c r="S484" s="5" t="str">
        <f>_xlfn.TEXTJOIN("_",TRUE,T484:X484)</f>
        <v>s316:0.1_s316L:0.1_ptfe:0.1</v>
      </c>
      <c r="T484" s="5" t="str">
        <f>_xlfn.TEXTJOIN(":",TRUE,D484,E484)</f>
        <v>s316:0.1</v>
      </c>
      <c r="U484" s="5" t="str">
        <f>_xlfn.TEXTJOIN(":",TRUE,F484,G484)</f>
        <v>s316L:0.1</v>
      </c>
      <c r="V484" s="5" t="str">
        <f>_xlfn.TEXTJOIN(":",TRUE,H484,I484)</f>
        <v>ptfe:0.1</v>
      </c>
      <c r="W484" s="5" t="str">
        <f>_xlfn.TEXTJOIN(":",TRUE,J484,K484)</f>
        <v/>
      </c>
      <c r="X484" s="5" t="str">
        <f>_xlfn.TEXTJOIN(":",TRUE,L484,M484)</f>
        <v/>
      </c>
    </row>
    <row r="485" spans="1:24">
      <c r="A485" s="5">
        <v>484</v>
      </c>
      <c r="B485" s="5" t="s">
        <v>315</v>
      </c>
      <c r="C485" s="19">
        <v>16</v>
      </c>
      <c r="D485" s="151" t="s">
        <v>617</v>
      </c>
      <c r="E485" s="152" t="s">
        <v>693</v>
      </c>
      <c r="F485" s="155" t="s">
        <v>617</v>
      </c>
      <c r="G485" s="156" t="s">
        <v>693</v>
      </c>
      <c r="H485" s="159" t="s">
        <v>212</v>
      </c>
      <c r="I485" s="160" t="s">
        <v>690</v>
      </c>
      <c r="J485" s="155" t="s">
        <v>705</v>
      </c>
      <c r="K485" s="156" t="s">
        <v>705</v>
      </c>
      <c r="L485" s="163" t="s">
        <v>705</v>
      </c>
      <c r="M485" s="164" t="s">
        <v>705</v>
      </c>
      <c r="N485" s="168">
        <v>1.9</v>
      </c>
      <c r="O485" s="148">
        <v>2</v>
      </c>
      <c r="P485" s="169">
        <v>2.0299999999999998</v>
      </c>
      <c r="S485" s="5" t="str">
        <f>_xlfn.TEXTJOIN("_",TRUE,T485:X485)</f>
        <v>s316:0.5_s316:0.5_ptfe:0.4</v>
      </c>
      <c r="T485" s="5" t="str">
        <f>_xlfn.TEXTJOIN(":",TRUE,D485,E485)</f>
        <v>s316:0.5</v>
      </c>
      <c r="U485" s="5" t="str">
        <f>_xlfn.TEXTJOIN(":",TRUE,F485,G485)</f>
        <v>s316:0.5</v>
      </c>
      <c r="V485" s="5" t="str">
        <f>_xlfn.TEXTJOIN(":",TRUE,H485,I485)</f>
        <v>ptfe:0.4</v>
      </c>
      <c r="W485" s="5" t="str">
        <f>_xlfn.TEXTJOIN(":",TRUE,J485,K485)</f>
        <v/>
      </c>
      <c r="X485" s="5" t="str">
        <f>_xlfn.TEXTJOIN(":",TRUE,L485,M485)</f>
        <v/>
      </c>
    </row>
    <row r="486" spans="1:24">
      <c r="A486" s="5">
        <v>485</v>
      </c>
      <c r="B486" s="5" t="s">
        <v>315</v>
      </c>
      <c r="C486" s="19">
        <v>6</v>
      </c>
      <c r="D486" s="151" t="s">
        <v>710</v>
      </c>
      <c r="E486" s="152" t="s">
        <v>692</v>
      </c>
      <c r="F486" s="155" t="s">
        <v>710</v>
      </c>
      <c r="G486" s="156" t="s">
        <v>711</v>
      </c>
      <c r="H486" s="155" t="s">
        <v>212</v>
      </c>
      <c r="I486" s="156" t="s">
        <v>693</v>
      </c>
      <c r="J486" s="159" t="s">
        <v>710</v>
      </c>
      <c r="K486" s="160" t="s">
        <v>700</v>
      </c>
      <c r="L486" s="163" t="s">
        <v>705</v>
      </c>
      <c r="M486" s="164" t="s">
        <v>705</v>
      </c>
      <c r="N486" s="168">
        <v>2.35</v>
      </c>
      <c r="O486" s="148">
        <v>50</v>
      </c>
      <c r="P486" s="169">
        <v>2.02</v>
      </c>
      <c r="S486" s="5" t="str">
        <f>_xlfn.TEXTJOIN("_",TRUE,T486:X486)</f>
        <v>s316L:0.6_s316L:0.2_s316L:0.1_ptfe:0.5</v>
      </c>
      <c r="T486" s="5" t="str">
        <f>_xlfn.TEXTJOIN(":",TRUE,D486,E486)</f>
        <v>s316L:0.6</v>
      </c>
      <c r="U486" s="5" t="str">
        <f>_xlfn.TEXTJOIN(":",TRUE,F486,G486)</f>
        <v>s316L:0.2</v>
      </c>
      <c r="V486" s="5" t="str">
        <f>_xlfn.TEXTJOIN(":",TRUE,J486,K486)</f>
        <v>s316L:0.1</v>
      </c>
      <c r="W486" s="5" t="str">
        <f>_xlfn.TEXTJOIN(":",TRUE,H486,I486)</f>
        <v>ptfe:0.5</v>
      </c>
      <c r="X486" s="5" t="str">
        <f>_xlfn.TEXTJOIN(":",TRUE,L486,M486)</f>
        <v/>
      </c>
    </row>
    <row r="487" spans="1:24">
      <c r="A487" s="5">
        <v>486</v>
      </c>
      <c r="B487" s="5" t="s">
        <v>315</v>
      </c>
      <c r="C487" s="19">
        <v>1.5</v>
      </c>
      <c r="D487" s="151" t="s">
        <v>617</v>
      </c>
      <c r="E487" s="152" t="s">
        <v>700</v>
      </c>
      <c r="F487" s="155" t="s">
        <v>710</v>
      </c>
      <c r="G487" s="156" t="s">
        <v>700</v>
      </c>
      <c r="H487" s="159" t="s">
        <v>212</v>
      </c>
      <c r="I487" s="160" t="s">
        <v>700</v>
      </c>
      <c r="J487" s="155" t="s">
        <v>705</v>
      </c>
      <c r="K487" s="156" t="s">
        <v>705</v>
      </c>
      <c r="L487" s="163" t="s">
        <v>705</v>
      </c>
      <c r="M487" s="164" t="s">
        <v>705</v>
      </c>
      <c r="N487" s="168">
        <v>2</v>
      </c>
      <c r="O487" s="148">
        <v>135</v>
      </c>
      <c r="P487" s="169">
        <v>1.99</v>
      </c>
      <c r="S487" s="5" t="str">
        <f>_xlfn.TEXTJOIN("_",TRUE,T487:X487)</f>
        <v>s316:0.1_s316L:0.1_ptfe:0.1</v>
      </c>
      <c r="T487" s="5" t="str">
        <f>_xlfn.TEXTJOIN(":",TRUE,D487,E487)</f>
        <v>s316:0.1</v>
      </c>
      <c r="U487" s="5" t="str">
        <f>_xlfn.TEXTJOIN(":",TRUE,F487,G487)</f>
        <v>s316L:0.1</v>
      </c>
      <c r="V487" s="5" t="str">
        <f>_xlfn.TEXTJOIN(":",TRUE,H487,I487)</f>
        <v>ptfe:0.1</v>
      </c>
      <c r="W487" s="5" t="str">
        <f>_xlfn.TEXTJOIN(":",TRUE,J487,K487)</f>
        <v/>
      </c>
      <c r="X487" s="5" t="str">
        <f>_xlfn.TEXTJOIN(":",TRUE,L487,M487)</f>
        <v/>
      </c>
    </row>
    <row r="488" spans="1:24">
      <c r="A488" s="5">
        <v>487</v>
      </c>
      <c r="B488" s="5" t="s">
        <v>315</v>
      </c>
      <c r="C488" s="19">
        <v>6</v>
      </c>
      <c r="D488" s="151" t="s">
        <v>710</v>
      </c>
      <c r="E488" s="152" t="s">
        <v>692</v>
      </c>
      <c r="F488" s="155" t="s">
        <v>710</v>
      </c>
      <c r="G488" s="156" t="s">
        <v>711</v>
      </c>
      <c r="H488" s="155" t="s">
        <v>212</v>
      </c>
      <c r="I488" s="156" t="s">
        <v>693</v>
      </c>
      <c r="J488" s="159" t="s">
        <v>710</v>
      </c>
      <c r="K488" s="160" t="s">
        <v>700</v>
      </c>
      <c r="L488" s="163" t="s">
        <v>705</v>
      </c>
      <c r="M488" s="164" t="s">
        <v>705</v>
      </c>
      <c r="N488" s="168">
        <v>2.35</v>
      </c>
      <c r="O488" s="148">
        <v>50</v>
      </c>
      <c r="P488" s="169">
        <v>1.97</v>
      </c>
      <c r="S488" s="5" t="str">
        <f>_xlfn.TEXTJOIN("_",TRUE,T488:X488)</f>
        <v>s316L:0.6_s316L:0.2_s316L:0.1_ptfe:0.5</v>
      </c>
      <c r="T488" s="5" t="str">
        <f>_xlfn.TEXTJOIN(":",TRUE,D488,E488)</f>
        <v>s316L:0.6</v>
      </c>
      <c r="U488" s="5" t="str">
        <f>_xlfn.TEXTJOIN(":",TRUE,F488,G488)</f>
        <v>s316L:0.2</v>
      </c>
      <c r="V488" s="5" t="str">
        <f>_xlfn.TEXTJOIN(":",TRUE,J488,K488)</f>
        <v>s316L:0.1</v>
      </c>
      <c r="W488" s="5" t="str">
        <f>_xlfn.TEXTJOIN(":",TRUE,H488,I488)</f>
        <v>ptfe:0.5</v>
      </c>
      <c r="X488" s="5" t="str">
        <f>_xlfn.TEXTJOIN(":",TRUE,L488,M488)</f>
        <v/>
      </c>
    </row>
    <row r="489" spans="1:24">
      <c r="A489" s="5">
        <v>488</v>
      </c>
      <c r="B489" s="5" t="s">
        <v>315</v>
      </c>
      <c r="C489" s="19">
        <v>10</v>
      </c>
      <c r="D489" s="151" t="s">
        <v>617</v>
      </c>
      <c r="E489" s="152" t="s">
        <v>693</v>
      </c>
      <c r="F489" s="155" t="s">
        <v>617</v>
      </c>
      <c r="G489" s="156" t="s">
        <v>693</v>
      </c>
      <c r="H489" s="159" t="s">
        <v>212</v>
      </c>
      <c r="I489" s="160" t="s">
        <v>690</v>
      </c>
      <c r="J489" s="155" t="s">
        <v>705</v>
      </c>
      <c r="K489" s="156" t="s">
        <v>705</v>
      </c>
      <c r="L489" s="163" t="s">
        <v>705</v>
      </c>
      <c r="M489" s="164" t="s">
        <v>705</v>
      </c>
      <c r="N489" s="168">
        <v>1.6</v>
      </c>
      <c r="O489" s="148">
        <v>2</v>
      </c>
      <c r="P489" s="169">
        <v>1.94</v>
      </c>
      <c r="S489" s="5" t="str">
        <f>_xlfn.TEXTJOIN("_",TRUE,T489:X489)</f>
        <v>s316:0.5_s316:0.5_ptfe:0.4</v>
      </c>
      <c r="T489" s="5" t="str">
        <f>_xlfn.TEXTJOIN(":",TRUE,D489,E489)</f>
        <v>s316:0.5</v>
      </c>
      <c r="U489" s="5" t="str">
        <f>_xlfn.TEXTJOIN(":",TRUE,F489,G489)</f>
        <v>s316:0.5</v>
      </c>
      <c r="V489" s="5" t="str">
        <f>_xlfn.TEXTJOIN(":",TRUE,H489,I489)</f>
        <v>ptfe:0.4</v>
      </c>
      <c r="W489" s="5" t="str">
        <f>_xlfn.TEXTJOIN(":",TRUE,J489,K489)</f>
        <v/>
      </c>
      <c r="X489" s="5" t="str">
        <f>_xlfn.TEXTJOIN(":",TRUE,L489,M489)</f>
        <v/>
      </c>
    </row>
    <row r="490" spans="1:24">
      <c r="A490" s="5">
        <v>489</v>
      </c>
      <c r="B490" s="5" t="s">
        <v>315</v>
      </c>
      <c r="C490" s="19">
        <v>10</v>
      </c>
      <c r="D490" s="151" t="s">
        <v>617</v>
      </c>
      <c r="E490" s="152" t="s">
        <v>693</v>
      </c>
      <c r="F490" s="155" t="s">
        <v>617</v>
      </c>
      <c r="G490" s="156" t="s">
        <v>693</v>
      </c>
      <c r="H490" s="159" t="s">
        <v>212</v>
      </c>
      <c r="I490" s="160" t="s">
        <v>690</v>
      </c>
      <c r="J490" s="155" t="s">
        <v>705</v>
      </c>
      <c r="K490" s="156" t="s">
        <v>705</v>
      </c>
      <c r="L490" s="163" t="s">
        <v>705</v>
      </c>
      <c r="M490" s="164" t="s">
        <v>705</v>
      </c>
      <c r="N490" s="168">
        <v>1.6</v>
      </c>
      <c r="O490" s="148">
        <v>2</v>
      </c>
      <c r="P490" s="169">
        <v>1.91</v>
      </c>
      <c r="S490" s="5" t="str">
        <f>_xlfn.TEXTJOIN("_",TRUE,T490:X490)</f>
        <v>s316:0.5_s316:0.5_ptfe:0.4</v>
      </c>
      <c r="T490" s="5" t="str">
        <f>_xlfn.TEXTJOIN(":",TRUE,D490,E490)</f>
        <v>s316:0.5</v>
      </c>
      <c r="U490" s="5" t="str">
        <f>_xlfn.TEXTJOIN(":",TRUE,F490,G490)</f>
        <v>s316:0.5</v>
      </c>
      <c r="V490" s="5" t="str">
        <f>_xlfn.TEXTJOIN(":",TRUE,H490,I490)</f>
        <v>ptfe:0.4</v>
      </c>
      <c r="W490" s="5" t="str">
        <f>_xlfn.TEXTJOIN(":",TRUE,J490,K490)</f>
        <v/>
      </c>
      <c r="X490" s="5" t="str">
        <f>_xlfn.TEXTJOIN(":",TRUE,L490,M490)</f>
        <v/>
      </c>
    </row>
    <row r="491" spans="1:24">
      <c r="A491" s="5">
        <v>490</v>
      </c>
      <c r="B491" s="5" t="s">
        <v>315</v>
      </c>
      <c r="C491" s="19">
        <v>8</v>
      </c>
      <c r="D491" s="151" t="s">
        <v>617</v>
      </c>
      <c r="E491" s="152" t="s">
        <v>693</v>
      </c>
      <c r="F491" s="155" t="s">
        <v>617</v>
      </c>
      <c r="G491" s="156" t="s">
        <v>690</v>
      </c>
      <c r="H491" s="159" t="s">
        <v>212</v>
      </c>
      <c r="I491" s="160" t="s">
        <v>699</v>
      </c>
      <c r="J491" s="155" t="s">
        <v>705</v>
      </c>
      <c r="K491" s="156" t="s">
        <v>705</v>
      </c>
      <c r="L491" s="163" t="s">
        <v>705</v>
      </c>
      <c r="M491" s="164" t="s">
        <v>705</v>
      </c>
      <c r="N491" s="168">
        <v>2.6</v>
      </c>
      <c r="O491" s="148">
        <v>140</v>
      </c>
      <c r="P491" s="169">
        <v>1.8</v>
      </c>
      <c r="S491" s="5" t="str">
        <f>_xlfn.TEXTJOIN("_",TRUE,T491:X491)</f>
        <v>s316:0.5_s316:0.4_ptfe:0.3</v>
      </c>
      <c r="T491" s="5" t="str">
        <f>_xlfn.TEXTJOIN(":",TRUE,D491,E491)</f>
        <v>s316:0.5</v>
      </c>
      <c r="U491" s="5" t="str">
        <f>_xlfn.TEXTJOIN(":",TRUE,F491,G491)</f>
        <v>s316:0.4</v>
      </c>
      <c r="V491" s="5" t="str">
        <f>_xlfn.TEXTJOIN(":",TRUE,H491,I491)</f>
        <v>ptfe:0.3</v>
      </c>
      <c r="W491" s="5" t="str">
        <f>_xlfn.TEXTJOIN(":",TRUE,J491,K491)</f>
        <v/>
      </c>
      <c r="X491" s="5" t="str">
        <f>_xlfn.TEXTJOIN(":",TRUE,L491,M491)</f>
        <v/>
      </c>
    </row>
    <row r="492" spans="1:24">
      <c r="A492" s="5">
        <v>491</v>
      </c>
      <c r="B492" s="5" t="s">
        <v>315</v>
      </c>
      <c r="C492" s="19">
        <v>12</v>
      </c>
      <c r="D492" s="151" t="s">
        <v>617</v>
      </c>
      <c r="E492" s="152" t="s">
        <v>693</v>
      </c>
      <c r="F492" s="155" t="s">
        <v>716</v>
      </c>
      <c r="G492" s="156" t="s">
        <v>711</v>
      </c>
      <c r="H492" s="163" t="s">
        <v>212</v>
      </c>
      <c r="I492" s="164" t="s">
        <v>699</v>
      </c>
      <c r="J492" s="159" t="s">
        <v>719</v>
      </c>
      <c r="K492" s="160" t="s">
        <v>711</v>
      </c>
      <c r="L492" s="155" t="s">
        <v>617</v>
      </c>
      <c r="M492" s="156" t="s">
        <v>693</v>
      </c>
      <c r="N492" s="168">
        <v>3.5</v>
      </c>
      <c r="O492" s="148">
        <v>250</v>
      </c>
      <c r="P492" s="169">
        <v>1.73</v>
      </c>
      <c r="S492" s="5" t="str">
        <f>_xlfn.TEXTJOIN("_",TRUE,T492:X492)</f>
        <v>s316:0.5_ aluminum :0.2_ aluminum:0.2_s316:0.5_ptfe:0.3</v>
      </c>
      <c r="T492" s="5" t="str">
        <f>_xlfn.TEXTJOIN(":",TRUE,D492,E492)</f>
        <v>s316:0.5</v>
      </c>
      <c r="U492" s="5" t="str">
        <f>_xlfn.TEXTJOIN(":",TRUE,F492,G492)</f>
        <v xml:space="preserve"> aluminum :0.2</v>
      </c>
      <c r="V492" s="5" t="str">
        <f>_xlfn.TEXTJOIN(":",TRUE,J492,K492)</f>
        <v xml:space="preserve"> aluminum:0.2</v>
      </c>
      <c r="W492" s="5" t="str">
        <f>_xlfn.TEXTJOIN(":",TRUE,L492,M492)</f>
        <v>s316:0.5</v>
      </c>
      <c r="X492" s="5" t="str">
        <f>_xlfn.TEXTJOIN(":",TRUE,H492,I492)</f>
        <v>ptfe:0.3</v>
      </c>
    </row>
    <row r="493" spans="1:24">
      <c r="A493" s="5">
        <v>492</v>
      </c>
      <c r="B493" s="5" t="s">
        <v>315</v>
      </c>
      <c r="C493" s="19">
        <v>10</v>
      </c>
      <c r="D493" s="151" t="s">
        <v>617</v>
      </c>
      <c r="E493" s="152" t="s">
        <v>693</v>
      </c>
      <c r="F493" s="155" t="s">
        <v>617</v>
      </c>
      <c r="G493" s="156" t="s">
        <v>693</v>
      </c>
      <c r="H493" s="159" t="s">
        <v>212</v>
      </c>
      <c r="I493" s="160" t="s">
        <v>690</v>
      </c>
      <c r="J493" s="155" t="s">
        <v>705</v>
      </c>
      <c r="K493" s="156" t="s">
        <v>705</v>
      </c>
      <c r="L493" s="163" t="s">
        <v>705</v>
      </c>
      <c r="M493" s="164" t="s">
        <v>705</v>
      </c>
      <c r="N493" s="168">
        <v>1.6</v>
      </c>
      <c r="O493" s="148">
        <v>2</v>
      </c>
      <c r="P493" s="169">
        <v>1.6</v>
      </c>
      <c r="S493" s="5" t="str">
        <f>_xlfn.TEXTJOIN("_",TRUE,T493:X493)</f>
        <v>s316:0.5_s316:0.5_ptfe:0.4</v>
      </c>
      <c r="T493" s="5" t="str">
        <f>_xlfn.TEXTJOIN(":",TRUE,D493,E493)</f>
        <v>s316:0.5</v>
      </c>
      <c r="U493" s="5" t="str">
        <f>_xlfn.TEXTJOIN(":",TRUE,F493,G493)</f>
        <v>s316:0.5</v>
      </c>
      <c r="V493" s="5" t="str">
        <f>_xlfn.TEXTJOIN(":",TRUE,H493,I493)</f>
        <v>ptfe:0.4</v>
      </c>
      <c r="W493" s="5" t="str">
        <f>_xlfn.TEXTJOIN(":",TRUE,J493,K493)</f>
        <v/>
      </c>
      <c r="X493" s="5" t="str">
        <f>_xlfn.TEXTJOIN(":",TRUE,L493,M493)</f>
        <v/>
      </c>
    </row>
    <row r="494" spans="1:24">
      <c r="A494" s="5">
        <v>493</v>
      </c>
      <c r="B494" s="5" t="s">
        <v>315</v>
      </c>
      <c r="C494" s="19">
        <v>1.5</v>
      </c>
      <c r="D494" s="151" t="s">
        <v>617</v>
      </c>
      <c r="E494" s="152" t="s">
        <v>700</v>
      </c>
      <c r="F494" s="155" t="s">
        <v>710</v>
      </c>
      <c r="G494" s="156" t="s">
        <v>700</v>
      </c>
      <c r="H494" s="159" t="s">
        <v>212</v>
      </c>
      <c r="I494" s="160" t="s">
        <v>700</v>
      </c>
      <c r="J494" s="155" t="s">
        <v>705</v>
      </c>
      <c r="K494" s="156" t="s">
        <v>705</v>
      </c>
      <c r="L494" s="163" t="s">
        <v>705</v>
      </c>
      <c r="M494" s="164" t="s">
        <v>705</v>
      </c>
      <c r="N494" s="168">
        <v>2</v>
      </c>
      <c r="O494" s="148">
        <v>135</v>
      </c>
      <c r="P494" s="169">
        <v>1.39</v>
      </c>
      <c r="S494" s="5" t="str">
        <f>_xlfn.TEXTJOIN("_",TRUE,T494:X494)</f>
        <v>s316:0.1_s316L:0.1_ptfe:0.1</v>
      </c>
      <c r="T494" s="5" t="str">
        <f>_xlfn.TEXTJOIN(":",TRUE,D494,E494)</f>
        <v>s316:0.1</v>
      </c>
      <c r="U494" s="5" t="str">
        <f>_xlfn.TEXTJOIN(":",TRUE,F494,G494)</f>
        <v>s316L:0.1</v>
      </c>
      <c r="V494" s="5" t="str">
        <f>_xlfn.TEXTJOIN(":",TRUE,H494,I494)</f>
        <v>ptfe:0.1</v>
      </c>
      <c r="W494" s="5" t="str">
        <f>_xlfn.TEXTJOIN(":",TRUE,J494,K494)</f>
        <v/>
      </c>
      <c r="X494" s="5" t="str">
        <f>_xlfn.TEXTJOIN(":",TRUE,L494,M494)</f>
        <v/>
      </c>
    </row>
    <row r="495" spans="1:24">
      <c r="A495" s="5">
        <v>494</v>
      </c>
      <c r="B495" s="5" t="s">
        <v>315</v>
      </c>
      <c r="C495" s="19">
        <v>1.5</v>
      </c>
      <c r="D495" s="151" t="s">
        <v>617</v>
      </c>
      <c r="E495" s="152" t="s">
        <v>700</v>
      </c>
      <c r="F495" s="155" t="s">
        <v>710</v>
      </c>
      <c r="G495" s="156" t="s">
        <v>700</v>
      </c>
      <c r="H495" s="159" t="s">
        <v>212</v>
      </c>
      <c r="I495" s="160" t="s">
        <v>700</v>
      </c>
      <c r="J495" s="155" t="s">
        <v>705</v>
      </c>
      <c r="K495" s="156" t="s">
        <v>705</v>
      </c>
      <c r="L495" s="163" t="s">
        <v>705</v>
      </c>
      <c r="M495" s="164" t="s">
        <v>705</v>
      </c>
      <c r="N495" s="168">
        <v>2</v>
      </c>
      <c r="O495" s="148">
        <v>135</v>
      </c>
      <c r="P495" s="169">
        <v>1.35</v>
      </c>
      <c r="S495" s="5" t="str">
        <f>_xlfn.TEXTJOIN("_",TRUE,T495:X495)</f>
        <v>s316:0.1_s316L:0.1_ptfe:0.1</v>
      </c>
      <c r="T495" s="5" t="str">
        <f>_xlfn.TEXTJOIN(":",TRUE,D495,E495)</f>
        <v>s316:0.1</v>
      </c>
      <c r="U495" s="5" t="str">
        <f>_xlfn.TEXTJOIN(":",TRUE,F495,G495)</f>
        <v>s316L:0.1</v>
      </c>
      <c r="V495" s="5" t="str">
        <f>_xlfn.TEXTJOIN(":",TRUE,H495,I495)</f>
        <v>ptfe:0.1</v>
      </c>
      <c r="W495" s="5" t="str">
        <f>_xlfn.TEXTJOIN(":",TRUE,J495,K495)</f>
        <v/>
      </c>
      <c r="X495" s="5" t="str">
        <f>_xlfn.TEXTJOIN(":",TRUE,L495,M495)</f>
        <v/>
      </c>
    </row>
    <row r="496" spans="1:24">
      <c r="A496" s="5">
        <v>495</v>
      </c>
      <c r="B496" s="5" t="s">
        <v>315</v>
      </c>
      <c r="C496" s="19">
        <v>3</v>
      </c>
      <c r="D496" s="151" t="s">
        <v>710</v>
      </c>
      <c r="E496" s="152" t="s">
        <v>700</v>
      </c>
      <c r="F496" s="155" t="s">
        <v>710</v>
      </c>
      <c r="G496" s="156" t="s">
        <v>700</v>
      </c>
      <c r="H496" s="159" t="s">
        <v>212</v>
      </c>
      <c r="I496" s="160" t="s">
        <v>700</v>
      </c>
      <c r="J496" s="155" t="s">
        <v>705</v>
      </c>
      <c r="K496" s="156" t="s">
        <v>705</v>
      </c>
      <c r="L496" s="163" t="s">
        <v>705</v>
      </c>
      <c r="M496" s="164" t="s">
        <v>705</v>
      </c>
      <c r="N496" s="168">
        <v>1</v>
      </c>
      <c r="O496" s="148">
        <v>148</v>
      </c>
      <c r="P496" s="169">
        <v>1.1000000000000001</v>
      </c>
      <c r="S496" s="5" t="str">
        <f>_xlfn.TEXTJOIN("_",TRUE,T496:X496)</f>
        <v>s316L:0.1_s316L:0.1_ptfe:0.1</v>
      </c>
      <c r="T496" s="5" t="str">
        <f>_xlfn.TEXTJOIN(":",TRUE,D496,E496)</f>
        <v>s316L:0.1</v>
      </c>
      <c r="U496" s="5" t="str">
        <f>_xlfn.TEXTJOIN(":",TRUE,F496,G496)</f>
        <v>s316L:0.1</v>
      </c>
      <c r="V496" s="5" t="str">
        <f>_xlfn.TEXTJOIN(":",TRUE,H496,I496)</f>
        <v>ptfe:0.1</v>
      </c>
      <c r="W496" s="5" t="str">
        <f>_xlfn.TEXTJOIN(":",TRUE,J496,K496)</f>
        <v/>
      </c>
      <c r="X496" s="5" t="str">
        <f>_xlfn.TEXTJOIN(":",TRUE,L496,M496)</f>
        <v/>
      </c>
    </row>
    <row r="497" spans="1:24">
      <c r="A497" s="5">
        <v>496</v>
      </c>
      <c r="B497" s="5" t="s">
        <v>315</v>
      </c>
      <c r="C497" s="19">
        <v>3</v>
      </c>
      <c r="D497" s="151" t="s">
        <v>710</v>
      </c>
      <c r="E497" s="152" t="s">
        <v>700</v>
      </c>
      <c r="F497" s="155" t="s">
        <v>710</v>
      </c>
      <c r="G497" s="156" t="s">
        <v>700</v>
      </c>
      <c r="H497" s="159" t="s">
        <v>212</v>
      </c>
      <c r="I497" s="160" t="s">
        <v>700</v>
      </c>
      <c r="J497" s="155" t="s">
        <v>705</v>
      </c>
      <c r="K497" s="156" t="s">
        <v>705</v>
      </c>
      <c r="L497" s="163" t="s">
        <v>705</v>
      </c>
      <c r="M497" s="164" t="s">
        <v>705</v>
      </c>
      <c r="N497" s="168">
        <v>1</v>
      </c>
      <c r="O497" s="148">
        <v>148</v>
      </c>
      <c r="P497" s="169">
        <v>1.01</v>
      </c>
      <c r="S497" s="5" t="str">
        <f>_xlfn.TEXTJOIN("_",TRUE,T497:X497)</f>
        <v>s316L:0.1_s316L:0.1_ptfe:0.1</v>
      </c>
      <c r="T497" s="5" t="str">
        <f>_xlfn.TEXTJOIN(":",TRUE,D497,E497)</f>
        <v>s316L:0.1</v>
      </c>
      <c r="U497" s="5" t="str">
        <f>_xlfn.TEXTJOIN(":",TRUE,F497,G497)</f>
        <v>s316L:0.1</v>
      </c>
      <c r="V497" s="5" t="str">
        <f>_xlfn.TEXTJOIN(":",TRUE,H497,I497)</f>
        <v>ptfe:0.1</v>
      </c>
      <c r="W497" s="5" t="str">
        <f>_xlfn.TEXTJOIN(":",TRUE,J497,K497)</f>
        <v/>
      </c>
      <c r="X497" s="5" t="str">
        <f>_xlfn.TEXTJOIN(":",TRUE,L497,M497)</f>
        <v/>
      </c>
    </row>
    <row r="498" spans="1:24">
      <c r="A498" s="5">
        <v>497</v>
      </c>
      <c r="B498" s="5" t="s">
        <v>315</v>
      </c>
      <c r="C498" s="19">
        <v>3</v>
      </c>
      <c r="D498" s="151" t="s">
        <v>710</v>
      </c>
      <c r="E498" s="152" t="s">
        <v>700</v>
      </c>
      <c r="F498" s="155" t="s">
        <v>710</v>
      </c>
      <c r="G498" s="156" t="s">
        <v>700</v>
      </c>
      <c r="H498" s="159" t="s">
        <v>212</v>
      </c>
      <c r="I498" s="160" t="s">
        <v>700</v>
      </c>
      <c r="J498" s="155" t="s">
        <v>705</v>
      </c>
      <c r="K498" s="156" t="s">
        <v>705</v>
      </c>
      <c r="L498" s="163" t="s">
        <v>705</v>
      </c>
      <c r="M498" s="164" t="s">
        <v>705</v>
      </c>
      <c r="N498" s="168">
        <v>1</v>
      </c>
      <c r="O498" s="148">
        <v>148</v>
      </c>
      <c r="P498" s="169">
        <v>0.98499999999999999</v>
      </c>
      <c r="S498" s="5" t="str">
        <f>_xlfn.TEXTJOIN("_",TRUE,T498:X498)</f>
        <v>s316L:0.1_s316L:0.1_ptfe:0.1</v>
      </c>
      <c r="T498" s="5" t="str">
        <f>_xlfn.TEXTJOIN(":",TRUE,D498,E498)</f>
        <v>s316L:0.1</v>
      </c>
      <c r="U498" s="5" t="str">
        <f>_xlfn.TEXTJOIN(":",TRUE,F498,G498)</f>
        <v>s316L:0.1</v>
      </c>
      <c r="V498" s="5" t="str">
        <f>_xlfn.TEXTJOIN(":",TRUE,H498,I498)</f>
        <v>ptfe:0.1</v>
      </c>
      <c r="W498" s="5" t="str">
        <f>_xlfn.TEXTJOIN(":",TRUE,J498,K498)</f>
        <v/>
      </c>
      <c r="X498" s="5" t="str">
        <f>_xlfn.TEXTJOIN(":",TRUE,L498,M498)</f>
        <v/>
      </c>
    </row>
    <row r="499" spans="1:24">
      <c r="A499" s="5">
        <v>498</v>
      </c>
      <c r="B499" s="5" t="s">
        <v>315</v>
      </c>
      <c r="C499" s="19">
        <v>3</v>
      </c>
      <c r="D499" s="151" t="s">
        <v>710</v>
      </c>
      <c r="E499" s="152" t="s">
        <v>700</v>
      </c>
      <c r="F499" s="155" t="s">
        <v>710</v>
      </c>
      <c r="G499" s="156" t="s">
        <v>700</v>
      </c>
      <c r="H499" s="159" t="s">
        <v>212</v>
      </c>
      <c r="I499" s="160" t="s">
        <v>700</v>
      </c>
      <c r="J499" s="155" t="s">
        <v>705</v>
      </c>
      <c r="K499" s="156" t="s">
        <v>705</v>
      </c>
      <c r="L499" s="163" t="s">
        <v>705</v>
      </c>
      <c r="M499" s="164" t="s">
        <v>705</v>
      </c>
      <c r="N499" s="168">
        <v>1</v>
      </c>
      <c r="O499" s="148">
        <v>148</v>
      </c>
      <c r="P499" s="169">
        <v>0.8</v>
      </c>
      <c r="S499" s="5" t="str">
        <f>_xlfn.TEXTJOIN("_",TRUE,T499:X499)</f>
        <v>s316L:0.1_s316L:0.1_ptfe:0.1</v>
      </c>
      <c r="T499" s="5" t="str">
        <f>_xlfn.TEXTJOIN(":",TRUE,D499,E499)</f>
        <v>s316L:0.1</v>
      </c>
      <c r="U499" s="5" t="str">
        <f>_xlfn.TEXTJOIN(":",TRUE,F499,G499)</f>
        <v>s316L:0.1</v>
      </c>
      <c r="V499" s="5" t="str">
        <f>_xlfn.TEXTJOIN(":",TRUE,H499,I499)</f>
        <v>ptfe:0.1</v>
      </c>
      <c r="W499" s="5" t="str">
        <f>_xlfn.TEXTJOIN(":",TRUE,J499,K499)</f>
        <v/>
      </c>
      <c r="X499" s="5" t="str">
        <f>_xlfn.TEXTJOIN(":",TRUE,L499,M499)</f>
        <v/>
      </c>
    </row>
    <row r="500" spans="1:24">
      <c r="A500" s="5">
        <v>499</v>
      </c>
      <c r="B500" s="5" t="s">
        <v>315</v>
      </c>
      <c r="C500" s="19">
        <v>16</v>
      </c>
      <c r="D500" s="151" t="s">
        <v>710</v>
      </c>
      <c r="E500" s="152" t="s">
        <v>690</v>
      </c>
      <c r="F500" s="155" t="s">
        <v>710</v>
      </c>
      <c r="G500" s="156" t="s">
        <v>700</v>
      </c>
      <c r="H500" s="159" t="s">
        <v>212</v>
      </c>
      <c r="I500" s="160" t="s">
        <v>690</v>
      </c>
      <c r="J500" s="155" t="s">
        <v>705</v>
      </c>
      <c r="K500" s="156" t="s">
        <v>705</v>
      </c>
      <c r="L500" s="163" t="s">
        <v>705</v>
      </c>
      <c r="M500" s="164" t="s">
        <v>705</v>
      </c>
      <c r="N500" s="168">
        <v>0.5</v>
      </c>
      <c r="O500" s="148">
        <v>22</v>
      </c>
      <c r="P500" s="169">
        <v>0.57499999999999996</v>
      </c>
      <c r="S500" s="5" t="str">
        <f>_xlfn.TEXTJOIN("_",TRUE,T500:X500)</f>
        <v>s316L:0.4_s316L:0.1_ptfe:0.4</v>
      </c>
      <c r="T500" s="5" t="str">
        <f>_xlfn.TEXTJOIN(":",TRUE,D500,E500)</f>
        <v>s316L:0.4</v>
      </c>
      <c r="U500" s="5" t="str">
        <f>_xlfn.TEXTJOIN(":",TRUE,F500,G500)</f>
        <v>s316L:0.1</v>
      </c>
      <c r="V500" s="5" t="str">
        <f>_xlfn.TEXTJOIN(":",TRUE,H500,I500)</f>
        <v>ptfe:0.4</v>
      </c>
      <c r="W500" s="5" t="str">
        <f>_xlfn.TEXTJOIN(":",TRUE,J500,K500)</f>
        <v/>
      </c>
      <c r="X500" s="5" t="str">
        <f>_xlfn.TEXTJOIN(":",TRUE,L500,M500)</f>
        <v/>
      </c>
    </row>
    <row r="501" spans="1:24">
      <c r="A501" s="5">
        <v>500</v>
      </c>
      <c r="B501" s="5" t="s">
        <v>315</v>
      </c>
      <c r="C501" s="19">
        <v>16</v>
      </c>
      <c r="D501" s="151" t="s">
        <v>710</v>
      </c>
      <c r="E501" s="152" t="s">
        <v>690</v>
      </c>
      <c r="F501" s="155" t="s">
        <v>710</v>
      </c>
      <c r="G501" s="156" t="s">
        <v>700</v>
      </c>
      <c r="H501" s="159" t="s">
        <v>212</v>
      </c>
      <c r="I501" s="160" t="s">
        <v>690</v>
      </c>
      <c r="J501" s="155" t="s">
        <v>705</v>
      </c>
      <c r="K501" s="156" t="s">
        <v>705</v>
      </c>
      <c r="L501" s="163" t="s">
        <v>705</v>
      </c>
      <c r="M501" s="164" t="s">
        <v>705</v>
      </c>
      <c r="N501" s="168">
        <v>0.5</v>
      </c>
      <c r="O501" s="148">
        <v>22</v>
      </c>
      <c r="P501" s="169">
        <v>0.51</v>
      </c>
      <c r="S501" s="5" t="str">
        <f>_xlfn.TEXTJOIN("_",TRUE,T501:X501)</f>
        <v>s316L:0.4_s316L:0.1_ptfe:0.4</v>
      </c>
      <c r="T501" s="5" t="str">
        <f>_xlfn.TEXTJOIN(":",TRUE,D501,E501)</f>
        <v>s316L:0.4</v>
      </c>
      <c r="U501" s="5" t="str">
        <f>_xlfn.TEXTJOIN(":",TRUE,F501,G501)</f>
        <v>s316L:0.1</v>
      </c>
      <c r="V501" s="5" t="str">
        <f>_xlfn.TEXTJOIN(":",TRUE,H501,I501)</f>
        <v>ptfe:0.4</v>
      </c>
      <c r="W501" s="5" t="str">
        <f>_xlfn.TEXTJOIN(":",TRUE,J501,K501)</f>
        <v/>
      </c>
      <c r="X501" s="5" t="str">
        <f>_xlfn.TEXTJOIN(":",TRUE,L501,M501)</f>
        <v/>
      </c>
    </row>
    <row r="502" spans="1:24">
      <c r="A502" s="5">
        <v>501</v>
      </c>
      <c r="B502" s="5" t="s">
        <v>316</v>
      </c>
      <c r="C502" s="19">
        <v>4</v>
      </c>
      <c r="D502" s="151" t="s">
        <v>162</v>
      </c>
      <c r="E502" s="152" t="s">
        <v>695</v>
      </c>
      <c r="F502" s="155" t="s">
        <v>617</v>
      </c>
      <c r="G502" s="156" t="s">
        <v>700</v>
      </c>
      <c r="H502" s="159" t="s">
        <v>212</v>
      </c>
      <c r="I502" s="160" t="s">
        <v>700</v>
      </c>
      <c r="J502" s="155" t="s">
        <v>705</v>
      </c>
      <c r="K502" s="156" t="s">
        <v>705</v>
      </c>
      <c r="N502" s="168">
        <v>50</v>
      </c>
      <c r="O502" s="148">
        <v>320</v>
      </c>
      <c r="P502" s="169">
        <v>48.5</v>
      </c>
      <c r="Q502" s="172">
        <v>23.36</v>
      </c>
      <c r="S502" s="5" t="str">
        <f>_xlfn.TEXTJOIN("_",TRUE,T502:X502)</f>
        <v>hastelloy:1_s316:0.1_ptfe:0.1</v>
      </c>
      <c r="T502" s="5" t="str">
        <f>_xlfn.TEXTJOIN(":",TRUE,D502,E502)</f>
        <v>hastelloy:1</v>
      </c>
      <c r="U502" s="5" t="str">
        <f>_xlfn.TEXTJOIN(":",TRUE,F502,G502)</f>
        <v>s316:0.1</v>
      </c>
      <c r="V502" s="5" t="str">
        <f>_xlfn.TEXTJOIN(":",TRUE,H502,I502)</f>
        <v>ptfe:0.1</v>
      </c>
      <c r="W502" s="5" t="str">
        <f>_xlfn.TEXTJOIN(":",TRUE,J502,K502)</f>
        <v/>
      </c>
      <c r="X502" s="5" t="str">
        <f>_xlfn.TEXTJOIN(":",TRUE,L502,M502)</f>
        <v/>
      </c>
    </row>
    <row r="503" spans="1:24">
      <c r="A503" s="5">
        <v>502</v>
      </c>
      <c r="B503" s="5" t="s">
        <v>316</v>
      </c>
      <c r="C503" s="19">
        <v>3</v>
      </c>
      <c r="D503" s="151" t="s">
        <v>162</v>
      </c>
      <c r="E503" s="152" t="s">
        <v>691</v>
      </c>
      <c r="F503" s="155" t="s">
        <v>617</v>
      </c>
      <c r="G503" s="156" t="s">
        <v>708</v>
      </c>
      <c r="H503" s="159" t="s">
        <v>212</v>
      </c>
      <c r="I503" s="160" t="s">
        <v>700</v>
      </c>
      <c r="J503" s="155" t="s">
        <v>705</v>
      </c>
      <c r="K503" s="156" t="s">
        <v>705</v>
      </c>
      <c r="N503" s="168">
        <v>40</v>
      </c>
      <c r="O503" s="148">
        <v>280</v>
      </c>
      <c r="P503" s="169">
        <v>47</v>
      </c>
      <c r="Q503" s="172">
        <v>15.62</v>
      </c>
      <c r="S503" s="5" t="str">
        <f>_xlfn.TEXTJOIN("_",TRUE,T503:X503)</f>
        <v>hastelloy:0.8_s316:0.05_ptfe:0.1</v>
      </c>
      <c r="T503" s="5" t="str">
        <f>_xlfn.TEXTJOIN(":",TRUE,D503,E503)</f>
        <v>hastelloy:0.8</v>
      </c>
      <c r="U503" s="5" t="str">
        <f>_xlfn.TEXTJOIN(":",TRUE,F503,G503)</f>
        <v>s316:0.05</v>
      </c>
      <c r="V503" s="5" t="str">
        <f>_xlfn.TEXTJOIN(":",TRUE,H503,I503)</f>
        <v>ptfe:0.1</v>
      </c>
      <c r="W503" s="5" t="str">
        <f>_xlfn.TEXTJOIN(":",TRUE,J503,K503)</f>
        <v/>
      </c>
      <c r="X503" s="5" t="str">
        <f>_xlfn.TEXTJOIN(":",TRUE,L503,M503)</f>
        <v/>
      </c>
    </row>
    <row r="504" spans="1:24">
      <c r="A504" s="5">
        <v>503</v>
      </c>
      <c r="B504" s="5" t="s">
        <v>316</v>
      </c>
      <c r="C504" s="19">
        <v>3</v>
      </c>
      <c r="D504" s="151" t="s">
        <v>162</v>
      </c>
      <c r="E504" s="152" t="s">
        <v>691</v>
      </c>
      <c r="F504" s="155" t="s">
        <v>617</v>
      </c>
      <c r="G504" s="156" t="s">
        <v>708</v>
      </c>
      <c r="H504" s="159" t="s">
        <v>212</v>
      </c>
      <c r="I504" s="160" t="s">
        <v>700</v>
      </c>
      <c r="J504" s="155" t="s">
        <v>705</v>
      </c>
      <c r="K504" s="156" t="s">
        <v>705</v>
      </c>
      <c r="N504" s="168">
        <v>40</v>
      </c>
      <c r="O504" s="148">
        <v>280</v>
      </c>
      <c r="P504" s="169">
        <v>46</v>
      </c>
      <c r="Q504" s="172">
        <v>15.62</v>
      </c>
      <c r="S504" s="5" t="str">
        <f>_xlfn.TEXTJOIN("_",TRUE,T504:X504)</f>
        <v>hastelloy:0.8_s316:0.05_ptfe:0.1</v>
      </c>
      <c r="T504" s="5" t="str">
        <f>_xlfn.TEXTJOIN(":",TRUE,D504,E504)</f>
        <v>hastelloy:0.8</v>
      </c>
      <c r="U504" s="5" t="str">
        <f>_xlfn.TEXTJOIN(":",TRUE,F504,G504)</f>
        <v>s316:0.05</v>
      </c>
      <c r="V504" s="5" t="str">
        <f>_xlfn.TEXTJOIN(":",TRUE,H504,I504)</f>
        <v>ptfe:0.1</v>
      </c>
      <c r="W504" s="5" t="str">
        <f>_xlfn.TEXTJOIN(":",TRUE,J504,K504)</f>
        <v/>
      </c>
      <c r="X504" s="5" t="str">
        <f>_xlfn.TEXTJOIN(":",TRUE,L504,M504)</f>
        <v/>
      </c>
    </row>
    <row r="505" spans="1:24">
      <c r="A505" s="5">
        <v>504</v>
      </c>
      <c r="B505" s="5" t="s">
        <v>316</v>
      </c>
      <c r="C505" s="19">
        <v>3</v>
      </c>
      <c r="D505" s="151" t="s">
        <v>162</v>
      </c>
      <c r="E505" s="152" t="s">
        <v>691</v>
      </c>
      <c r="F505" s="155" t="s">
        <v>617</v>
      </c>
      <c r="G505" s="156" t="s">
        <v>708</v>
      </c>
      <c r="H505" s="159" t="s">
        <v>212</v>
      </c>
      <c r="I505" s="160" t="s">
        <v>700</v>
      </c>
      <c r="J505" s="155" t="s">
        <v>705</v>
      </c>
      <c r="K505" s="156" t="s">
        <v>705</v>
      </c>
      <c r="N505" s="168">
        <v>40</v>
      </c>
      <c r="O505" s="148">
        <v>280</v>
      </c>
      <c r="P505" s="169">
        <v>45.5</v>
      </c>
      <c r="Q505" s="172">
        <v>15.62</v>
      </c>
      <c r="S505" s="5" t="str">
        <f>_xlfn.TEXTJOIN("_",TRUE,T505:X505)</f>
        <v>hastelloy:0.8_s316:0.05_ptfe:0.1</v>
      </c>
      <c r="T505" s="5" t="str">
        <f>_xlfn.TEXTJOIN(":",TRUE,D505,E505)</f>
        <v>hastelloy:0.8</v>
      </c>
      <c r="U505" s="5" t="str">
        <f>_xlfn.TEXTJOIN(":",TRUE,F505,G505)</f>
        <v>s316:0.05</v>
      </c>
      <c r="V505" s="5" t="str">
        <f>_xlfn.TEXTJOIN(":",TRUE,H505,I505)</f>
        <v>ptfe:0.1</v>
      </c>
      <c r="W505" s="5" t="str">
        <f>_xlfn.TEXTJOIN(":",TRUE,J505,K505)</f>
        <v/>
      </c>
      <c r="X505" s="5" t="str">
        <f>_xlfn.TEXTJOIN(":",TRUE,L505,M505)</f>
        <v/>
      </c>
    </row>
    <row r="506" spans="1:24">
      <c r="A506" s="5">
        <v>505</v>
      </c>
      <c r="B506" s="5" t="s">
        <v>316</v>
      </c>
      <c r="C506" s="19">
        <v>3</v>
      </c>
      <c r="D506" s="151" t="s">
        <v>162</v>
      </c>
      <c r="E506" s="152" t="s">
        <v>691</v>
      </c>
      <c r="F506" s="155" t="s">
        <v>617</v>
      </c>
      <c r="G506" s="156" t="s">
        <v>708</v>
      </c>
      <c r="H506" s="159" t="s">
        <v>212</v>
      </c>
      <c r="I506" s="160" t="s">
        <v>700</v>
      </c>
      <c r="J506" s="155" t="s">
        <v>705</v>
      </c>
      <c r="K506" s="156" t="s">
        <v>705</v>
      </c>
      <c r="N506" s="168">
        <v>40</v>
      </c>
      <c r="O506" s="148">
        <v>280</v>
      </c>
      <c r="P506" s="169">
        <v>45.5</v>
      </c>
      <c r="Q506" s="172">
        <v>15.62</v>
      </c>
      <c r="S506" s="5" t="str">
        <f>_xlfn.TEXTJOIN("_",TRUE,T506:X506)</f>
        <v>hastelloy:0.8_s316:0.05_ptfe:0.1</v>
      </c>
      <c r="T506" s="5" t="str">
        <f>_xlfn.TEXTJOIN(":",TRUE,D506,E506)</f>
        <v>hastelloy:0.8</v>
      </c>
      <c r="U506" s="5" t="str">
        <f>_xlfn.TEXTJOIN(":",TRUE,F506,G506)</f>
        <v>s316:0.05</v>
      </c>
      <c r="V506" s="5" t="str">
        <f>_xlfn.TEXTJOIN(":",TRUE,H506,I506)</f>
        <v>ptfe:0.1</v>
      </c>
      <c r="W506" s="5" t="str">
        <f>_xlfn.TEXTJOIN(":",TRUE,J506,K506)</f>
        <v/>
      </c>
      <c r="X506" s="5" t="str">
        <f>_xlfn.TEXTJOIN(":",TRUE,L506,M506)</f>
        <v/>
      </c>
    </row>
    <row r="507" spans="1:24">
      <c r="A507" s="5">
        <v>506</v>
      </c>
      <c r="B507" s="5" t="s">
        <v>316</v>
      </c>
      <c r="C507" s="19">
        <v>3</v>
      </c>
      <c r="D507" s="151" t="s">
        <v>162</v>
      </c>
      <c r="E507" s="152" t="s">
        <v>691</v>
      </c>
      <c r="F507" s="155" t="s">
        <v>617</v>
      </c>
      <c r="G507" s="156" t="s">
        <v>708</v>
      </c>
      <c r="H507" s="159" t="s">
        <v>212</v>
      </c>
      <c r="I507" s="160" t="s">
        <v>700</v>
      </c>
      <c r="J507" s="155" t="s">
        <v>705</v>
      </c>
      <c r="K507" s="156" t="s">
        <v>705</v>
      </c>
      <c r="N507" s="168">
        <v>40</v>
      </c>
      <c r="O507" s="148">
        <v>280</v>
      </c>
      <c r="P507" s="169">
        <v>45.2</v>
      </c>
      <c r="Q507" s="172">
        <v>15.62</v>
      </c>
      <c r="S507" s="5" t="str">
        <f>_xlfn.TEXTJOIN("_",TRUE,T507:X507)</f>
        <v>hastelloy:0.8_s316:0.05_ptfe:0.1</v>
      </c>
      <c r="T507" s="5" t="str">
        <f>_xlfn.TEXTJOIN(":",TRUE,D507,E507)</f>
        <v>hastelloy:0.8</v>
      </c>
      <c r="U507" s="5" t="str">
        <f>_xlfn.TEXTJOIN(":",TRUE,F507,G507)</f>
        <v>s316:0.05</v>
      </c>
      <c r="V507" s="5" t="str">
        <f>_xlfn.TEXTJOIN(":",TRUE,H507,I507)</f>
        <v>ptfe:0.1</v>
      </c>
      <c r="W507" s="5" t="str">
        <f>_xlfn.TEXTJOIN(":",TRUE,J507,K507)</f>
        <v/>
      </c>
      <c r="X507" s="5" t="str">
        <f>_xlfn.TEXTJOIN(":",TRUE,L507,M507)</f>
        <v/>
      </c>
    </row>
    <row r="508" spans="1:24">
      <c r="A508" s="5">
        <v>507</v>
      </c>
      <c r="B508" s="5" t="s">
        <v>316</v>
      </c>
      <c r="C508" s="19">
        <v>4</v>
      </c>
      <c r="D508" s="151" t="s">
        <v>162</v>
      </c>
      <c r="E508" s="152" t="s">
        <v>695</v>
      </c>
      <c r="F508" s="155" t="s">
        <v>617</v>
      </c>
      <c r="G508" s="156" t="s">
        <v>700</v>
      </c>
      <c r="H508" s="159" t="s">
        <v>212</v>
      </c>
      <c r="I508" s="160" t="s">
        <v>700</v>
      </c>
      <c r="J508" s="155" t="s">
        <v>705</v>
      </c>
      <c r="K508" s="156" t="s">
        <v>705</v>
      </c>
      <c r="N508" s="168">
        <v>50</v>
      </c>
      <c r="O508" s="148">
        <v>320</v>
      </c>
      <c r="P508" s="169">
        <v>45</v>
      </c>
      <c r="Q508" s="172">
        <v>23.36</v>
      </c>
      <c r="S508" s="5" t="str">
        <f>_xlfn.TEXTJOIN("_",TRUE,T508:X508)</f>
        <v>hastelloy:1_s316:0.1_ptfe:0.1</v>
      </c>
      <c r="T508" s="5" t="str">
        <f>_xlfn.TEXTJOIN(":",TRUE,D508,E508)</f>
        <v>hastelloy:1</v>
      </c>
      <c r="U508" s="5" t="str">
        <f>_xlfn.TEXTJOIN(":",TRUE,F508,G508)</f>
        <v>s316:0.1</v>
      </c>
      <c r="V508" s="5" t="str">
        <f>_xlfn.TEXTJOIN(":",TRUE,H508,I508)</f>
        <v>ptfe:0.1</v>
      </c>
      <c r="W508" s="5" t="str">
        <f>_xlfn.TEXTJOIN(":",TRUE,J508,K508)</f>
        <v/>
      </c>
      <c r="X508" s="5" t="str">
        <f>_xlfn.TEXTJOIN(":",TRUE,L508,M508)</f>
        <v/>
      </c>
    </row>
    <row r="509" spans="1:24">
      <c r="A509" s="5">
        <v>508</v>
      </c>
      <c r="B509" s="5" t="s">
        <v>316</v>
      </c>
      <c r="C509" s="19">
        <v>3</v>
      </c>
      <c r="D509" s="151" t="s">
        <v>162</v>
      </c>
      <c r="E509" s="152" t="s">
        <v>691</v>
      </c>
      <c r="F509" s="155" t="s">
        <v>617</v>
      </c>
      <c r="G509" s="156" t="s">
        <v>708</v>
      </c>
      <c r="H509" s="159" t="s">
        <v>212</v>
      </c>
      <c r="I509" s="160" t="s">
        <v>700</v>
      </c>
      <c r="J509" s="155" t="s">
        <v>705</v>
      </c>
      <c r="K509" s="156" t="s">
        <v>705</v>
      </c>
      <c r="N509" s="168">
        <v>40</v>
      </c>
      <c r="O509" s="148">
        <v>280</v>
      </c>
      <c r="P509" s="169">
        <v>44.5</v>
      </c>
      <c r="Q509" s="172">
        <v>15.62</v>
      </c>
      <c r="S509" s="5" t="str">
        <f>_xlfn.TEXTJOIN("_",TRUE,T509:X509)</f>
        <v>hastelloy:0.8_s316:0.05_ptfe:0.1</v>
      </c>
      <c r="T509" s="5" t="str">
        <f>_xlfn.TEXTJOIN(":",TRUE,D509,E509)</f>
        <v>hastelloy:0.8</v>
      </c>
      <c r="U509" s="5" t="str">
        <f>_xlfn.TEXTJOIN(":",TRUE,F509,G509)</f>
        <v>s316:0.05</v>
      </c>
      <c r="V509" s="5" t="str">
        <f>_xlfn.TEXTJOIN(":",TRUE,H509,I509)</f>
        <v>ptfe:0.1</v>
      </c>
      <c r="W509" s="5" t="str">
        <f>_xlfn.TEXTJOIN(":",TRUE,J509,K509)</f>
        <v/>
      </c>
      <c r="X509" s="5" t="str">
        <f>_xlfn.TEXTJOIN(":",TRUE,L509,M509)</f>
        <v/>
      </c>
    </row>
    <row r="510" spans="1:24">
      <c r="A510" s="5">
        <v>509</v>
      </c>
      <c r="B510" s="5" t="s">
        <v>316</v>
      </c>
      <c r="C510" s="19">
        <v>3</v>
      </c>
      <c r="D510" s="151" t="s">
        <v>162</v>
      </c>
      <c r="E510" s="152" t="s">
        <v>691</v>
      </c>
      <c r="F510" s="155" t="s">
        <v>617</v>
      </c>
      <c r="G510" s="156" t="s">
        <v>708</v>
      </c>
      <c r="H510" s="159" t="s">
        <v>212</v>
      </c>
      <c r="I510" s="160" t="s">
        <v>700</v>
      </c>
      <c r="J510" s="155" t="s">
        <v>705</v>
      </c>
      <c r="K510" s="156" t="s">
        <v>705</v>
      </c>
      <c r="N510" s="168">
        <v>40</v>
      </c>
      <c r="O510" s="148">
        <v>280</v>
      </c>
      <c r="P510" s="169">
        <v>44.5</v>
      </c>
      <c r="Q510" s="172">
        <v>15.62</v>
      </c>
      <c r="S510" s="5" t="str">
        <f>_xlfn.TEXTJOIN("_",TRUE,T510:X510)</f>
        <v>hastelloy:0.8_s316:0.05_ptfe:0.1</v>
      </c>
      <c r="T510" s="5" t="str">
        <f>_xlfn.TEXTJOIN(":",TRUE,D510,E510)</f>
        <v>hastelloy:0.8</v>
      </c>
      <c r="U510" s="5" t="str">
        <f>_xlfn.TEXTJOIN(":",TRUE,F510,G510)</f>
        <v>s316:0.05</v>
      </c>
      <c r="V510" s="5" t="str">
        <f>_xlfn.TEXTJOIN(":",TRUE,H510,I510)</f>
        <v>ptfe:0.1</v>
      </c>
      <c r="W510" s="5" t="str">
        <f>_xlfn.TEXTJOIN(":",TRUE,J510,K510)</f>
        <v/>
      </c>
      <c r="X510" s="5" t="str">
        <f>_xlfn.TEXTJOIN(":",TRUE,L510,M510)</f>
        <v/>
      </c>
    </row>
    <row r="511" spans="1:24">
      <c r="A511" s="5">
        <v>510</v>
      </c>
      <c r="B511" s="5" t="s">
        <v>316</v>
      </c>
      <c r="C511" s="19">
        <v>3</v>
      </c>
      <c r="D511" s="151" t="s">
        <v>162</v>
      </c>
      <c r="E511" s="152" t="s">
        <v>691</v>
      </c>
      <c r="F511" s="155" t="s">
        <v>617</v>
      </c>
      <c r="G511" s="156" t="s">
        <v>708</v>
      </c>
      <c r="H511" s="159" t="s">
        <v>212</v>
      </c>
      <c r="I511" s="160" t="s">
        <v>700</v>
      </c>
      <c r="J511" s="155" t="s">
        <v>705</v>
      </c>
      <c r="K511" s="156" t="s">
        <v>705</v>
      </c>
      <c r="N511" s="168">
        <v>40</v>
      </c>
      <c r="O511" s="148">
        <v>280</v>
      </c>
      <c r="P511" s="169">
        <v>44</v>
      </c>
      <c r="Q511" s="172">
        <v>15.62</v>
      </c>
      <c r="S511" s="5" t="str">
        <f>_xlfn.TEXTJOIN("_",TRUE,T511:X511)</f>
        <v>hastelloy:0.8_s316:0.05_ptfe:0.1</v>
      </c>
      <c r="T511" s="5" t="str">
        <f>_xlfn.TEXTJOIN(":",TRUE,D511,E511)</f>
        <v>hastelloy:0.8</v>
      </c>
      <c r="U511" s="5" t="str">
        <f>_xlfn.TEXTJOIN(":",TRUE,F511,G511)</f>
        <v>s316:0.05</v>
      </c>
      <c r="V511" s="5" t="str">
        <f>_xlfn.TEXTJOIN(":",TRUE,H511,I511)</f>
        <v>ptfe:0.1</v>
      </c>
      <c r="W511" s="5" t="str">
        <f>_xlfn.TEXTJOIN(":",TRUE,J511,K511)</f>
        <v/>
      </c>
      <c r="X511" s="5" t="str">
        <f>_xlfn.TEXTJOIN(":",TRUE,L511,M511)</f>
        <v/>
      </c>
    </row>
    <row r="512" spans="1:24">
      <c r="A512" s="5">
        <v>511</v>
      </c>
      <c r="B512" s="5" t="s">
        <v>316</v>
      </c>
      <c r="C512" s="19">
        <v>3</v>
      </c>
      <c r="D512" s="151" t="s">
        <v>162</v>
      </c>
      <c r="E512" s="152" t="s">
        <v>691</v>
      </c>
      <c r="F512" s="155" t="s">
        <v>617</v>
      </c>
      <c r="G512" s="156" t="s">
        <v>708</v>
      </c>
      <c r="H512" s="159" t="s">
        <v>212</v>
      </c>
      <c r="I512" s="160" t="s">
        <v>700</v>
      </c>
      <c r="J512" s="155" t="s">
        <v>705</v>
      </c>
      <c r="K512" s="156" t="s">
        <v>705</v>
      </c>
      <c r="N512" s="168">
        <v>40</v>
      </c>
      <c r="O512" s="148">
        <v>280</v>
      </c>
      <c r="P512" s="169">
        <v>43.5</v>
      </c>
      <c r="Q512" s="172">
        <v>15.62</v>
      </c>
      <c r="S512" s="5" t="str">
        <f>_xlfn.TEXTJOIN("_",TRUE,T512:X512)</f>
        <v>hastelloy:0.8_s316:0.05_ptfe:0.1</v>
      </c>
      <c r="T512" s="5" t="str">
        <f>_xlfn.TEXTJOIN(":",TRUE,D512,E512)</f>
        <v>hastelloy:0.8</v>
      </c>
      <c r="U512" s="5" t="str">
        <f>_xlfn.TEXTJOIN(":",TRUE,F512,G512)</f>
        <v>s316:0.05</v>
      </c>
      <c r="V512" s="5" t="str">
        <f>_xlfn.TEXTJOIN(":",TRUE,H512,I512)</f>
        <v>ptfe:0.1</v>
      </c>
      <c r="W512" s="5" t="str">
        <f>_xlfn.TEXTJOIN(":",TRUE,J512,K512)</f>
        <v/>
      </c>
      <c r="X512" s="5" t="str">
        <f>_xlfn.TEXTJOIN(":",TRUE,L512,M512)</f>
        <v/>
      </c>
    </row>
    <row r="513" spans="1:24">
      <c r="A513" s="5">
        <v>512</v>
      </c>
      <c r="B513" s="5" t="s">
        <v>316</v>
      </c>
      <c r="C513" s="19">
        <v>3</v>
      </c>
      <c r="D513" s="151" t="s">
        <v>162</v>
      </c>
      <c r="E513" s="152" t="s">
        <v>691</v>
      </c>
      <c r="F513" s="155" t="s">
        <v>617</v>
      </c>
      <c r="G513" s="156" t="s">
        <v>708</v>
      </c>
      <c r="H513" s="159" t="s">
        <v>212</v>
      </c>
      <c r="I513" s="160" t="s">
        <v>700</v>
      </c>
      <c r="J513" s="155" t="s">
        <v>705</v>
      </c>
      <c r="K513" s="156" t="s">
        <v>705</v>
      </c>
      <c r="N513" s="168">
        <v>40</v>
      </c>
      <c r="O513" s="148">
        <v>280</v>
      </c>
      <c r="P513" s="169">
        <v>42.7</v>
      </c>
      <c r="Q513" s="172">
        <v>15.62</v>
      </c>
      <c r="S513" s="5" t="str">
        <f>_xlfn.TEXTJOIN("_",TRUE,T513:X513)</f>
        <v>hastelloy:0.8_s316:0.05_ptfe:0.1</v>
      </c>
      <c r="T513" s="5" t="str">
        <f>_xlfn.TEXTJOIN(":",TRUE,D513,E513)</f>
        <v>hastelloy:0.8</v>
      </c>
      <c r="U513" s="5" t="str">
        <f>_xlfn.TEXTJOIN(":",TRUE,F513,G513)</f>
        <v>s316:0.05</v>
      </c>
      <c r="V513" s="5" t="str">
        <f>_xlfn.TEXTJOIN(":",TRUE,H513,I513)</f>
        <v>ptfe:0.1</v>
      </c>
      <c r="W513" s="5" t="str">
        <f>_xlfn.TEXTJOIN(":",TRUE,J513,K513)</f>
        <v/>
      </c>
      <c r="X513" s="5" t="str">
        <f>_xlfn.TEXTJOIN(":",TRUE,L513,M513)</f>
        <v/>
      </c>
    </row>
    <row r="514" spans="1:24">
      <c r="A514" s="5">
        <v>513</v>
      </c>
      <c r="B514" s="5" t="s">
        <v>316</v>
      </c>
      <c r="C514" s="19">
        <v>3</v>
      </c>
      <c r="D514" s="151" t="s">
        <v>162</v>
      </c>
      <c r="E514" s="152" t="s">
        <v>691</v>
      </c>
      <c r="F514" s="155" t="s">
        <v>617</v>
      </c>
      <c r="G514" s="156" t="s">
        <v>708</v>
      </c>
      <c r="H514" s="159" t="s">
        <v>212</v>
      </c>
      <c r="I514" s="160" t="s">
        <v>700</v>
      </c>
      <c r="J514" s="155" t="s">
        <v>705</v>
      </c>
      <c r="K514" s="156" t="s">
        <v>705</v>
      </c>
      <c r="N514" s="168">
        <v>40</v>
      </c>
      <c r="O514" s="148">
        <v>280</v>
      </c>
      <c r="P514" s="169">
        <v>42.5</v>
      </c>
      <c r="Q514" s="172">
        <v>15.62</v>
      </c>
      <c r="S514" s="5" t="str">
        <f>_xlfn.TEXTJOIN("_",TRUE,T514:X514)</f>
        <v>hastelloy:0.8_s316:0.05_ptfe:0.1</v>
      </c>
      <c r="T514" s="5" t="str">
        <f>_xlfn.TEXTJOIN(":",TRUE,D514,E514)</f>
        <v>hastelloy:0.8</v>
      </c>
      <c r="U514" s="5" t="str">
        <f>_xlfn.TEXTJOIN(":",TRUE,F514,G514)</f>
        <v>s316:0.05</v>
      </c>
      <c r="V514" s="5" t="str">
        <f>_xlfn.TEXTJOIN(":",TRUE,H514,I514)</f>
        <v>ptfe:0.1</v>
      </c>
      <c r="W514" s="5" t="str">
        <f>_xlfn.TEXTJOIN(":",TRUE,J514,K514)</f>
        <v/>
      </c>
      <c r="X514" s="5" t="str">
        <f>_xlfn.TEXTJOIN(":",TRUE,L514,M514)</f>
        <v/>
      </c>
    </row>
    <row r="515" spans="1:24">
      <c r="A515" s="5">
        <v>514</v>
      </c>
      <c r="B515" s="5" t="s">
        <v>316</v>
      </c>
      <c r="C515" s="19">
        <v>3</v>
      </c>
      <c r="D515" s="151" t="s">
        <v>162</v>
      </c>
      <c r="E515" s="152" t="s">
        <v>691</v>
      </c>
      <c r="F515" s="155" t="s">
        <v>617</v>
      </c>
      <c r="G515" s="156" t="s">
        <v>708</v>
      </c>
      <c r="H515" s="159" t="s">
        <v>212</v>
      </c>
      <c r="I515" s="160" t="s">
        <v>700</v>
      </c>
      <c r="J515" s="155" t="s">
        <v>705</v>
      </c>
      <c r="K515" s="156" t="s">
        <v>705</v>
      </c>
      <c r="N515" s="168">
        <v>40</v>
      </c>
      <c r="O515" s="148">
        <v>280</v>
      </c>
      <c r="P515" s="169">
        <v>42.5</v>
      </c>
      <c r="Q515" s="172">
        <v>15.62</v>
      </c>
      <c r="S515" s="5" t="str">
        <f>_xlfn.TEXTJOIN("_",TRUE,T515:X515)</f>
        <v>hastelloy:0.8_s316:0.05_ptfe:0.1</v>
      </c>
      <c r="T515" s="5" t="str">
        <f>_xlfn.TEXTJOIN(":",TRUE,D515,E515)</f>
        <v>hastelloy:0.8</v>
      </c>
      <c r="U515" s="5" t="str">
        <f>_xlfn.TEXTJOIN(":",TRUE,F515,G515)</f>
        <v>s316:0.05</v>
      </c>
      <c r="V515" s="5" t="str">
        <f>_xlfn.TEXTJOIN(":",TRUE,H515,I515)</f>
        <v>ptfe:0.1</v>
      </c>
      <c r="W515" s="5" t="str">
        <f>_xlfn.TEXTJOIN(":",TRUE,J515,K515)</f>
        <v/>
      </c>
      <c r="X515" s="5" t="str">
        <f>_xlfn.TEXTJOIN(":",TRUE,L515,M515)</f>
        <v/>
      </c>
    </row>
    <row r="516" spans="1:24">
      <c r="A516" s="5">
        <v>515</v>
      </c>
      <c r="B516" s="5" t="s">
        <v>316</v>
      </c>
      <c r="C516" s="19">
        <v>4</v>
      </c>
      <c r="D516" s="151" t="s">
        <v>162</v>
      </c>
      <c r="E516" s="152" t="s">
        <v>695</v>
      </c>
      <c r="F516" s="155" t="s">
        <v>617</v>
      </c>
      <c r="G516" s="156" t="s">
        <v>700</v>
      </c>
      <c r="H516" s="159" t="s">
        <v>212</v>
      </c>
      <c r="I516" s="160" t="s">
        <v>700</v>
      </c>
      <c r="J516" s="155" t="s">
        <v>705</v>
      </c>
      <c r="K516" s="156" t="s">
        <v>705</v>
      </c>
      <c r="N516" s="168">
        <v>50</v>
      </c>
      <c r="O516" s="148">
        <v>320</v>
      </c>
      <c r="P516" s="169">
        <v>42</v>
      </c>
      <c r="Q516" s="172">
        <v>15.62</v>
      </c>
      <c r="S516" s="5" t="str">
        <f>_xlfn.TEXTJOIN("_",TRUE,T516:X516)</f>
        <v>hastelloy:1_s316:0.1_ptfe:0.1</v>
      </c>
      <c r="T516" s="5" t="str">
        <f>_xlfn.TEXTJOIN(":",TRUE,D516,E516)</f>
        <v>hastelloy:1</v>
      </c>
      <c r="U516" s="5" t="str">
        <f>_xlfn.TEXTJOIN(":",TRUE,F516,G516)</f>
        <v>s316:0.1</v>
      </c>
      <c r="V516" s="5" t="str">
        <f>_xlfn.TEXTJOIN(":",TRUE,H516,I516)</f>
        <v>ptfe:0.1</v>
      </c>
      <c r="W516" s="5" t="str">
        <f>_xlfn.TEXTJOIN(":",TRUE,J516,K516)</f>
        <v/>
      </c>
      <c r="X516" s="5" t="str">
        <f>_xlfn.TEXTJOIN(":",TRUE,L516,M516)</f>
        <v/>
      </c>
    </row>
    <row r="517" spans="1:24">
      <c r="A517" s="5">
        <v>516</v>
      </c>
      <c r="B517" s="5" t="s">
        <v>316</v>
      </c>
      <c r="C517" s="19">
        <v>3</v>
      </c>
      <c r="D517" s="151" t="s">
        <v>162</v>
      </c>
      <c r="E517" s="152" t="s">
        <v>691</v>
      </c>
      <c r="F517" s="155" t="s">
        <v>617</v>
      </c>
      <c r="G517" s="156" t="s">
        <v>708</v>
      </c>
      <c r="H517" s="159" t="s">
        <v>212</v>
      </c>
      <c r="I517" s="160" t="s">
        <v>700</v>
      </c>
      <c r="J517" s="155" t="s">
        <v>705</v>
      </c>
      <c r="K517" s="156" t="s">
        <v>705</v>
      </c>
      <c r="N517" s="168">
        <v>40</v>
      </c>
      <c r="O517" s="148">
        <v>280</v>
      </c>
      <c r="P517" s="169">
        <v>41</v>
      </c>
      <c r="Q517" s="172">
        <v>15.62</v>
      </c>
      <c r="S517" s="5" t="str">
        <f>_xlfn.TEXTJOIN("_",TRUE,T517:X517)</f>
        <v>hastelloy:0.8_s316:0.05_ptfe:0.1</v>
      </c>
      <c r="T517" s="5" t="str">
        <f>_xlfn.TEXTJOIN(":",TRUE,D517,E517)</f>
        <v>hastelloy:0.8</v>
      </c>
      <c r="U517" s="5" t="str">
        <f>_xlfn.TEXTJOIN(":",TRUE,F517,G517)</f>
        <v>s316:0.05</v>
      </c>
      <c r="V517" s="5" t="str">
        <f>_xlfn.TEXTJOIN(":",TRUE,H517,I517)</f>
        <v>ptfe:0.1</v>
      </c>
      <c r="W517" s="5" t="str">
        <f>_xlfn.TEXTJOIN(":",TRUE,J517,K517)</f>
        <v/>
      </c>
      <c r="X517" s="5" t="str">
        <f>_xlfn.TEXTJOIN(":",TRUE,L517,M517)</f>
        <v/>
      </c>
    </row>
    <row r="518" spans="1:24">
      <c r="A518" s="5">
        <v>517</v>
      </c>
      <c r="B518" s="5" t="s">
        <v>316</v>
      </c>
      <c r="C518" s="19">
        <v>3</v>
      </c>
      <c r="D518" s="151" t="s">
        <v>162</v>
      </c>
      <c r="E518" s="152" t="s">
        <v>691</v>
      </c>
      <c r="F518" s="155" t="s">
        <v>617</v>
      </c>
      <c r="G518" s="156" t="s">
        <v>708</v>
      </c>
      <c r="H518" s="159" t="s">
        <v>212</v>
      </c>
      <c r="I518" s="160" t="s">
        <v>700</v>
      </c>
      <c r="J518" s="155" t="s">
        <v>705</v>
      </c>
      <c r="K518" s="156" t="s">
        <v>705</v>
      </c>
      <c r="N518" s="168">
        <v>40</v>
      </c>
      <c r="O518" s="148">
        <v>280</v>
      </c>
      <c r="P518" s="169">
        <v>40</v>
      </c>
      <c r="Q518" s="172">
        <v>15.62</v>
      </c>
      <c r="S518" s="5" t="str">
        <f>_xlfn.TEXTJOIN("_",TRUE,T518:X518)</f>
        <v>hastelloy:0.8_s316:0.05_ptfe:0.1</v>
      </c>
      <c r="T518" s="5" t="str">
        <f>_xlfn.TEXTJOIN(":",TRUE,D518,E518)</f>
        <v>hastelloy:0.8</v>
      </c>
      <c r="U518" s="5" t="str">
        <f>_xlfn.TEXTJOIN(":",TRUE,F518,G518)</f>
        <v>s316:0.05</v>
      </c>
      <c r="V518" s="5" t="str">
        <f>_xlfn.TEXTJOIN(":",TRUE,H518,I518)</f>
        <v>ptfe:0.1</v>
      </c>
      <c r="W518" s="5" t="str">
        <f>_xlfn.TEXTJOIN(":",TRUE,J518,K518)</f>
        <v/>
      </c>
      <c r="X518" s="5" t="str">
        <f>_xlfn.TEXTJOIN(":",TRUE,L518,M518)</f>
        <v/>
      </c>
    </row>
    <row r="519" spans="1:24">
      <c r="A519" s="5">
        <v>518</v>
      </c>
      <c r="B519" s="5" t="s">
        <v>316</v>
      </c>
      <c r="C519" s="19">
        <v>3</v>
      </c>
      <c r="D519" s="151" t="s">
        <v>162</v>
      </c>
      <c r="E519" s="152" t="s">
        <v>691</v>
      </c>
      <c r="F519" s="155" t="s">
        <v>617</v>
      </c>
      <c r="G519" s="156" t="s">
        <v>708</v>
      </c>
      <c r="H519" s="159" t="s">
        <v>212</v>
      </c>
      <c r="I519" s="160" t="s">
        <v>700</v>
      </c>
      <c r="J519" s="155" t="s">
        <v>705</v>
      </c>
      <c r="K519" s="156" t="s">
        <v>705</v>
      </c>
      <c r="N519" s="168">
        <v>40</v>
      </c>
      <c r="O519" s="148">
        <v>280</v>
      </c>
      <c r="P519" s="169">
        <v>37.1</v>
      </c>
      <c r="Q519" s="172">
        <v>29.33</v>
      </c>
      <c r="S519" s="5" t="str">
        <f>_xlfn.TEXTJOIN("_",TRUE,T519:X519)</f>
        <v>hastelloy:0.8_s316:0.05_ptfe:0.1</v>
      </c>
      <c r="T519" s="5" t="str">
        <f>_xlfn.TEXTJOIN(":",TRUE,D519,E519)</f>
        <v>hastelloy:0.8</v>
      </c>
      <c r="U519" s="5" t="str">
        <f>_xlfn.TEXTJOIN(":",TRUE,F519,G519)</f>
        <v>s316:0.05</v>
      </c>
      <c r="V519" s="5" t="str">
        <f>_xlfn.TEXTJOIN(":",TRUE,H519,I519)</f>
        <v>ptfe:0.1</v>
      </c>
      <c r="W519" s="5" t="str">
        <f>_xlfn.TEXTJOIN(":",TRUE,J519,K519)</f>
        <v/>
      </c>
      <c r="X519" s="5" t="str">
        <f>_xlfn.TEXTJOIN(":",TRUE,L519,M519)</f>
        <v/>
      </c>
    </row>
    <row r="520" spans="1:24">
      <c r="A520" s="5">
        <v>519</v>
      </c>
      <c r="B520" s="5" t="s">
        <v>316</v>
      </c>
      <c r="C520" s="19">
        <v>2</v>
      </c>
      <c r="D520" s="151" t="s">
        <v>617</v>
      </c>
      <c r="E520" s="152" t="s">
        <v>691</v>
      </c>
      <c r="F520" s="155" t="s">
        <v>707</v>
      </c>
      <c r="G520" s="156" t="s">
        <v>708</v>
      </c>
      <c r="H520" s="159" t="s">
        <v>212</v>
      </c>
      <c r="I520" s="160" t="s">
        <v>700</v>
      </c>
      <c r="J520" s="155" t="s">
        <v>705</v>
      </c>
      <c r="K520" s="156" t="s">
        <v>705</v>
      </c>
      <c r="N520" s="168">
        <v>27.7</v>
      </c>
      <c r="O520" s="148">
        <v>115</v>
      </c>
      <c r="P520" s="169">
        <v>36.67</v>
      </c>
      <c r="Q520" s="172">
        <v>10</v>
      </c>
      <c r="R520" s="173" t="s">
        <v>6</v>
      </c>
      <c r="S520" s="5" t="str">
        <f>_xlfn.TEXTJOIN("_",TRUE,T520:X520)</f>
        <v>s316:0.8_inconel:0.05_ptfe:0.1</v>
      </c>
      <c r="T520" s="5" t="str">
        <f>_xlfn.TEXTJOIN(":",TRUE,D520,E520)</f>
        <v>s316:0.8</v>
      </c>
      <c r="U520" s="5" t="str">
        <f>_xlfn.TEXTJOIN(":",TRUE,F520,G520)</f>
        <v>inconel:0.05</v>
      </c>
      <c r="V520" s="5" t="str">
        <f>_xlfn.TEXTJOIN(":",TRUE,H520,I520)</f>
        <v>ptfe:0.1</v>
      </c>
      <c r="W520" s="5" t="str">
        <f>_xlfn.TEXTJOIN(":",TRUE,J520,K520)</f>
        <v/>
      </c>
      <c r="X520" s="5" t="str">
        <f>_xlfn.TEXTJOIN(":",TRUE,L520,M520)</f>
        <v/>
      </c>
    </row>
    <row r="521" spans="1:24">
      <c r="A521" s="5">
        <v>520</v>
      </c>
      <c r="B521" s="5" t="s">
        <v>316</v>
      </c>
      <c r="C521" s="19">
        <v>3</v>
      </c>
      <c r="D521" s="151" t="s">
        <v>162</v>
      </c>
      <c r="E521" s="152" t="s">
        <v>691</v>
      </c>
      <c r="F521" s="155" t="s">
        <v>617</v>
      </c>
      <c r="G521" s="156" t="s">
        <v>708</v>
      </c>
      <c r="H521" s="159" t="s">
        <v>212</v>
      </c>
      <c r="I521" s="160" t="s">
        <v>700</v>
      </c>
      <c r="J521" s="155" t="s">
        <v>705</v>
      </c>
      <c r="K521" s="156" t="s">
        <v>705</v>
      </c>
      <c r="N521" s="168">
        <v>40</v>
      </c>
      <c r="O521" s="148">
        <v>280</v>
      </c>
      <c r="P521" s="169">
        <v>35</v>
      </c>
      <c r="Q521" s="172">
        <v>15.62</v>
      </c>
      <c r="S521" s="5" t="str">
        <f>_xlfn.TEXTJOIN("_",TRUE,T521:X521)</f>
        <v>hastelloy:0.8_s316:0.05_ptfe:0.1</v>
      </c>
      <c r="T521" s="5" t="str">
        <f>_xlfn.TEXTJOIN(":",TRUE,D521,E521)</f>
        <v>hastelloy:0.8</v>
      </c>
      <c r="U521" s="5" t="str">
        <f>_xlfn.TEXTJOIN(":",TRUE,F521,G521)</f>
        <v>s316:0.05</v>
      </c>
      <c r="V521" s="5" t="str">
        <f>_xlfn.TEXTJOIN(":",TRUE,H521,I521)</f>
        <v>ptfe:0.1</v>
      </c>
      <c r="W521" s="5" t="str">
        <f>_xlfn.TEXTJOIN(":",TRUE,J521,K521)</f>
        <v/>
      </c>
      <c r="X521" s="5" t="str">
        <f>_xlfn.TEXTJOIN(":",TRUE,L521,M521)</f>
        <v/>
      </c>
    </row>
    <row r="522" spans="1:24">
      <c r="A522" s="5">
        <v>521</v>
      </c>
      <c r="B522" s="5" t="s">
        <v>316</v>
      </c>
      <c r="C522" s="19">
        <v>4</v>
      </c>
      <c r="D522" s="151" t="s">
        <v>617</v>
      </c>
      <c r="E522" s="152" t="s">
        <v>694</v>
      </c>
      <c r="F522" s="155" t="s">
        <v>617</v>
      </c>
      <c r="G522" s="156" t="s">
        <v>700</v>
      </c>
      <c r="H522" s="159" t="s">
        <v>212</v>
      </c>
      <c r="I522" s="160" t="s">
        <v>700</v>
      </c>
      <c r="J522" s="155" t="s">
        <v>705</v>
      </c>
      <c r="K522" s="156" t="s">
        <v>705</v>
      </c>
      <c r="N522" s="168">
        <v>30.5</v>
      </c>
      <c r="O522" s="148">
        <v>60</v>
      </c>
      <c r="P522" s="169">
        <v>33.97</v>
      </c>
      <c r="Q522" s="172">
        <v>20.91</v>
      </c>
      <c r="R522" s="173" t="s">
        <v>54</v>
      </c>
      <c r="S522" s="5" t="str">
        <f>_xlfn.TEXTJOIN("_",TRUE,T522:X522)</f>
        <v>s316:1.5_s316:0.1_ptfe:0.1</v>
      </c>
      <c r="T522" s="5" t="str">
        <f>_xlfn.TEXTJOIN(":",TRUE,D522,E522)</f>
        <v>s316:1.5</v>
      </c>
      <c r="U522" s="5" t="str">
        <f>_xlfn.TEXTJOIN(":",TRUE,F522,G522)</f>
        <v>s316:0.1</v>
      </c>
      <c r="V522" s="5" t="str">
        <f>_xlfn.TEXTJOIN(":",TRUE,H522,I522)</f>
        <v>ptfe:0.1</v>
      </c>
      <c r="W522" s="5" t="str">
        <f>_xlfn.TEXTJOIN(":",TRUE,J522,K522)</f>
        <v/>
      </c>
      <c r="X522" s="5" t="str">
        <f>_xlfn.TEXTJOIN(":",TRUE,L522,M522)</f>
        <v/>
      </c>
    </row>
    <row r="523" spans="1:24">
      <c r="A523" s="5">
        <v>522</v>
      </c>
      <c r="B523" s="5" t="s">
        <v>316</v>
      </c>
      <c r="C523" s="19">
        <v>4</v>
      </c>
      <c r="D523" s="151" t="s">
        <v>617</v>
      </c>
      <c r="E523" s="152" t="s">
        <v>694</v>
      </c>
      <c r="F523" s="155" t="s">
        <v>617</v>
      </c>
      <c r="G523" s="156" t="s">
        <v>700</v>
      </c>
      <c r="H523" s="159" t="s">
        <v>212</v>
      </c>
      <c r="I523" s="160" t="s">
        <v>700</v>
      </c>
      <c r="J523" s="155" t="s">
        <v>705</v>
      </c>
      <c r="K523" s="156" t="s">
        <v>705</v>
      </c>
      <c r="N523" s="168">
        <v>30.5</v>
      </c>
      <c r="O523" s="148">
        <v>60</v>
      </c>
      <c r="P523" s="169">
        <v>33.92</v>
      </c>
      <c r="Q523" s="172">
        <v>20.91</v>
      </c>
      <c r="R523" s="173" t="s">
        <v>53</v>
      </c>
      <c r="S523" s="5" t="str">
        <f>_xlfn.TEXTJOIN("_",TRUE,T523:X523)</f>
        <v>s316:1.5_s316:0.1_ptfe:0.1</v>
      </c>
      <c r="T523" s="5" t="str">
        <f>_xlfn.TEXTJOIN(":",TRUE,D523,E523)</f>
        <v>s316:1.5</v>
      </c>
      <c r="U523" s="5" t="str">
        <f>_xlfn.TEXTJOIN(":",TRUE,F523,G523)</f>
        <v>s316:0.1</v>
      </c>
      <c r="V523" s="5" t="str">
        <f>_xlfn.TEXTJOIN(":",TRUE,H523,I523)</f>
        <v>ptfe:0.1</v>
      </c>
      <c r="W523" s="5" t="str">
        <f>_xlfn.TEXTJOIN(":",TRUE,J523,K523)</f>
        <v/>
      </c>
      <c r="X523" s="5" t="str">
        <f>_xlfn.TEXTJOIN(":",TRUE,L523,M523)</f>
        <v/>
      </c>
    </row>
    <row r="524" spans="1:24">
      <c r="A524" s="5">
        <v>523</v>
      </c>
      <c r="B524" s="5" t="s">
        <v>316</v>
      </c>
      <c r="C524" s="19">
        <v>3</v>
      </c>
      <c r="D524" s="151" t="s">
        <v>707</v>
      </c>
      <c r="E524" s="152" t="s">
        <v>703</v>
      </c>
      <c r="F524" s="155" t="s">
        <v>911</v>
      </c>
      <c r="G524" s="156" t="s">
        <v>700</v>
      </c>
      <c r="H524" s="159" t="s">
        <v>212</v>
      </c>
      <c r="I524" s="160" t="s">
        <v>700</v>
      </c>
      <c r="J524" s="155" t="s">
        <v>705</v>
      </c>
      <c r="K524" s="156" t="s">
        <v>705</v>
      </c>
      <c r="N524" s="168">
        <v>42</v>
      </c>
      <c r="O524" s="148">
        <v>200</v>
      </c>
      <c r="P524" s="169">
        <v>33.799999999999997</v>
      </c>
      <c r="Q524" s="172">
        <v>22.64</v>
      </c>
      <c r="S524" s="5" t="str">
        <f>_xlfn.TEXTJOIN("_",TRUE,T524:X524)</f>
        <v>inconel:1.6_ inconel:0.1_ptfe:0.1</v>
      </c>
      <c r="T524" s="5" t="str">
        <f>_xlfn.TEXTJOIN(":",TRUE,D524,E524)</f>
        <v>inconel:1.6</v>
      </c>
      <c r="U524" s="5" t="str">
        <f>_xlfn.TEXTJOIN(":",TRUE,F524,G524)</f>
        <v xml:space="preserve"> inconel:0.1</v>
      </c>
      <c r="V524" s="5" t="str">
        <f>_xlfn.TEXTJOIN(":",TRUE,H524,I524)</f>
        <v>ptfe:0.1</v>
      </c>
      <c r="W524" s="5" t="str">
        <f>_xlfn.TEXTJOIN(":",TRUE,J524,K524)</f>
        <v/>
      </c>
      <c r="X524" s="5" t="str">
        <f>_xlfn.TEXTJOIN(":",TRUE,L524,M524)</f>
        <v/>
      </c>
    </row>
    <row r="525" spans="1:24">
      <c r="A525" s="5">
        <v>524</v>
      </c>
      <c r="B525" s="5" t="s">
        <v>316</v>
      </c>
      <c r="C525" s="19">
        <v>4</v>
      </c>
      <c r="D525" s="151" t="s">
        <v>617</v>
      </c>
      <c r="E525" s="152" t="s">
        <v>694</v>
      </c>
      <c r="F525" s="155" t="s">
        <v>617</v>
      </c>
      <c r="G525" s="156" t="s">
        <v>700</v>
      </c>
      <c r="H525" s="159" t="s">
        <v>212</v>
      </c>
      <c r="I525" s="160" t="s">
        <v>700</v>
      </c>
      <c r="J525" s="155" t="s">
        <v>705</v>
      </c>
      <c r="K525" s="156" t="s">
        <v>705</v>
      </c>
      <c r="N525" s="168">
        <v>30.5</v>
      </c>
      <c r="O525" s="148">
        <v>60</v>
      </c>
      <c r="P525" s="169">
        <v>33.1</v>
      </c>
      <c r="Q525" s="172">
        <v>20.91</v>
      </c>
      <c r="R525" s="173" t="s">
        <v>53</v>
      </c>
      <c r="S525" s="5" t="str">
        <f>_xlfn.TEXTJOIN("_",TRUE,T525:X525)</f>
        <v>s316:1.5_s316:0.1_ptfe:0.1</v>
      </c>
      <c r="T525" s="5" t="str">
        <f>_xlfn.TEXTJOIN(":",TRUE,D525,E525)</f>
        <v>s316:1.5</v>
      </c>
      <c r="U525" s="5" t="str">
        <f>_xlfn.TEXTJOIN(":",TRUE,F525,G525)</f>
        <v>s316:0.1</v>
      </c>
      <c r="V525" s="5" t="str">
        <f>_xlfn.TEXTJOIN(":",TRUE,H525,I525)</f>
        <v>ptfe:0.1</v>
      </c>
      <c r="W525" s="5" t="str">
        <f>_xlfn.TEXTJOIN(":",TRUE,J525,K525)</f>
        <v/>
      </c>
      <c r="X525" s="5" t="str">
        <f>_xlfn.TEXTJOIN(":",TRUE,L525,M525)</f>
        <v/>
      </c>
    </row>
    <row r="526" spans="1:24">
      <c r="A526" s="5">
        <v>525</v>
      </c>
      <c r="B526" s="5" t="s">
        <v>316</v>
      </c>
      <c r="C526" s="19">
        <v>3</v>
      </c>
      <c r="D526" s="151" t="s">
        <v>707</v>
      </c>
      <c r="E526" s="152" t="s">
        <v>703</v>
      </c>
      <c r="F526" s="155" t="s">
        <v>911</v>
      </c>
      <c r="G526" s="156" t="s">
        <v>700</v>
      </c>
      <c r="H526" s="159" t="s">
        <v>212</v>
      </c>
      <c r="I526" s="160" t="s">
        <v>700</v>
      </c>
      <c r="J526" s="155" t="s">
        <v>705</v>
      </c>
      <c r="K526" s="156" t="s">
        <v>705</v>
      </c>
      <c r="N526" s="168">
        <v>42</v>
      </c>
      <c r="O526" s="148">
        <v>200</v>
      </c>
      <c r="P526" s="169">
        <v>33</v>
      </c>
      <c r="Q526" s="172">
        <v>20.6</v>
      </c>
      <c r="S526" s="5" t="str">
        <f>_xlfn.TEXTJOIN("_",TRUE,T526:X526)</f>
        <v>inconel:1.6_ inconel:0.1_ptfe:0.1</v>
      </c>
      <c r="T526" s="5" t="str">
        <f>_xlfn.TEXTJOIN(":",TRUE,D526,E526)</f>
        <v>inconel:1.6</v>
      </c>
      <c r="U526" s="5" t="str">
        <f>_xlfn.TEXTJOIN(":",TRUE,F526,G526)</f>
        <v xml:space="preserve"> inconel:0.1</v>
      </c>
      <c r="V526" s="5" t="str">
        <f>_xlfn.TEXTJOIN(":",TRUE,H526,I526)</f>
        <v>ptfe:0.1</v>
      </c>
      <c r="W526" s="5" t="str">
        <f>_xlfn.TEXTJOIN(":",TRUE,J526,K526)</f>
        <v/>
      </c>
      <c r="X526" s="5" t="str">
        <f>_xlfn.TEXTJOIN(":",TRUE,L526,M526)</f>
        <v/>
      </c>
    </row>
    <row r="527" spans="1:24">
      <c r="A527" s="5">
        <v>526</v>
      </c>
      <c r="B527" s="5" t="s">
        <v>316</v>
      </c>
      <c r="C527" s="19">
        <v>4</v>
      </c>
      <c r="D527" s="151" t="s">
        <v>617</v>
      </c>
      <c r="E527" s="152" t="s">
        <v>694</v>
      </c>
      <c r="F527" s="155" t="s">
        <v>617</v>
      </c>
      <c r="G527" s="156" t="s">
        <v>700</v>
      </c>
      <c r="H527" s="159" t="s">
        <v>212</v>
      </c>
      <c r="I527" s="160" t="s">
        <v>700</v>
      </c>
      <c r="J527" s="155" t="s">
        <v>705</v>
      </c>
      <c r="K527" s="156" t="s">
        <v>705</v>
      </c>
      <c r="N527" s="168">
        <v>30.5</v>
      </c>
      <c r="O527" s="148">
        <v>60</v>
      </c>
      <c r="P527" s="169">
        <v>32.85</v>
      </c>
      <c r="Q527" s="172">
        <v>20.91</v>
      </c>
      <c r="R527" s="173" t="s">
        <v>52</v>
      </c>
      <c r="S527" s="5" t="str">
        <f>_xlfn.TEXTJOIN("_",TRUE,T527:X527)</f>
        <v>s316:1.5_s316:0.1_ptfe:0.1</v>
      </c>
      <c r="T527" s="5" t="str">
        <f>_xlfn.TEXTJOIN(":",TRUE,D527,E527)</f>
        <v>s316:1.5</v>
      </c>
      <c r="U527" s="5" t="str">
        <f>_xlfn.TEXTJOIN(":",TRUE,F527,G527)</f>
        <v>s316:0.1</v>
      </c>
      <c r="V527" s="5" t="str">
        <f>_xlfn.TEXTJOIN(":",TRUE,H527,I527)</f>
        <v>ptfe:0.1</v>
      </c>
      <c r="W527" s="5" t="str">
        <f>_xlfn.TEXTJOIN(":",TRUE,J527,K527)</f>
        <v/>
      </c>
      <c r="X527" s="5" t="str">
        <f>_xlfn.TEXTJOIN(":",TRUE,L527,M527)</f>
        <v/>
      </c>
    </row>
    <row r="528" spans="1:24">
      <c r="A528" s="5">
        <v>527</v>
      </c>
      <c r="B528" s="5" t="s">
        <v>316</v>
      </c>
      <c r="C528" s="19">
        <v>4</v>
      </c>
      <c r="D528" s="151" t="s">
        <v>617</v>
      </c>
      <c r="E528" s="152" t="s">
        <v>694</v>
      </c>
      <c r="F528" s="155" t="s">
        <v>617</v>
      </c>
      <c r="G528" s="156" t="s">
        <v>700</v>
      </c>
      <c r="H528" s="159" t="s">
        <v>212</v>
      </c>
      <c r="I528" s="160" t="s">
        <v>700</v>
      </c>
      <c r="J528" s="155" t="s">
        <v>705</v>
      </c>
      <c r="K528" s="156" t="s">
        <v>705</v>
      </c>
      <c r="N528" s="168">
        <v>30.5</v>
      </c>
      <c r="O528" s="148">
        <v>60</v>
      </c>
      <c r="P528" s="169">
        <v>32.83</v>
      </c>
      <c r="Q528" s="172">
        <v>20.91</v>
      </c>
      <c r="R528" s="173" t="s">
        <v>53</v>
      </c>
      <c r="S528" s="5" t="str">
        <f>_xlfn.TEXTJOIN("_",TRUE,T528:X528)</f>
        <v>s316:1.5_s316:0.1_ptfe:0.1</v>
      </c>
      <c r="T528" s="5" t="str">
        <f>_xlfn.TEXTJOIN(":",TRUE,D528,E528)</f>
        <v>s316:1.5</v>
      </c>
      <c r="U528" s="5" t="str">
        <f>_xlfn.TEXTJOIN(":",TRUE,F528,G528)</f>
        <v>s316:0.1</v>
      </c>
      <c r="V528" s="5" t="str">
        <f>_xlfn.TEXTJOIN(":",TRUE,H528,I528)</f>
        <v>ptfe:0.1</v>
      </c>
      <c r="W528" s="5" t="str">
        <f>_xlfn.TEXTJOIN(":",TRUE,J528,K528)</f>
        <v/>
      </c>
      <c r="X528" s="5" t="str">
        <f>_xlfn.TEXTJOIN(":",TRUE,L528,M528)</f>
        <v/>
      </c>
    </row>
    <row r="529" spans="1:24">
      <c r="A529" s="5">
        <v>528</v>
      </c>
      <c r="B529" s="5" t="s">
        <v>316</v>
      </c>
      <c r="C529" s="19">
        <v>3</v>
      </c>
      <c r="D529" s="151" t="s">
        <v>162</v>
      </c>
      <c r="E529" s="152" t="s">
        <v>691</v>
      </c>
      <c r="F529" s="155" t="s">
        <v>617</v>
      </c>
      <c r="G529" s="156" t="s">
        <v>708</v>
      </c>
      <c r="H529" s="159" t="s">
        <v>212</v>
      </c>
      <c r="I529" s="160" t="s">
        <v>700</v>
      </c>
      <c r="J529" s="155" t="s">
        <v>705</v>
      </c>
      <c r="K529" s="156" t="s">
        <v>705</v>
      </c>
      <c r="N529" s="168">
        <v>40</v>
      </c>
      <c r="O529" s="148">
        <v>280</v>
      </c>
      <c r="P529" s="169">
        <v>32</v>
      </c>
      <c r="Q529" s="172">
        <v>15.62</v>
      </c>
      <c r="S529" s="5" t="str">
        <f>_xlfn.TEXTJOIN("_",TRUE,T529:X529)</f>
        <v>hastelloy:0.8_s316:0.05_ptfe:0.1</v>
      </c>
      <c r="T529" s="5" t="str">
        <f>_xlfn.TEXTJOIN(":",TRUE,D529,E529)</f>
        <v>hastelloy:0.8</v>
      </c>
      <c r="U529" s="5" t="str">
        <f>_xlfn.TEXTJOIN(":",TRUE,F529,G529)</f>
        <v>s316:0.05</v>
      </c>
      <c r="V529" s="5" t="str">
        <f>_xlfn.TEXTJOIN(":",TRUE,H529,I529)</f>
        <v>ptfe:0.1</v>
      </c>
      <c r="W529" s="5" t="str">
        <f>_xlfn.TEXTJOIN(":",TRUE,J529,K529)</f>
        <v/>
      </c>
      <c r="X529" s="5" t="str">
        <f>_xlfn.TEXTJOIN(":",TRUE,L529,M529)</f>
        <v/>
      </c>
    </row>
    <row r="530" spans="1:24">
      <c r="A530" s="5">
        <v>529</v>
      </c>
      <c r="B530" s="5" t="s">
        <v>316</v>
      </c>
      <c r="C530" s="19">
        <v>4</v>
      </c>
      <c r="D530" s="151" t="s">
        <v>617</v>
      </c>
      <c r="E530" s="152" t="s">
        <v>694</v>
      </c>
      <c r="F530" s="155" t="s">
        <v>617</v>
      </c>
      <c r="G530" s="156" t="s">
        <v>700</v>
      </c>
      <c r="H530" s="159" t="s">
        <v>212</v>
      </c>
      <c r="I530" s="160" t="s">
        <v>700</v>
      </c>
      <c r="J530" s="155" t="s">
        <v>705</v>
      </c>
      <c r="K530" s="156" t="s">
        <v>705</v>
      </c>
      <c r="N530" s="168">
        <v>30.5</v>
      </c>
      <c r="O530" s="148">
        <v>60</v>
      </c>
      <c r="P530" s="169">
        <v>31.08</v>
      </c>
      <c r="Q530" s="172">
        <v>20.91</v>
      </c>
      <c r="R530" s="173" t="s">
        <v>53</v>
      </c>
      <c r="S530" s="5" t="str">
        <f>_xlfn.TEXTJOIN("_",TRUE,T530:X530)</f>
        <v>s316:1.5_s316:0.1_ptfe:0.1</v>
      </c>
      <c r="T530" s="5" t="str">
        <f>_xlfn.TEXTJOIN(":",TRUE,D530,E530)</f>
        <v>s316:1.5</v>
      </c>
      <c r="U530" s="5" t="str">
        <f>_xlfn.TEXTJOIN(":",TRUE,F530,G530)</f>
        <v>s316:0.1</v>
      </c>
      <c r="V530" s="5" t="str">
        <f>_xlfn.TEXTJOIN(":",TRUE,H530,I530)</f>
        <v>ptfe:0.1</v>
      </c>
      <c r="W530" s="5" t="str">
        <f>_xlfn.TEXTJOIN(":",TRUE,J530,K530)</f>
        <v/>
      </c>
      <c r="X530" s="5" t="str">
        <f>_xlfn.TEXTJOIN(":",TRUE,L530,M530)</f>
        <v/>
      </c>
    </row>
    <row r="531" spans="1:24">
      <c r="A531" s="5">
        <v>530</v>
      </c>
      <c r="B531" s="5" t="s">
        <v>316</v>
      </c>
      <c r="C531" s="19">
        <v>4</v>
      </c>
      <c r="D531" s="151" t="s">
        <v>162</v>
      </c>
      <c r="E531" s="152" t="s">
        <v>695</v>
      </c>
      <c r="F531" s="155" t="s">
        <v>617</v>
      </c>
      <c r="G531" s="156" t="s">
        <v>700</v>
      </c>
      <c r="H531" s="159" t="s">
        <v>212</v>
      </c>
      <c r="I531" s="160" t="s">
        <v>700</v>
      </c>
      <c r="J531" s="155" t="s">
        <v>705</v>
      </c>
      <c r="K531" s="156" t="s">
        <v>705</v>
      </c>
      <c r="N531" s="168">
        <v>50</v>
      </c>
      <c r="O531" s="148">
        <v>320</v>
      </c>
      <c r="P531" s="169">
        <v>31</v>
      </c>
      <c r="Q531" s="172">
        <v>23.36</v>
      </c>
      <c r="S531" s="5" t="str">
        <f>_xlfn.TEXTJOIN("_",TRUE,T531:X531)</f>
        <v>hastelloy:1_s316:0.1_ptfe:0.1</v>
      </c>
      <c r="T531" s="5" t="str">
        <f>_xlfn.TEXTJOIN(":",TRUE,D531,E531)</f>
        <v>hastelloy:1</v>
      </c>
      <c r="U531" s="5" t="str">
        <f>_xlfn.TEXTJOIN(":",TRUE,F531,G531)</f>
        <v>s316:0.1</v>
      </c>
      <c r="V531" s="5" t="str">
        <f>_xlfn.TEXTJOIN(":",TRUE,H531,I531)</f>
        <v>ptfe:0.1</v>
      </c>
      <c r="W531" s="5" t="str">
        <f>_xlfn.TEXTJOIN(":",TRUE,J531,K531)</f>
        <v/>
      </c>
      <c r="X531" s="5" t="str">
        <f>_xlfn.TEXTJOIN(":",TRUE,L531,M531)</f>
        <v/>
      </c>
    </row>
    <row r="532" spans="1:24">
      <c r="A532" s="5">
        <v>531</v>
      </c>
      <c r="B532" s="5" t="s">
        <v>316</v>
      </c>
      <c r="C532" s="19">
        <v>3</v>
      </c>
      <c r="D532" s="151" t="s">
        <v>707</v>
      </c>
      <c r="E532" s="152" t="s">
        <v>703</v>
      </c>
      <c r="F532" s="155" t="s">
        <v>911</v>
      </c>
      <c r="G532" s="156" t="s">
        <v>700</v>
      </c>
      <c r="H532" s="159" t="s">
        <v>212</v>
      </c>
      <c r="I532" s="160" t="s">
        <v>700</v>
      </c>
      <c r="J532" s="155" t="s">
        <v>705</v>
      </c>
      <c r="K532" s="156" t="s">
        <v>705</v>
      </c>
      <c r="N532" s="168">
        <v>42</v>
      </c>
      <c r="O532" s="148">
        <v>200</v>
      </c>
      <c r="P532" s="169">
        <v>31</v>
      </c>
      <c r="Q532" s="172">
        <v>17</v>
      </c>
      <c r="S532" s="5" t="str">
        <f>_xlfn.TEXTJOIN("_",TRUE,T532:X532)</f>
        <v>inconel:1.6_ inconel:0.1_ptfe:0.1</v>
      </c>
      <c r="T532" s="5" t="str">
        <f>_xlfn.TEXTJOIN(":",TRUE,D532,E532)</f>
        <v>inconel:1.6</v>
      </c>
      <c r="U532" s="5" t="str">
        <f>_xlfn.TEXTJOIN(":",TRUE,F532,G532)</f>
        <v xml:space="preserve"> inconel:0.1</v>
      </c>
      <c r="V532" s="5" t="str">
        <f>_xlfn.TEXTJOIN(":",TRUE,H532,I532)</f>
        <v>ptfe:0.1</v>
      </c>
      <c r="W532" s="5" t="str">
        <f>_xlfn.TEXTJOIN(":",TRUE,J532,K532)</f>
        <v/>
      </c>
      <c r="X532" s="5" t="str">
        <f>_xlfn.TEXTJOIN(":",TRUE,L532,M532)</f>
        <v/>
      </c>
    </row>
    <row r="533" spans="1:24">
      <c r="A533" s="5">
        <v>532</v>
      </c>
      <c r="B533" s="5" t="s">
        <v>316</v>
      </c>
      <c r="C533" s="19">
        <v>4</v>
      </c>
      <c r="D533" s="151" t="s">
        <v>617</v>
      </c>
      <c r="E533" s="152" t="s">
        <v>694</v>
      </c>
      <c r="F533" s="155" t="s">
        <v>617</v>
      </c>
      <c r="G533" s="156" t="s">
        <v>700</v>
      </c>
      <c r="H533" s="159" t="s">
        <v>212</v>
      </c>
      <c r="I533" s="160" t="s">
        <v>700</v>
      </c>
      <c r="J533" s="155" t="s">
        <v>705</v>
      </c>
      <c r="K533" s="156" t="s">
        <v>705</v>
      </c>
      <c r="N533" s="168">
        <v>30.5</v>
      </c>
      <c r="O533" s="148">
        <v>60</v>
      </c>
      <c r="P533" s="169">
        <v>30.87</v>
      </c>
      <c r="Q533" s="172">
        <v>20.91</v>
      </c>
      <c r="R533" s="173" t="s">
        <v>53</v>
      </c>
      <c r="S533" s="5" t="str">
        <f>_xlfn.TEXTJOIN("_",TRUE,T533:X533)</f>
        <v>s316:1.5_s316:0.1_ptfe:0.1</v>
      </c>
      <c r="T533" s="5" t="str">
        <f>_xlfn.TEXTJOIN(":",TRUE,D533,E533)</f>
        <v>s316:1.5</v>
      </c>
      <c r="U533" s="5" t="str">
        <f>_xlfn.TEXTJOIN(":",TRUE,F533,G533)</f>
        <v>s316:0.1</v>
      </c>
      <c r="V533" s="5" t="str">
        <f>_xlfn.TEXTJOIN(":",TRUE,H533,I533)</f>
        <v>ptfe:0.1</v>
      </c>
      <c r="W533" s="5" t="str">
        <f>_xlfn.TEXTJOIN(":",TRUE,J533,K533)</f>
        <v/>
      </c>
      <c r="X533" s="5" t="str">
        <f>_xlfn.TEXTJOIN(":",TRUE,L533,M533)</f>
        <v/>
      </c>
    </row>
    <row r="534" spans="1:24">
      <c r="A534" s="5">
        <v>533</v>
      </c>
      <c r="B534" s="5" t="s">
        <v>316</v>
      </c>
      <c r="C534" s="19">
        <v>4</v>
      </c>
      <c r="D534" s="151" t="s">
        <v>617</v>
      </c>
      <c r="E534" s="152" t="s">
        <v>696</v>
      </c>
      <c r="F534" s="155" t="s">
        <v>617</v>
      </c>
      <c r="G534" s="156" t="s">
        <v>700</v>
      </c>
      <c r="H534" s="159" t="s">
        <v>212</v>
      </c>
      <c r="I534" s="160" t="s">
        <v>700</v>
      </c>
      <c r="J534" s="155" t="s">
        <v>705</v>
      </c>
      <c r="K534" s="156" t="s">
        <v>705</v>
      </c>
      <c r="N534" s="168">
        <v>30.5</v>
      </c>
      <c r="O534" s="148">
        <v>60</v>
      </c>
      <c r="P534" s="169">
        <v>30.3</v>
      </c>
      <c r="Q534" s="172">
        <v>20.91</v>
      </c>
      <c r="R534" s="173" t="s">
        <v>55</v>
      </c>
      <c r="S534" s="5" t="str">
        <f>_xlfn.TEXTJOIN("_",TRUE,T534:X534)</f>
        <v>s316:2.5_s316:0.1_ptfe:0.1</v>
      </c>
      <c r="T534" s="5" t="str">
        <f>_xlfn.TEXTJOIN(":",TRUE,D534,E534)</f>
        <v>s316:2.5</v>
      </c>
      <c r="U534" s="5" t="str">
        <f>_xlfn.TEXTJOIN(":",TRUE,F534,G534)</f>
        <v>s316:0.1</v>
      </c>
      <c r="V534" s="5" t="str">
        <f>_xlfn.TEXTJOIN(":",TRUE,H534,I534)</f>
        <v>ptfe:0.1</v>
      </c>
      <c r="W534" s="5" t="str">
        <f>_xlfn.TEXTJOIN(":",TRUE,J534,K534)</f>
        <v/>
      </c>
      <c r="X534" s="5" t="str">
        <f>_xlfn.TEXTJOIN(":",TRUE,L534,M534)</f>
        <v/>
      </c>
    </row>
    <row r="535" spans="1:24">
      <c r="A535" s="5">
        <v>534</v>
      </c>
      <c r="B535" s="5" t="s">
        <v>316</v>
      </c>
      <c r="C535" s="19">
        <v>4</v>
      </c>
      <c r="D535" s="151" t="s">
        <v>617</v>
      </c>
      <c r="E535" s="152" t="s">
        <v>694</v>
      </c>
      <c r="F535" s="155" t="s">
        <v>617</v>
      </c>
      <c r="G535" s="156" t="s">
        <v>700</v>
      </c>
      <c r="H535" s="159" t="s">
        <v>212</v>
      </c>
      <c r="I535" s="160" t="s">
        <v>700</v>
      </c>
      <c r="J535" s="155" t="s">
        <v>705</v>
      </c>
      <c r="K535" s="156" t="s">
        <v>705</v>
      </c>
      <c r="N535" s="168">
        <v>30.5</v>
      </c>
      <c r="O535" s="148">
        <v>60</v>
      </c>
      <c r="P535" s="169">
        <v>30.15</v>
      </c>
      <c r="Q535" s="172">
        <v>20.91</v>
      </c>
      <c r="R535" s="173" t="s">
        <v>54</v>
      </c>
      <c r="S535" s="5" t="str">
        <f>_xlfn.TEXTJOIN("_",TRUE,T535:X535)</f>
        <v>s316:1.5_s316:0.1_ptfe:0.1</v>
      </c>
      <c r="T535" s="5" t="str">
        <f>_xlfn.TEXTJOIN(":",TRUE,D535,E535)</f>
        <v>s316:1.5</v>
      </c>
      <c r="U535" s="5" t="str">
        <f>_xlfn.TEXTJOIN(":",TRUE,F535,G535)</f>
        <v>s316:0.1</v>
      </c>
      <c r="V535" s="5" t="str">
        <f>_xlfn.TEXTJOIN(":",TRUE,H535,I535)</f>
        <v>ptfe:0.1</v>
      </c>
      <c r="W535" s="5" t="str">
        <f>_xlfn.TEXTJOIN(":",TRUE,J535,K535)</f>
        <v/>
      </c>
      <c r="X535" s="5" t="str">
        <f>_xlfn.TEXTJOIN(":",TRUE,L535,M535)</f>
        <v/>
      </c>
    </row>
    <row r="536" spans="1:24">
      <c r="A536" s="5">
        <v>535</v>
      </c>
      <c r="B536" s="5" t="s">
        <v>316</v>
      </c>
      <c r="C536" s="19">
        <v>4</v>
      </c>
      <c r="D536" s="151" t="s">
        <v>617</v>
      </c>
      <c r="E536" s="152" t="s">
        <v>694</v>
      </c>
      <c r="F536" s="155" t="s">
        <v>617</v>
      </c>
      <c r="G536" s="156" t="s">
        <v>700</v>
      </c>
      <c r="H536" s="159" t="s">
        <v>212</v>
      </c>
      <c r="I536" s="160" t="s">
        <v>700</v>
      </c>
      <c r="J536" s="155" t="s">
        <v>705</v>
      </c>
      <c r="K536" s="156" t="s">
        <v>705</v>
      </c>
      <c r="N536" s="168">
        <v>30.5</v>
      </c>
      <c r="O536" s="148">
        <v>60</v>
      </c>
      <c r="P536" s="169">
        <v>30.08</v>
      </c>
      <c r="Q536" s="172">
        <v>20.91</v>
      </c>
      <c r="R536" s="173" t="s">
        <v>54</v>
      </c>
      <c r="S536" s="5" t="str">
        <f>_xlfn.TEXTJOIN("_",TRUE,T536:X536)</f>
        <v>s316:1.5_s316:0.1_ptfe:0.1</v>
      </c>
      <c r="T536" s="5" t="str">
        <f>_xlfn.TEXTJOIN(":",TRUE,D536,E536)</f>
        <v>s316:1.5</v>
      </c>
      <c r="U536" s="5" t="str">
        <f>_xlfn.TEXTJOIN(":",TRUE,F536,G536)</f>
        <v>s316:0.1</v>
      </c>
      <c r="V536" s="5" t="str">
        <f>_xlfn.TEXTJOIN(":",TRUE,H536,I536)</f>
        <v>ptfe:0.1</v>
      </c>
      <c r="W536" s="5" t="str">
        <f>_xlfn.TEXTJOIN(":",TRUE,J536,K536)</f>
        <v/>
      </c>
      <c r="X536" s="5" t="str">
        <f>_xlfn.TEXTJOIN(":",TRUE,L536,M536)</f>
        <v/>
      </c>
    </row>
    <row r="537" spans="1:24">
      <c r="A537" s="5">
        <v>536</v>
      </c>
      <c r="B537" s="5" t="s">
        <v>316</v>
      </c>
      <c r="C537" s="19">
        <v>4</v>
      </c>
      <c r="D537" s="151" t="s">
        <v>617</v>
      </c>
      <c r="E537" s="152" t="s">
        <v>696</v>
      </c>
      <c r="F537" s="155" t="s">
        <v>617</v>
      </c>
      <c r="G537" s="156" t="s">
        <v>700</v>
      </c>
      <c r="H537" s="159" t="s">
        <v>212</v>
      </c>
      <c r="I537" s="160" t="s">
        <v>700</v>
      </c>
      <c r="J537" s="155" t="s">
        <v>705</v>
      </c>
      <c r="K537" s="156" t="s">
        <v>705</v>
      </c>
      <c r="N537" s="168">
        <v>30.5</v>
      </c>
      <c r="O537" s="148">
        <v>60</v>
      </c>
      <c r="P537" s="169">
        <v>30.04</v>
      </c>
      <c r="Q537" s="172">
        <v>20.91</v>
      </c>
      <c r="R537" s="173" t="s">
        <v>55</v>
      </c>
      <c r="S537" s="5" t="str">
        <f>_xlfn.TEXTJOIN("_",TRUE,T537:X537)</f>
        <v>s316:2.5_s316:0.1_ptfe:0.1</v>
      </c>
      <c r="T537" s="5" t="str">
        <f>_xlfn.TEXTJOIN(":",TRUE,D537,E537)</f>
        <v>s316:2.5</v>
      </c>
      <c r="U537" s="5" t="str">
        <f>_xlfn.TEXTJOIN(":",TRUE,F537,G537)</f>
        <v>s316:0.1</v>
      </c>
      <c r="V537" s="5" t="str">
        <f>_xlfn.TEXTJOIN(":",TRUE,H537,I537)</f>
        <v>ptfe:0.1</v>
      </c>
      <c r="W537" s="5" t="str">
        <f>_xlfn.TEXTJOIN(":",TRUE,J537,K537)</f>
        <v/>
      </c>
      <c r="X537" s="5" t="str">
        <f>_xlfn.TEXTJOIN(":",TRUE,L537,M537)</f>
        <v/>
      </c>
    </row>
    <row r="538" spans="1:24">
      <c r="A538" s="5">
        <v>537</v>
      </c>
      <c r="B538" s="5" t="s">
        <v>316</v>
      </c>
      <c r="C538" s="19">
        <v>4</v>
      </c>
      <c r="D538" s="151" t="s">
        <v>617</v>
      </c>
      <c r="E538" s="152" t="s">
        <v>696</v>
      </c>
      <c r="F538" s="155" t="s">
        <v>617</v>
      </c>
      <c r="G538" s="156" t="s">
        <v>700</v>
      </c>
      <c r="H538" s="159" t="s">
        <v>212</v>
      </c>
      <c r="I538" s="160" t="s">
        <v>700</v>
      </c>
      <c r="J538" s="155" t="s">
        <v>705</v>
      </c>
      <c r="K538" s="156" t="s">
        <v>705</v>
      </c>
      <c r="N538" s="168">
        <v>30.5</v>
      </c>
      <c r="O538" s="148">
        <v>60</v>
      </c>
      <c r="P538" s="169">
        <v>29.45</v>
      </c>
      <c r="Q538" s="172">
        <v>20.91</v>
      </c>
      <c r="R538" s="173" t="s">
        <v>51</v>
      </c>
      <c r="S538" s="5" t="str">
        <f>_xlfn.TEXTJOIN("_",TRUE,T538:X538)</f>
        <v>s316:2.5_s316:0.1_ptfe:0.1</v>
      </c>
      <c r="T538" s="5" t="str">
        <f>_xlfn.TEXTJOIN(":",TRUE,D538,E538)</f>
        <v>s316:2.5</v>
      </c>
      <c r="U538" s="5" t="str">
        <f>_xlfn.TEXTJOIN(":",TRUE,F538,G538)</f>
        <v>s316:0.1</v>
      </c>
      <c r="V538" s="5" t="str">
        <f>_xlfn.TEXTJOIN(":",TRUE,H538,I538)</f>
        <v>ptfe:0.1</v>
      </c>
      <c r="W538" s="5" t="str">
        <f>_xlfn.TEXTJOIN(":",TRUE,J538,K538)</f>
        <v/>
      </c>
      <c r="X538" s="5" t="str">
        <f>_xlfn.TEXTJOIN(":",TRUE,L538,M538)</f>
        <v/>
      </c>
    </row>
    <row r="539" spans="1:24">
      <c r="A539" s="5">
        <v>538</v>
      </c>
      <c r="B539" s="5" t="s">
        <v>316</v>
      </c>
      <c r="C539" s="19">
        <v>4</v>
      </c>
      <c r="D539" s="151" t="s">
        <v>617</v>
      </c>
      <c r="E539" s="152" t="s">
        <v>696</v>
      </c>
      <c r="F539" s="155" t="s">
        <v>617</v>
      </c>
      <c r="G539" s="156" t="s">
        <v>700</v>
      </c>
      <c r="H539" s="159" t="s">
        <v>212</v>
      </c>
      <c r="I539" s="160" t="s">
        <v>700</v>
      </c>
      <c r="J539" s="155" t="s">
        <v>705</v>
      </c>
      <c r="K539" s="156" t="s">
        <v>705</v>
      </c>
      <c r="N539" s="168">
        <v>30.5</v>
      </c>
      <c r="O539" s="148">
        <v>60</v>
      </c>
      <c r="P539" s="169">
        <v>29.3</v>
      </c>
      <c r="Q539" s="172">
        <v>20.91</v>
      </c>
      <c r="R539" s="173" t="s">
        <v>57</v>
      </c>
      <c r="S539" s="5" t="str">
        <f>_xlfn.TEXTJOIN("_",TRUE,T539:X539)</f>
        <v>s316:2.5_s316:0.1_ptfe:0.1</v>
      </c>
      <c r="T539" s="5" t="str">
        <f>_xlfn.TEXTJOIN(":",TRUE,D539,E539)</f>
        <v>s316:2.5</v>
      </c>
      <c r="U539" s="5" t="str">
        <f>_xlfn.TEXTJOIN(":",TRUE,F539,G539)</f>
        <v>s316:0.1</v>
      </c>
      <c r="V539" s="5" t="str">
        <f>_xlfn.TEXTJOIN(":",TRUE,H539,I539)</f>
        <v>ptfe:0.1</v>
      </c>
      <c r="W539" s="5" t="str">
        <f>_xlfn.TEXTJOIN(":",TRUE,J539,K539)</f>
        <v/>
      </c>
      <c r="X539" s="5" t="str">
        <f>_xlfn.TEXTJOIN(":",TRUE,L539,M539)</f>
        <v/>
      </c>
    </row>
    <row r="540" spans="1:24">
      <c r="A540" s="5">
        <v>539</v>
      </c>
      <c r="B540" s="5" t="s">
        <v>316</v>
      </c>
      <c r="C540" s="19">
        <v>4</v>
      </c>
      <c r="D540" s="151" t="s">
        <v>617</v>
      </c>
      <c r="E540" s="152" t="s">
        <v>697</v>
      </c>
      <c r="F540" s="155" t="s">
        <v>617</v>
      </c>
      <c r="G540" s="156" t="s">
        <v>700</v>
      </c>
      <c r="H540" s="159" t="s">
        <v>212</v>
      </c>
      <c r="I540" s="160" t="s">
        <v>700</v>
      </c>
      <c r="J540" s="155" t="s">
        <v>705</v>
      </c>
      <c r="K540" s="156" t="s">
        <v>705</v>
      </c>
      <c r="N540" s="168">
        <v>30.5</v>
      </c>
      <c r="O540" s="148">
        <v>60</v>
      </c>
      <c r="P540" s="169">
        <v>29.16</v>
      </c>
      <c r="Q540" s="172">
        <v>20.91</v>
      </c>
      <c r="R540" s="173" t="s">
        <v>59</v>
      </c>
      <c r="S540" s="5" t="str">
        <f>_xlfn.TEXTJOIN("_",TRUE,T540:X540)</f>
        <v>s316:2_s316:0.1_ptfe:0.1</v>
      </c>
      <c r="T540" s="5" t="str">
        <f>_xlfn.TEXTJOIN(":",TRUE,D540,E540)</f>
        <v>s316:2</v>
      </c>
      <c r="U540" s="5" t="str">
        <f>_xlfn.TEXTJOIN(":",TRUE,F540,G540)</f>
        <v>s316:0.1</v>
      </c>
      <c r="V540" s="5" t="str">
        <f>_xlfn.TEXTJOIN(":",TRUE,H540,I540)</f>
        <v>ptfe:0.1</v>
      </c>
      <c r="W540" s="5" t="str">
        <f>_xlfn.TEXTJOIN(":",TRUE,J540,K540)</f>
        <v/>
      </c>
      <c r="X540" s="5" t="str">
        <f>_xlfn.TEXTJOIN(":",TRUE,L540,M540)</f>
        <v/>
      </c>
    </row>
    <row r="541" spans="1:24">
      <c r="A541" s="5">
        <v>540</v>
      </c>
      <c r="B541" s="5" t="s">
        <v>316</v>
      </c>
      <c r="C541" s="19">
        <v>4</v>
      </c>
      <c r="D541" s="151" t="s">
        <v>617</v>
      </c>
      <c r="E541" s="152" t="s">
        <v>696</v>
      </c>
      <c r="F541" s="155" t="s">
        <v>617</v>
      </c>
      <c r="G541" s="156" t="s">
        <v>700</v>
      </c>
      <c r="H541" s="159" t="s">
        <v>212</v>
      </c>
      <c r="I541" s="160" t="s">
        <v>700</v>
      </c>
      <c r="J541" s="155" t="s">
        <v>705</v>
      </c>
      <c r="K541" s="156" t="s">
        <v>705</v>
      </c>
      <c r="N541" s="168">
        <v>30.5</v>
      </c>
      <c r="O541" s="148">
        <v>60</v>
      </c>
      <c r="P541" s="169">
        <v>29</v>
      </c>
      <c r="Q541" s="172">
        <v>20.91</v>
      </c>
      <c r="R541" s="173" t="s">
        <v>57</v>
      </c>
      <c r="S541" s="5" t="str">
        <f>_xlfn.TEXTJOIN("_",TRUE,T541:X541)</f>
        <v>s316:2.5_s316:0.1_ptfe:0.1</v>
      </c>
      <c r="T541" s="5" t="str">
        <f>_xlfn.TEXTJOIN(":",TRUE,D541,E541)</f>
        <v>s316:2.5</v>
      </c>
      <c r="U541" s="5" t="str">
        <f>_xlfn.TEXTJOIN(":",TRUE,F541,G541)</f>
        <v>s316:0.1</v>
      </c>
      <c r="V541" s="5" t="str">
        <f>_xlfn.TEXTJOIN(":",TRUE,H541,I541)</f>
        <v>ptfe:0.1</v>
      </c>
      <c r="W541" s="5" t="str">
        <f>_xlfn.TEXTJOIN(":",TRUE,J541,K541)</f>
        <v/>
      </c>
      <c r="X541" s="5" t="str">
        <f>_xlfn.TEXTJOIN(":",TRUE,L541,M541)</f>
        <v/>
      </c>
    </row>
    <row r="542" spans="1:24">
      <c r="A542" s="5">
        <v>541</v>
      </c>
      <c r="B542" s="5" t="s">
        <v>316</v>
      </c>
      <c r="C542" s="19">
        <v>4</v>
      </c>
      <c r="D542" s="151" t="s">
        <v>617</v>
      </c>
      <c r="E542" s="152" t="s">
        <v>696</v>
      </c>
      <c r="F542" s="155" t="s">
        <v>617</v>
      </c>
      <c r="G542" s="156" t="s">
        <v>700</v>
      </c>
      <c r="H542" s="159" t="s">
        <v>212</v>
      </c>
      <c r="I542" s="160" t="s">
        <v>700</v>
      </c>
      <c r="J542" s="155" t="s">
        <v>705</v>
      </c>
      <c r="K542" s="156" t="s">
        <v>705</v>
      </c>
      <c r="N542" s="168">
        <v>30.5</v>
      </c>
      <c r="O542" s="148">
        <v>60</v>
      </c>
      <c r="P542" s="169">
        <v>29</v>
      </c>
      <c r="Q542" s="172">
        <v>20.91</v>
      </c>
      <c r="R542" s="173" t="s">
        <v>58</v>
      </c>
      <c r="S542" s="5" t="str">
        <f>_xlfn.TEXTJOIN("_",TRUE,T542:X542)</f>
        <v>s316:2.5_s316:0.1_ptfe:0.1</v>
      </c>
      <c r="T542" s="5" t="str">
        <f>_xlfn.TEXTJOIN(":",TRUE,D542,E542)</f>
        <v>s316:2.5</v>
      </c>
      <c r="U542" s="5" t="str">
        <f>_xlfn.TEXTJOIN(":",TRUE,F542,G542)</f>
        <v>s316:0.1</v>
      </c>
      <c r="V542" s="5" t="str">
        <f>_xlfn.TEXTJOIN(":",TRUE,H542,I542)</f>
        <v>ptfe:0.1</v>
      </c>
      <c r="W542" s="5" t="str">
        <f>_xlfn.TEXTJOIN(":",TRUE,J542,K542)</f>
        <v/>
      </c>
      <c r="X542" s="5" t="str">
        <f>_xlfn.TEXTJOIN(":",TRUE,L542,M542)</f>
        <v/>
      </c>
    </row>
    <row r="543" spans="1:24">
      <c r="A543" s="5">
        <v>542</v>
      </c>
      <c r="B543" s="5" t="s">
        <v>316</v>
      </c>
      <c r="C543" s="19">
        <v>2</v>
      </c>
      <c r="D543" s="151" t="s">
        <v>617</v>
      </c>
      <c r="E543" s="152" t="s">
        <v>691</v>
      </c>
      <c r="F543" s="155" t="s">
        <v>617</v>
      </c>
      <c r="G543" s="156" t="s">
        <v>708</v>
      </c>
      <c r="H543" s="159" t="s">
        <v>212</v>
      </c>
      <c r="I543" s="160" t="s">
        <v>700</v>
      </c>
      <c r="J543" s="155" t="s">
        <v>705</v>
      </c>
      <c r="K543" s="156" t="s">
        <v>705</v>
      </c>
      <c r="N543" s="168">
        <v>20</v>
      </c>
      <c r="O543" s="148">
        <v>115</v>
      </c>
      <c r="P543" s="169">
        <v>27.4</v>
      </c>
      <c r="Q543" s="172">
        <v>9.5</v>
      </c>
      <c r="R543" s="173" t="s">
        <v>7</v>
      </c>
      <c r="S543" s="5" t="str">
        <f>_xlfn.TEXTJOIN("_",TRUE,T543:X543)</f>
        <v>s316:0.8_s316:0.05_ptfe:0.1</v>
      </c>
      <c r="T543" s="5" t="str">
        <f>_xlfn.TEXTJOIN(":",TRUE,D543,E543)</f>
        <v>s316:0.8</v>
      </c>
      <c r="U543" s="5" t="str">
        <f>_xlfn.TEXTJOIN(":",TRUE,F543,G543)</f>
        <v>s316:0.05</v>
      </c>
      <c r="V543" s="5" t="str">
        <f>_xlfn.TEXTJOIN(":",TRUE,H543,I543)</f>
        <v>ptfe:0.1</v>
      </c>
      <c r="W543" s="5" t="str">
        <f>_xlfn.TEXTJOIN(":",TRUE,J543,K543)</f>
        <v/>
      </c>
      <c r="X543" s="5" t="str">
        <f>_xlfn.TEXTJOIN(":",TRUE,L543,M543)</f>
        <v/>
      </c>
    </row>
    <row r="544" spans="1:24">
      <c r="A544" s="5">
        <v>543</v>
      </c>
      <c r="B544" s="5" t="s">
        <v>316</v>
      </c>
      <c r="C544" s="19">
        <v>2</v>
      </c>
      <c r="D544" s="151" t="s">
        <v>617</v>
      </c>
      <c r="E544" s="152" t="s">
        <v>691</v>
      </c>
      <c r="F544" s="155" t="s">
        <v>707</v>
      </c>
      <c r="G544" s="156" t="s">
        <v>708</v>
      </c>
      <c r="H544" s="159" t="s">
        <v>212</v>
      </c>
      <c r="I544" s="160" t="s">
        <v>700</v>
      </c>
      <c r="J544" s="155" t="s">
        <v>705</v>
      </c>
      <c r="K544" s="156" t="s">
        <v>705</v>
      </c>
      <c r="N544" s="168">
        <v>27.7</v>
      </c>
      <c r="O544" s="148">
        <v>115</v>
      </c>
      <c r="P544" s="169">
        <v>27.1</v>
      </c>
      <c r="Q544" s="172">
        <v>10</v>
      </c>
      <c r="R544" s="173" t="s">
        <v>7</v>
      </c>
      <c r="S544" s="5" t="str">
        <f>_xlfn.TEXTJOIN("_",TRUE,T544:X544)</f>
        <v>s316:0.8_inconel:0.05_ptfe:0.1</v>
      </c>
      <c r="T544" s="5" t="str">
        <f>_xlfn.TEXTJOIN(":",TRUE,D544,E544)</f>
        <v>s316:0.8</v>
      </c>
      <c r="U544" s="5" t="str">
        <f>_xlfn.TEXTJOIN(":",TRUE,F544,G544)</f>
        <v>inconel:0.05</v>
      </c>
      <c r="V544" s="5" t="str">
        <f>_xlfn.TEXTJOIN(":",TRUE,H544,I544)</f>
        <v>ptfe:0.1</v>
      </c>
      <c r="W544" s="5" t="str">
        <f>_xlfn.TEXTJOIN(":",TRUE,J544,K544)</f>
        <v/>
      </c>
      <c r="X544" s="5" t="str">
        <f>_xlfn.TEXTJOIN(":",TRUE,L544,M544)</f>
        <v/>
      </c>
    </row>
    <row r="545" spans="1:24">
      <c r="A545" s="5">
        <v>544</v>
      </c>
      <c r="B545" s="5" t="s">
        <v>316</v>
      </c>
      <c r="C545" s="19">
        <v>4</v>
      </c>
      <c r="D545" s="151" t="s">
        <v>617</v>
      </c>
      <c r="E545" s="152" t="s">
        <v>697</v>
      </c>
      <c r="F545" s="155" t="s">
        <v>617</v>
      </c>
      <c r="G545" s="156" t="s">
        <v>700</v>
      </c>
      <c r="H545" s="159" t="s">
        <v>212</v>
      </c>
      <c r="I545" s="160" t="s">
        <v>700</v>
      </c>
      <c r="J545" s="155" t="s">
        <v>705</v>
      </c>
      <c r="K545" s="156" t="s">
        <v>705</v>
      </c>
      <c r="N545" s="168">
        <v>30.5</v>
      </c>
      <c r="O545" s="148">
        <v>60</v>
      </c>
      <c r="P545" s="169">
        <v>26.76</v>
      </c>
      <c r="Q545" s="172">
        <v>20.91</v>
      </c>
      <c r="R545" s="173" t="s">
        <v>14</v>
      </c>
      <c r="S545" s="5" t="str">
        <f>_xlfn.TEXTJOIN("_",TRUE,T545:X545)</f>
        <v>s316:2_s316:0.1_ptfe:0.1</v>
      </c>
      <c r="T545" s="5" t="str">
        <f>_xlfn.TEXTJOIN(":",TRUE,D545,E545)</f>
        <v>s316:2</v>
      </c>
      <c r="U545" s="5" t="str">
        <f>_xlfn.TEXTJOIN(":",TRUE,F545,G545)</f>
        <v>s316:0.1</v>
      </c>
      <c r="V545" s="5" t="str">
        <f>_xlfn.TEXTJOIN(":",TRUE,H545,I545)</f>
        <v>ptfe:0.1</v>
      </c>
      <c r="W545" s="5" t="str">
        <f>_xlfn.TEXTJOIN(":",TRUE,J545,K545)</f>
        <v/>
      </c>
      <c r="X545" s="5" t="str">
        <f>_xlfn.TEXTJOIN(":",TRUE,L545,M545)</f>
        <v/>
      </c>
    </row>
    <row r="546" spans="1:24">
      <c r="A546" s="5">
        <v>545</v>
      </c>
      <c r="B546" s="5" t="s">
        <v>316</v>
      </c>
      <c r="C546" s="19">
        <v>10</v>
      </c>
      <c r="D546" s="151" t="s">
        <v>617</v>
      </c>
      <c r="E546" s="152" t="s">
        <v>696</v>
      </c>
      <c r="F546" s="155" t="s">
        <v>617</v>
      </c>
      <c r="G546" s="156" t="s">
        <v>700</v>
      </c>
      <c r="H546" s="159" t="s">
        <v>212</v>
      </c>
      <c r="I546" s="160" t="s">
        <v>699</v>
      </c>
      <c r="J546" s="155" t="s">
        <v>705</v>
      </c>
      <c r="K546" s="156" t="s">
        <v>705</v>
      </c>
      <c r="N546" s="168">
        <v>22.8</v>
      </c>
      <c r="O546" s="148">
        <v>33</v>
      </c>
      <c r="P546" s="169">
        <v>26.5</v>
      </c>
      <c r="Q546" s="172">
        <v>50</v>
      </c>
      <c r="R546" s="173" t="s">
        <v>93</v>
      </c>
      <c r="S546" s="5" t="str">
        <f>_xlfn.TEXTJOIN("_",TRUE,T546:X546)</f>
        <v>s316:2.5_s316:0.1_ptfe:0.3</v>
      </c>
      <c r="T546" s="5" t="str">
        <f>_xlfn.TEXTJOIN(":",TRUE,D546,E546)</f>
        <v>s316:2.5</v>
      </c>
      <c r="U546" s="5" t="str">
        <f>_xlfn.TEXTJOIN(":",TRUE,F546,G546)</f>
        <v>s316:0.1</v>
      </c>
      <c r="V546" s="5" t="str">
        <f>_xlfn.TEXTJOIN(":",TRUE,H546,I546)</f>
        <v>ptfe:0.3</v>
      </c>
      <c r="W546" s="5" t="str">
        <f>_xlfn.TEXTJOIN(":",TRUE,J546,K546)</f>
        <v/>
      </c>
      <c r="X546" s="5" t="str">
        <f>_xlfn.TEXTJOIN(":",TRUE,L546,M546)</f>
        <v/>
      </c>
    </row>
    <row r="547" spans="1:24">
      <c r="A547" s="5">
        <v>546</v>
      </c>
      <c r="B547" s="5" t="s">
        <v>316</v>
      </c>
      <c r="C547" s="19">
        <v>2</v>
      </c>
      <c r="D547" s="151" t="s">
        <v>617</v>
      </c>
      <c r="E547" s="152" t="s">
        <v>691</v>
      </c>
      <c r="F547" s="155" t="s">
        <v>707</v>
      </c>
      <c r="G547" s="156">
        <v>1</v>
      </c>
      <c r="H547" s="159" t="s">
        <v>212</v>
      </c>
      <c r="I547" s="160" t="s">
        <v>700</v>
      </c>
      <c r="J547" s="155" t="s">
        <v>705</v>
      </c>
      <c r="K547" s="156" t="s">
        <v>705</v>
      </c>
      <c r="N547" s="168">
        <v>27.7</v>
      </c>
      <c r="O547" s="148">
        <v>115</v>
      </c>
      <c r="P547" s="169">
        <v>26.47</v>
      </c>
      <c r="Q547" s="172">
        <v>10</v>
      </c>
      <c r="R547" s="173" t="s">
        <v>7</v>
      </c>
      <c r="S547" s="5" t="str">
        <f>_xlfn.TEXTJOIN("_",TRUE,T547:X547)</f>
        <v>s316:0.8_inconel:1_ptfe:0.1</v>
      </c>
      <c r="T547" s="5" t="str">
        <f>_xlfn.TEXTJOIN(":",TRUE,D547,E547)</f>
        <v>s316:0.8</v>
      </c>
      <c r="U547" s="5" t="str">
        <f>_xlfn.TEXTJOIN(":",TRUE,F547,G547)</f>
        <v>inconel:1</v>
      </c>
      <c r="V547" s="5" t="str">
        <f>_xlfn.TEXTJOIN(":",TRUE,H547,I547)</f>
        <v>ptfe:0.1</v>
      </c>
      <c r="W547" s="5" t="str">
        <f>_xlfn.TEXTJOIN(":",TRUE,J547,K547)</f>
        <v/>
      </c>
      <c r="X547" s="5" t="str">
        <f>_xlfn.TEXTJOIN(":",TRUE,L547,M547)</f>
        <v/>
      </c>
    </row>
    <row r="548" spans="1:24">
      <c r="A548" s="5">
        <v>547</v>
      </c>
      <c r="B548" s="5" t="s">
        <v>316</v>
      </c>
      <c r="C548" s="19">
        <v>4</v>
      </c>
      <c r="D548" s="151" t="s">
        <v>617</v>
      </c>
      <c r="E548" s="152" t="s">
        <v>696</v>
      </c>
      <c r="F548" s="155" t="s">
        <v>617</v>
      </c>
      <c r="G548" s="156" t="s">
        <v>700</v>
      </c>
      <c r="H548" s="159" t="s">
        <v>212</v>
      </c>
      <c r="I548" s="160" t="s">
        <v>700</v>
      </c>
      <c r="J548" s="155" t="s">
        <v>705</v>
      </c>
      <c r="K548" s="156" t="s">
        <v>705</v>
      </c>
      <c r="N548" s="168">
        <v>30.5</v>
      </c>
      <c r="O548" s="148">
        <v>60</v>
      </c>
      <c r="P548" s="169">
        <v>25.5</v>
      </c>
      <c r="Q548" s="172">
        <v>20.91</v>
      </c>
      <c r="R548" s="173" t="s">
        <v>56</v>
      </c>
      <c r="S548" s="5" t="str">
        <f>_xlfn.TEXTJOIN("_",TRUE,T548:X548)</f>
        <v>s316:2.5_s316:0.1_ptfe:0.1</v>
      </c>
      <c r="T548" s="5" t="str">
        <f>_xlfn.TEXTJOIN(":",TRUE,D548,E548)</f>
        <v>s316:2.5</v>
      </c>
      <c r="U548" s="5" t="str">
        <f>_xlfn.TEXTJOIN(":",TRUE,F548,G548)</f>
        <v>s316:0.1</v>
      </c>
      <c r="V548" s="5" t="str">
        <f>_xlfn.TEXTJOIN(":",TRUE,H548,I548)</f>
        <v>ptfe:0.1</v>
      </c>
      <c r="W548" s="5" t="str">
        <f>_xlfn.TEXTJOIN(":",TRUE,J548,K548)</f>
        <v/>
      </c>
      <c r="X548" s="5" t="str">
        <f>_xlfn.TEXTJOIN(":",TRUE,L548,M548)</f>
        <v/>
      </c>
    </row>
    <row r="549" spans="1:24">
      <c r="A549" s="5">
        <v>548</v>
      </c>
      <c r="B549" s="5" t="s">
        <v>316</v>
      </c>
      <c r="C549" s="19">
        <v>3</v>
      </c>
      <c r="D549" s="151" t="s">
        <v>707</v>
      </c>
      <c r="E549" s="152" t="s">
        <v>693</v>
      </c>
      <c r="F549" s="155" t="s">
        <v>617</v>
      </c>
      <c r="G549" s="156" t="s">
        <v>708</v>
      </c>
      <c r="H549" s="159" t="s">
        <v>212</v>
      </c>
      <c r="I549" s="160" t="s">
        <v>700</v>
      </c>
      <c r="J549" s="155" t="s">
        <v>705</v>
      </c>
      <c r="K549" s="156" t="s">
        <v>705</v>
      </c>
      <c r="N549" s="168">
        <v>12</v>
      </c>
      <c r="O549" s="148">
        <v>180</v>
      </c>
      <c r="P549" s="169">
        <v>25.5</v>
      </c>
      <c r="Q549" s="172">
        <v>13.67</v>
      </c>
      <c r="S549" s="5" t="str">
        <f>_xlfn.TEXTJOIN("_",TRUE,T549:X549)</f>
        <v>inconel:0.5_s316:0.05_ptfe:0.1</v>
      </c>
      <c r="T549" s="5" t="str">
        <f>_xlfn.TEXTJOIN(":",TRUE,D549,E549)</f>
        <v>inconel:0.5</v>
      </c>
      <c r="U549" s="5" t="str">
        <f>_xlfn.TEXTJOIN(":",TRUE,F549,G549)</f>
        <v>s316:0.05</v>
      </c>
      <c r="V549" s="5" t="str">
        <f>_xlfn.TEXTJOIN(":",TRUE,H549,I549)</f>
        <v>ptfe:0.1</v>
      </c>
      <c r="W549" s="5" t="str">
        <f>_xlfn.TEXTJOIN(":",TRUE,J549,K549)</f>
        <v/>
      </c>
      <c r="X549" s="5" t="str">
        <f>_xlfn.TEXTJOIN(":",TRUE,L549,M549)</f>
        <v/>
      </c>
    </row>
    <row r="550" spans="1:24">
      <c r="A550" s="5">
        <v>549</v>
      </c>
      <c r="B550" s="5" t="s">
        <v>316</v>
      </c>
      <c r="C550" s="19">
        <v>2</v>
      </c>
      <c r="D550" s="151" t="s">
        <v>617</v>
      </c>
      <c r="E550" s="152" t="s">
        <v>691</v>
      </c>
      <c r="F550" s="155" t="s">
        <v>707</v>
      </c>
      <c r="G550" s="156" t="s">
        <v>708</v>
      </c>
      <c r="H550" s="159" t="s">
        <v>212</v>
      </c>
      <c r="I550" s="160" t="s">
        <v>700</v>
      </c>
      <c r="J550" s="155" t="s">
        <v>705</v>
      </c>
      <c r="K550" s="156" t="s">
        <v>705</v>
      </c>
      <c r="N550" s="168">
        <v>27.7</v>
      </c>
      <c r="O550" s="148">
        <v>115</v>
      </c>
      <c r="P550" s="169">
        <v>25</v>
      </c>
      <c r="Q550" s="172">
        <v>10</v>
      </c>
      <c r="R550" s="173" t="s">
        <v>7</v>
      </c>
      <c r="S550" s="5" t="str">
        <f>_xlfn.TEXTJOIN("_",TRUE,T550:X550)</f>
        <v>s316:0.8_inconel:0.05_ptfe:0.1</v>
      </c>
      <c r="T550" s="5" t="str">
        <f>_xlfn.TEXTJOIN(":",TRUE,D550,E550)</f>
        <v>s316:0.8</v>
      </c>
      <c r="U550" s="5" t="str">
        <f>_xlfn.TEXTJOIN(":",TRUE,F550,G550)</f>
        <v>inconel:0.05</v>
      </c>
      <c r="V550" s="5" t="str">
        <f>_xlfn.TEXTJOIN(":",TRUE,H550,I550)</f>
        <v>ptfe:0.1</v>
      </c>
      <c r="W550" s="5" t="str">
        <f>_xlfn.TEXTJOIN(":",TRUE,J550,K550)</f>
        <v/>
      </c>
      <c r="X550" s="5" t="str">
        <f>_xlfn.TEXTJOIN(":",TRUE,L550,M550)</f>
        <v/>
      </c>
    </row>
    <row r="551" spans="1:24">
      <c r="A551" s="5">
        <v>550</v>
      </c>
      <c r="B551" s="5" t="s">
        <v>316</v>
      </c>
      <c r="C551" s="19">
        <v>4</v>
      </c>
      <c r="D551" s="151" t="s">
        <v>707</v>
      </c>
      <c r="E551" s="152" t="s">
        <v>700</v>
      </c>
      <c r="F551" s="155" t="s">
        <v>911</v>
      </c>
      <c r="G551" s="156" t="s">
        <v>704</v>
      </c>
      <c r="H551" s="159" t="s">
        <v>212</v>
      </c>
      <c r="I551" s="160" t="s">
        <v>700</v>
      </c>
      <c r="J551" s="155" t="s">
        <v>705</v>
      </c>
      <c r="K551" s="156" t="s">
        <v>705</v>
      </c>
      <c r="N551" s="168">
        <v>22</v>
      </c>
      <c r="O551" s="148">
        <v>210</v>
      </c>
      <c r="P551" s="169">
        <v>24.5</v>
      </c>
      <c r="Q551" s="172">
        <v>16.54</v>
      </c>
      <c r="S551" s="5" t="str">
        <f>_xlfn.TEXTJOIN("_",TRUE,T551:X551)</f>
        <v>inconel:0.1_ inconel:1.2_ptfe:0.1</v>
      </c>
      <c r="T551" s="5" t="str">
        <f>_xlfn.TEXTJOIN(":",TRUE,D551,E551)</f>
        <v>inconel:0.1</v>
      </c>
      <c r="U551" s="5" t="str">
        <f>_xlfn.TEXTJOIN(":",TRUE,F551,G551)</f>
        <v xml:space="preserve"> inconel:1.2</v>
      </c>
      <c r="V551" s="5" t="str">
        <f>_xlfn.TEXTJOIN(":",TRUE,H551,I551)</f>
        <v>ptfe:0.1</v>
      </c>
      <c r="W551" s="5" t="str">
        <f>_xlfn.TEXTJOIN(":",TRUE,J551,K551)</f>
        <v/>
      </c>
      <c r="X551" s="5" t="str">
        <f>_xlfn.TEXTJOIN(":",TRUE,L551,M551)</f>
        <v/>
      </c>
    </row>
    <row r="552" spans="1:24">
      <c r="A552" s="5">
        <v>551</v>
      </c>
      <c r="B552" s="5" t="s">
        <v>316</v>
      </c>
      <c r="C552" s="19">
        <v>4</v>
      </c>
      <c r="D552" s="151" t="s">
        <v>617</v>
      </c>
      <c r="E552" s="152" t="s">
        <v>694</v>
      </c>
      <c r="F552" s="155" t="s">
        <v>617</v>
      </c>
      <c r="G552" s="156" t="s">
        <v>700</v>
      </c>
      <c r="H552" s="159" t="s">
        <v>212</v>
      </c>
      <c r="I552" s="160" t="s">
        <v>700</v>
      </c>
      <c r="J552" s="155" t="s">
        <v>705</v>
      </c>
      <c r="K552" s="156" t="s">
        <v>705</v>
      </c>
      <c r="N552" s="168">
        <v>30.5</v>
      </c>
      <c r="O552" s="148">
        <v>60</v>
      </c>
      <c r="P552" s="169">
        <v>24.26</v>
      </c>
      <c r="Q552" s="172">
        <v>20.91</v>
      </c>
      <c r="R552" s="173" t="s">
        <v>50</v>
      </c>
      <c r="S552" s="5" t="str">
        <f>_xlfn.TEXTJOIN("_",TRUE,T552:X552)</f>
        <v>s316:1.5_s316:0.1_ptfe:0.1</v>
      </c>
      <c r="T552" s="5" t="str">
        <f>_xlfn.TEXTJOIN(":",TRUE,D552,E552)</f>
        <v>s316:1.5</v>
      </c>
      <c r="U552" s="5" t="str">
        <f>_xlfn.TEXTJOIN(":",TRUE,F552,G552)</f>
        <v>s316:0.1</v>
      </c>
      <c r="V552" s="5" t="str">
        <f>_xlfn.TEXTJOIN(":",TRUE,H552,I552)</f>
        <v>ptfe:0.1</v>
      </c>
      <c r="W552" s="5" t="str">
        <f>_xlfn.TEXTJOIN(":",TRUE,J552,K552)</f>
        <v/>
      </c>
      <c r="X552" s="5" t="str">
        <f>_xlfn.TEXTJOIN(":",TRUE,L552,M552)</f>
        <v/>
      </c>
    </row>
    <row r="553" spans="1:24">
      <c r="A553" s="5">
        <v>552</v>
      </c>
      <c r="B553" s="5" t="s">
        <v>316</v>
      </c>
      <c r="C553" s="19">
        <v>4</v>
      </c>
      <c r="D553" s="151" t="s">
        <v>707</v>
      </c>
      <c r="E553" s="152" t="s">
        <v>700</v>
      </c>
      <c r="F553" s="155" t="s">
        <v>911</v>
      </c>
      <c r="G553" s="156" t="s">
        <v>704</v>
      </c>
      <c r="H553" s="159" t="s">
        <v>212</v>
      </c>
      <c r="I553" s="160" t="s">
        <v>700</v>
      </c>
      <c r="J553" s="155" t="s">
        <v>705</v>
      </c>
      <c r="K553" s="156" t="s">
        <v>705</v>
      </c>
      <c r="N553" s="168">
        <v>22</v>
      </c>
      <c r="O553" s="148">
        <v>210</v>
      </c>
      <c r="P553" s="169">
        <v>24.2</v>
      </c>
      <c r="Q553" s="172">
        <v>13.67</v>
      </c>
      <c r="S553" s="5" t="str">
        <f>_xlfn.TEXTJOIN("_",TRUE,T553:X553)</f>
        <v>inconel:0.1_ inconel:1.2_ptfe:0.1</v>
      </c>
      <c r="T553" s="5" t="str">
        <f>_xlfn.TEXTJOIN(":",TRUE,D553,E553)</f>
        <v>inconel:0.1</v>
      </c>
      <c r="U553" s="5" t="str">
        <f>_xlfn.TEXTJOIN(":",TRUE,F553,G553)</f>
        <v xml:space="preserve"> inconel:1.2</v>
      </c>
      <c r="V553" s="5" t="str">
        <f>_xlfn.TEXTJOIN(":",TRUE,H553,I553)</f>
        <v>ptfe:0.1</v>
      </c>
      <c r="W553" s="5" t="str">
        <f>_xlfn.TEXTJOIN(":",TRUE,J553,K553)</f>
        <v/>
      </c>
      <c r="X553" s="5" t="str">
        <f>_xlfn.TEXTJOIN(":",TRUE,L553,M553)</f>
        <v/>
      </c>
    </row>
    <row r="554" spans="1:24">
      <c r="A554" s="5">
        <v>553</v>
      </c>
      <c r="B554" s="5" t="s">
        <v>316</v>
      </c>
      <c r="C554" s="19">
        <v>10</v>
      </c>
      <c r="D554" s="151" t="s">
        <v>617</v>
      </c>
      <c r="E554" s="152" t="s">
        <v>696</v>
      </c>
      <c r="F554" s="155" t="s">
        <v>617</v>
      </c>
      <c r="G554" s="156" t="s">
        <v>700</v>
      </c>
      <c r="H554" s="159" t="s">
        <v>212</v>
      </c>
      <c r="I554" s="160" t="s">
        <v>699</v>
      </c>
      <c r="J554" s="155" t="s">
        <v>705</v>
      </c>
      <c r="K554" s="156" t="s">
        <v>705</v>
      </c>
      <c r="N554" s="168">
        <v>22.8</v>
      </c>
      <c r="O554" s="148">
        <v>33</v>
      </c>
      <c r="P554" s="169">
        <v>23.54</v>
      </c>
      <c r="Q554" s="172">
        <v>50</v>
      </c>
      <c r="R554" s="173" t="s">
        <v>88</v>
      </c>
      <c r="S554" s="5" t="str">
        <f>_xlfn.TEXTJOIN("_",TRUE,T554:X554)</f>
        <v>s316:2.5_s316:0.1_ptfe:0.3</v>
      </c>
      <c r="T554" s="5" t="str">
        <f>_xlfn.TEXTJOIN(":",TRUE,D554,E554)</f>
        <v>s316:2.5</v>
      </c>
      <c r="U554" s="5" t="str">
        <f>_xlfn.TEXTJOIN(":",TRUE,F554,G554)</f>
        <v>s316:0.1</v>
      </c>
      <c r="V554" s="5" t="str">
        <f>_xlfn.TEXTJOIN(":",TRUE,H554,I554)</f>
        <v>ptfe:0.3</v>
      </c>
      <c r="W554" s="5" t="str">
        <f>_xlfn.TEXTJOIN(":",TRUE,J554,K554)</f>
        <v/>
      </c>
      <c r="X554" s="5" t="str">
        <f>_xlfn.TEXTJOIN(":",TRUE,L554,M554)</f>
        <v/>
      </c>
    </row>
    <row r="555" spans="1:24">
      <c r="A555" s="5">
        <v>554</v>
      </c>
      <c r="B555" s="5" t="s">
        <v>316</v>
      </c>
      <c r="C555" s="19">
        <v>10</v>
      </c>
      <c r="D555" s="151" t="s">
        <v>617</v>
      </c>
      <c r="E555" s="152" t="s">
        <v>696</v>
      </c>
      <c r="F555" s="155" t="s">
        <v>617</v>
      </c>
      <c r="G555" s="156" t="s">
        <v>700</v>
      </c>
      <c r="H555" s="159" t="s">
        <v>212</v>
      </c>
      <c r="I555" s="160" t="s">
        <v>699</v>
      </c>
      <c r="J555" s="155" t="s">
        <v>705</v>
      </c>
      <c r="K555" s="156" t="s">
        <v>705</v>
      </c>
      <c r="N555" s="168">
        <v>22.8</v>
      </c>
      <c r="O555" s="148">
        <v>33</v>
      </c>
      <c r="P555" s="169">
        <v>23.26</v>
      </c>
      <c r="Q555" s="172">
        <v>50</v>
      </c>
      <c r="R555" s="173" t="s">
        <v>88</v>
      </c>
      <c r="S555" s="5" t="str">
        <f>_xlfn.TEXTJOIN("_",TRUE,T555:X555)</f>
        <v>s316:2.5_s316:0.1_ptfe:0.3</v>
      </c>
      <c r="T555" s="5" t="str">
        <f>_xlfn.TEXTJOIN(":",TRUE,D555,E555)</f>
        <v>s316:2.5</v>
      </c>
      <c r="U555" s="5" t="str">
        <f>_xlfn.TEXTJOIN(":",TRUE,F555,G555)</f>
        <v>s316:0.1</v>
      </c>
      <c r="V555" s="5" t="str">
        <f>_xlfn.TEXTJOIN(":",TRUE,H555,I555)</f>
        <v>ptfe:0.3</v>
      </c>
      <c r="W555" s="5" t="str">
        <f>_xlfn.TEXTJOIN(":",TRUE,J555,K555)</f>
        <v/>
      </c>
      <c r="X555" s="5" t="str">
        <f>_xlfn.TEXTJOIN(":",TRUE,L555,M555)</f>
        <v/>
      </c>
    </row>
    <row r="556" spans="1:24">
      <c r="A556" s="5">
        <v>555</v>
      </c>
      <c r="B556" s="5" t="s">
        <v>316</v>
      </c>
      <c r="C556" s="19">
        <v>3</v>
      </c>
      <c r="D556" s="151" t="s">
        <v>707</v>
      </c>
      <c r="E556" s="152" t="s">
        <v>703</v>
      </c>
      <c r="F556" s="155" t="s">
        <v>911</v>
      </c>
      <c r="G556" s="156" t="s">
        <v>700</v>
      </c>
      <c r="H556" s="159" t="s">
        <v>212</v>
      </c>
      <c r="I556" s="160" t="s">
        <v>700</v>
      </c>
      <c r="J556" s="155" t="s">
        <v>705</v>
      </c>
      <c r="K556" s="156" t="s">
        <v>705</v>
      </c>
      <c r="N556" s="168">
        <v>42</v>
      </c>
      <c r="O556" s="148">
        <v>220</v>
      </c>
      <c r="P556" s="169">
        <v>23</v>
      </c>
      <c r="Q556" s="172">
        <v>17</v>
      </c>
      <c r="S556" s="5" t="str">
        <f>_xlfn.TEXTJOIN("_",TRUE,T556:X556)</f>
        <v>inconel:1.6_ inconel:0.1_ptfe:0.1</v>
      </c>
      <c r="T556" s="5" t="str">
        <f>_xlfn.TEXTJOIN(":",TRUE,D556,E556)</f>
        <v>inconel:1.6</v>
      </c>
      <c r="U556" s="5" t="str">
        <f>_xlfn.TEXTJOIN(":",TRUE,F556,G556)</f>
        <v xml:space="preserve"> inconel:0.1</v>
      </c>
      <c r="V556" s="5" t="str">
        <f>_xlfn.TEXTJOIN(":",TRUE,H556,I556)</f>
        <v>ptfe:0.1</v>
      </c>
      <c r="W556" s="5" t="str">
        <f>_xlfn.TEXTJOIN(":",TRUE,J556,K556)</f>
        <v/>
      </c>
      <c r="X556" s="5" t="str">
        <f>_xlfn.TEXTJOIN(":",TRUE,L556,M556)</f>
        <v/>
      </c>
    </row>
    <row r="557" spans="1:24">
      <c r="A557" s="5">
        <v>556</v>
      </c>
      <c r="B557" s="5" t="s">
        <v>316</v>
      </c>
      <c r="C557" s="19">
        <v>1</v>
      </c>
      <c r="D557" s="151" t="s">
        <v>617</v>
      </c>
      <c r="E557" s="152" t="s">
        <v>692</v>
      </c>
      <c r="F557" s="155" t="s">
        <v>617</v>
      </c>
      <c r="G557" s="156" t="s">
        <v>708</v>
      </c>
      <c r="H557" s="159" t="s">
        <v>212</v>
      </c>
      <c r="I557" s="160" t="s">
        <v>700</v>
      </c>
      <c r="J557" s="155" t="s">
        <v>705</v>
      </c>
      <c r="K557" s="156" t="s">
        <v>705</v>
      </c>
      <c r="N557" s="168">
        <v>15</v>
      </c>
      <c r="O557" s="148">
        <v>165</v>
      </c>
      <c r="P557" s="169">
        <v>22.97</v>
      </c>
      <c r="Q557" s="172">
        <v>6.07</v>
      </c>
      <c r="R557" s="173" t="s">
        <v>73</v>
      </c>
      <c r="S557" s="5" t="str">
        <f>_xlfn.TEXTJOIN("_",TRUE,T557:X557)</f>
        <v>s316:0.6_s316:0.05_ptfe:0.1</v>
      </c>
      <c r="T557" s="5" t="str">
        <f>_xlfn.TEXTJOIN(":",TRUE,D557,E557)</f>
        <v>s316:0.6</v>
      </c>
      <c r="U557" s="5" t="str">
        <f>_xlfn.TEXTJOIN(":",TRUE,F557,G557)</f>
        <v>s316:0.05</v>
      </c>
      <c r="V557" s="5" t="str">
        <f>_xlfn.TEXTJOIN(":",TRUE,H557,I557)</f>
        <v>ptfe:0.1</v>
      </c>
      <c r="W557" s="5" t="str">
        <f>_xlfn.TEXTJOIN(":",TRUE,J557,K557)</f>
        <v/>
      </c>
      <c r="X557" s="5" t="str">
        <f>_xlfn.TEXTJOIN(":",TRUE,L557,M557)</f>
        <v/>
      </c>
    </row>
    <row r="558" spans="1:24">
      <c r="A558" s="5">
        <v>557</v>
      </c>
      <c r="B558" s="5" t="s">
        <v>316</v>
      </c>
      <c r="C558" s="19">
        <v>10</v>
      </c>
      <c r="D558" s="151" t="s">
        <v>617</v>
      </c>
      <c r="E558" s="152" t="s">
        <v>696</v>
      </c>
      <c r="F558" s="155" t="s">
        <v>617</v>
      </c>
      <c r="G558" s="156" t="s">
        <v>700</v>
      </c>
      <c r="H558" s="159" t="s">
        <v>212</v>
      </c>
      <c r="I558" s="160" t="s">
        <v>699</v>
      </c>
      <c r="J558" s="155" t="s">
        <v>705</v>
      </c>
      <c r="K558" s="156" t="s">
        <v>705</v>
      </c>
      <c r="N558" s="168">
        <v>22.8</v>
      </c>
      <c r="O558" s="148">
        <v>33</v>
      </c>
      <c r="P558" s="169">
        <v>22.9</v>
      </c>
      <c r="Q558" s="172">
        <v>50</v>
      </c>
      <c r="R558" s="173" t="s">
        <v>88</v>
      </c>
      <c r="S558" s="5" t="str">
        <f>_xlfn.TEXTJOIN("_",TRUE,T558:X558)</f>
        <v>s316:2.5_s316:0.1_ptfe:0.3</v>
      </c>
      <c r="T558" s="5" t="str">
        <f>_xlfn.TEXTJOIN(":",TRUE,D558,E558)</f>
        <v>s316:2.5</v>
      </c>
      <c r="U558" s="5" t="str">
        <f>_xlfn.TEXTJOIN(":",TRUE,F558,G558)</f>
        <v>s316:0.1</v>
      </c>
      <c r="V558" s="5" t="str">
        <f>_xlfn.TEXTJOIN(":",TRUE,H558,I558)</f>
        <v>ptfe:0.3</v>
      </c>
      <c r="W558" s="5" t="str">
        <f>_xlfn.TEXTJOIN(":",TRUE,J558,K558)</f>
        <v/>
      </c>
      <c r="X558" s="5" t="str">
        <f>_xlfn.TEXTJOIN(":",TRUE,L558,M558)</f>
        <v/>
      </c>
    </row>
    <row r="559" spans="1:24">
      <c r="A559" s="5">
        <v>558</v>
      </c>
      <c r="B559" s="5" t="s">
        <v>316</v>
      </c>
      <c r="C559" s="19">
        <v>10</v>
      </c>
      <c r="D559" s="151" t="s">
        <v>617</v>
      </c>
      <c r="E559" s="152" t="s">
        <v>696</v>
      </c>
      <c r="F559" s="155" t="s">
        <v>617</v>
      </c>
      <c r="G559" s="156" t="s">
        <v>700</v>
      </c>
      <c r="H559" s="159" t="s">
        <v>212</v>
      </c>
      <c r="I559" s="160" t="s">
        <v>699</v>
      </c>
      <c r="J559" s="155" t="s">
        <v>705</v>
      </c>
      <c r="K559" s="156" t="s">
        <v>705</v>
      </c>
      <c r="N559" s="168">
        <v>22.8</v>
      </c>
      <c r="O559" s="148">
        <v>33</v>
      </c>
      <c r="P559" s="169">
        <v>22.7</v>
      </c>
      <c r="Q559" s="172">
        <v>50</v>
      </c>
      <c r="R559" s="173" t="s">
        <v>96</v>
      </c>
      <c r="S559" s="5" t="str">
        <f>_xlfn.TEXTJOIN("_",TRUE,T559:X559)</f>
        <v>s316:2.5_s316:0.1_ptfe:0.3</v>
      </c>
      <c r="T559" s="5" t="str">
        <f>_xlfn.TEXTJOIN(":",TRUE,D559,E559)</f>
        <v>s316:2.5</v>
      </c>
      <c r="U559" s="5" t="str">
        <f>_xlfn.TEXTJOIN(":",TRUE,F559,G559)</f>
        <v>s316:0.1</v>
      </c>
      <c r="V559" s="5" t="str">
        <f>_xlfn.TEXTJOIN(":",TRUE,H559,I559)</f>
        <v>ptfe:0.3</v>
      </c>
      <c r="W559" s="5" t="str">
        <f>_xlfn.TEXTJOIN(":",TRUE,J559,K559)</f>
        <v/>
      </c>
      <c r="X559" s="5" t="str">
        <f>_xlfn.TEXTJOIN(":",TRUE,L559,M559)</f>
        <v/>
      </c>
    </row>
    <row r="560" spans="1:24">
      <c r="A560" s="5">
        <v>559</v>
      </c>
      <c r="B560" s="5" t="s">
        <v>316</v>
      </c>
      <c r="C560" s="19">
        <v>4</v>
      </c>
      <c r="D560" s="151" t="s">
        <v>707</v>
      </c>
      <c r="E560" s="152" t="s">
        <v>700</v>
      </c>
      <c r="F560" s="155" t="s">
        <v>911</v>
      </c>
      <c r="G560" s="156" t="s">
        <v>704</v>
      </c>
      <c r="H560" s="159" t="s">
        <v>212</v>
      </c>
      <c r="I560" s="160" t="s">
        <v>700</v>
      </c>
      <c r="J560" s="155" t="s">
        <v>705</v>
      </c>
      <c r="K560" s="156" t="s">
        <v>705</v>
      </c>
      <c r="N560" s="168">
        <v>22</v>
      </c>
      <c r="O560" s="148">
        <v>210</v>
      </c>
      <c r="P560" s="169">
        <v>22.5</v>
      </c>
      <c r="Q560" s="172">
        <v>16.54</v>
      </c>
      <c r="S560" s="5" t="str">
        <f>_xlfn.TEXTJOIN("_",TRUE,T560:X560)</f>
        <v>inconel:0.1_ inconel:1.2_ptfe:0.1</v>
      </c>
      <c r="T560" s="5" t="str">
        <f>_xlfn.TEXTJOIN(":",TRUE,D560,E560)</f>
        <v>inconel:0.1</v>
      </c>
      <c r="U560" s="5" t="str">
        <f>_xlfn.TEXTJOIN(":",TRUE,F560,G560)</f>
        <v xml:space="preserve"> inconel:1.2</v>
      </c>
      <c r="V560" s="5" t="str">
        <f>_xlfn.TEXTJOIN(":",TRUE,H560,I560)</f>
        <v>ptfe:0.1</v>
      </c>
      <c r="W560" s="5" t="str">
        <f>_xlfn.TEXTJOIN(":",TRUE,J560,K560)</f>
        <v/>
      </c>
      <c r="X560" s="5" t="str">
        <f>_xlfn.TEXTJOIN(":",TRUE,L560,M560)</f>
        <v/>
      </c>
    </row>
    <row r="561" spans="1:24">
      <c r="A561" s="5">
        <v>560</v>
      </c>
      <c r="B561" s="5" t="s">
        <v>316</v>
      </c>
      <c r="C561" s="19">
        <v>4</v>
      </c>
      <c r="D561" s="151" t="s">
        <v>707</v>
      </c>
      <c r="E561" s="152" t="s">
        <v>700</v>
      </c>
      <c r="F561" s="155" t="s">
        <v>911</v>
      </c>
      <c r="G561" s="156" t="s">
        <v>704</v>
      </c>
      <c r="H561" s="159" t="s">
        <v>212</v>
      </c>
      <c r="I561" s="160" t="s">
        <v>700</v>
      </c>
      <c r="J561" s="155" t="s">
        <v>705</v>
      </c>
      <c r="K561" s="156" t="s">
        <v>705</v>
      </c>
      <c r="N561" s="168">
        <v>22</v>
      </c>
      <c r="O561" s="148">
        <v>210</v>
      </c>
      <c r="P561" s="169">
        <v>21.85</v>
      </c>
      <c r="Q561" s="172">
        <v>16.54</v>
      </c>
      <c r="S561" s="5" t="str">
        <f>_xlfn.TEXTJOIN("_",TRUE,T561:X561)</f>
        <v>inconel:0.1_ inconel:1.2_ptfe:0.1</v>
      </c>
      <c r="T561" s="5" t="str">
        <f>_xlfn.TEXTJOIN(":",TRUE,D561,E561)</f>
        <v>inconel:0.1</v>
      </c>
      <c r="U561" s="5" t="str">
        <f>_xlfn.TEXTJOIN(":",TRUE,F561,G561)</f>
        <v xml:space="preserve"> inconel:1.2</v>
      </c>
      <c r="V561" s="5" t="str">
        <f>_xlfn.TEXTJOIN(":",TRUE,H561,I561)</f>
        <v>ptfe:0.1</v>
      </c>
      <c r="W561" s="5" t="str">
        <f>_xlfn.TEXTJOIN(":",TRUE,J561,K561)</f>
        <v/>
      </c>
      <c r="X561" s="5" t="str">
        <f>_xlfn.TEXTJOIN(":",TRUE,L561,M561)</f>
        <v/>
      </c>
    </row>
    <row r="562" spans="1:24">
      <c r="A562" s="5">
        <v>561</v>
      </c>
      <c r="B562" s="5" t="s">
        <v>316</v>
      </c>
      <c r="C562" s="19">
        <v>16</v>
      </c>
      <c r="D562" s="151" t="s">
        <v>707</v>
      </c>
      <c r="E562" s="152" t="s">
        <v>704</v>
      </c>
      <c r="F562" s="155" t="s">
        <v>911</v>
      </c>
      <c r="G562" s="156" t="s">
        <v>693</v>
      </c>
      <c r="H562" s="159" t="s">
        <v>212</v>
      </c>
      <c r="I562" s="160" t="s">
        <v>693</v>
      </c>
      <c r="J562" s="155" t="s">
        <v>705</v>
      </c>
      <c r="K562" s="156" t="s">
        <v>705</v>
      </c>
      <c r="N562" s="168">
        <v>1</v>
      </c>
      <c r="O562" s="148">
        <v>52</v>
      </c>
      <c r="P562" s="169">
        <v>21.5</v>
      </c>
      <c r="Q562" s="172">
        <v>21.52</v>
      </c>
      <c r="S562" s="5" t="str">
        <f>_xlfn.TEXTJOIN("_",TRUE,T562:X562)</f>
        <v>inconel:1.2_ inconel:0.5_ptfe:0.5</v>
      </c>
      <c r="T562" s="5" t="str">
        <f>_xlfn.TEXTJOIN(":",TRUE,D562,E562)</f>
        <v>inconel:1.2</v>
      </c>
      <c r="U562" s="5" t="str">
        <f>_xlfn.TEXTJOIN(":",TRUE,F562,G562)</f>
        <v xml:space="preserve"> inconel:0.5</v>
      </c>
      <c r="V562" s="5" t="str">
        <f>_xlfn.TEXTJOIN(":",TRUE,H562,I562)</f>
        <v>ptfe:0.5</v>
      </c>
      <c r="W562" s="5" t="str">
        <f>_xlfn.TEXTJOIN(":",TRUE,J562,K562)</f>
        <v/>
      </c>
      <c r="X562" s="5" t="str">
        <f>_xlfn.TEXTJOIN(":",TRUE,L562,M562)</f>
        <v/>
      </c>
    </row>
    <row r="563" spans="1:24">
      <c r="A563" s="5">
        <v>562</v>
      </c>
      <c r="B563" s="5" t="s">
        <v>316</v>
      </c>
      <c r="C563" s="19">
        <v>4</v>
      </c>
      <c r="D563" s="151" t="s">
        <v>707</v>
      </c>
      <c r="E563" s="152" t="s">
        <v>700</v>
      </c>
      <c r="F563" s="155" t="s">
        <v>911</v>
      </c>
      <c r="G563" s="156" t="s">
        <v>704</v>
      </c>
      <c r="H563" s="159" t="s">
        <v>212</v>
      </c>
      <c r="I563" s="160" t="s">
        <v>700</v>
      </c>
      <c r="J563" s="155" t="s">
        <v>705</v>
      </c>
      <c r="K563" s="156" t="s">
        <v>705</v>
      </c>
      <c r="N563" s="168">
        <v>22</v>
      </c>
      <c r="O563" s="148">
        <v>210</v>
      </c>
      <c r="P563" s="169">
        <v>21.4</v>
      </c>
      <c r="Q563" s="172">
        <v>16.54</v>
      </c>
      <c r="S563" s="5" t="str">
        <f>_xlfn.TEXTJOIN("_",TRUE,T563:X563)</f>
        <v>inconel:0.1_ inconel:1.2_ptfe:0.1</v>
      </c>
      <c r="T563" s="5" t="str">
        <f>_xlfn.TEXTJOIN(":",TRUE,D563,E563)</f>
        <v>inconel:0.1</v>
      </c>
      <c r="U563" s="5" t="str">
        <f>_xlfn.TEXTJOIN(":",TRUE,F563,G563)</f>
        <v xml:space="preserve"> inconel:1.2</v>
      </c>
      <c r="V563" s="5" t="str">
        <f>_xlfn.TEXTJOIN(":",TRUE,H563,I563)</f>
        <v>ptfe:0.1</v>
      </c>
      <c r="W563" s="5" t="str">
        <f>_xlfn.TEXTJOIN(":",TRUE,J563,K563)</f>
        <v/>
      </c>
      <c r="X563" s="5" t="str">
        <f>_xlfn.TEXTJOIN(":",TRUE,L563,M563)</f>
        <v/>
      </c>
    </row>
    <row r="564" spans="1:24">
      <c r="A564" s="5">
        <v>563</v>
      </c>
      <c r="B564" s="5" t="s">
        <v>316</v>
      </c>
      <c r="C564" s="19">
        <v>16</v>
      </c>
      <c r="D564" s="151" t="s">
        <v>707</v>
      </c>
      <c r="E564" s="152" t="s">
        <v>704</v>
      </c>
      <c r="F564" s="155" t="s">
        <v>911</v>
      </c>
      <c r="G564" s="156" t="s">
        <v>693</v>
      </c>
      <c r="H564" s="159" t="s">
        <v>212</v>
      </c>
      <c r="I564" s="160" t="s">
        <v>693</v>
      </c>
      <c r="J564" s="155" t="s">
        <v>705</v>
      </c>
      <c r="K564" s="156" t="s">
        <v>705</v>
      </c>
      <c r="N564" s="168">
        <v>1</v>
      </c>
      <c r="O564" s="148">
        <v>52</v>
      </c>
      <c r="P564" s="169">
        <v>21.4</v>
      </c>
      <c r="Q564" s="172">
        <v>37.090000000000003</v>
      </c>
      <c r="S564" s="5" t="str">
        <f>_xlfn.TEXTJOIN("_",TRUE,T564:X564)</f>
        <v>inconel:1.2_ inconel:0.5_ptfe:0.5</v>
      </c>
      <c r="T564" s="5" t="str">
        <f>_xlfn.TEXTJOIN(":",TRUE,D564,E564)</f>
        <v>inconel:1.2</v>
      </c>
      <c r="U564" s="5" t="str">
        <f>_xlfn.TEXTJOIN(":",TRUE,F564,G564)</f>
        <v xml:space="preserve"> inconel:0.5</v>
      </c>
      <c r="V564" s="5" t="str">
        <f>_xlfn.TEXTJOIN(":",TRUE,H564,I564)</f>
        <v>ptfe:0.5</v>
      </c>
      <c r="W564" s="5" t="str">
        <f>_xlfn.TEXTJOIN(":",TRUE,J564,K564)</f>
        <v/>
      </c>
      <c r="X564" s="5" t="str">
        <f>_xlfn.TEXTJOIN(":",TRUE,L564,M564)</f>
        <v/>
      </c>
    </row>
    <row r="565" spans="1:24">
      <c r="A565" s="5">
        <v>564</v>
      </c>
      <c r="B565" s="5" t="s">
        <v>316</v>
      </c>
      <c r="C565" s="19">
        <v>3</v>
      </c>
      <c r="D565" s="151" t="s">
        <v>707</v>
      </c>
      <c r="E565" s="152" t="s">
        <v>693</v>
      </c>
      <c r="F565" s="155" t="s">
        <v>617</v>
      </c>
      <c r="G565" s="156" t="s">
        <v>708</v>
      </c>
      <c r="H565" s="159" t="s">
        <v>212</v>
      </c>
      <c r="I565" s="160" t="s">
        <v>700</v>
      </c>
      <c r="J565" s="155" t="s">
        <v>705</v>
      </c>
      <c r="K565" s="156" t="s">
        <v>705</v>
      </c>
      <c r="N565" s="168">
        <v>12</v>
      </c>
      <c r="O565" s="148">
        <v>180</v>
      </c>
      <c r="P565" s="169">
        <v>21</v>
      </c>
      <c r="Q565" s="172">
        <v>21.52</v>
      </c>
      <c r="S565" s="5" t="str">
        <f>_xlfn.TEXTJOIN("_",TRUE,T565:X565)</f>
        <v>inconel:0.5_s316:0.05_ptfe:0.1</v>
      </c>
      <c r="T565" s="5" t="str">
        <f>_xlfn.TEXTJOIN(":",TRUE,D565,E565)</f>
        <v>inconel:0.5</v>
      </c>
      <c r="U565" s="5" t="str">
        <f>_xlfn.TEXTJOIN(":",TRUE,F565,G565)</f>
        <v>s316:0.05</v>
      </c>
      <c r="V565" s="5" t="str">
        <f>_xlfn.TEXTJOIN(":",TRUE,H565,I565)</f>
        <v>ptfe:0.1</v>
      </c>
      <c r="W565" s="5" t="str">
        <f>_xlfn.TEXTJOIN(":",TRUE,J565,K565)</f>
        <v/>
      </c>
      <c r="X565" s="5" t="str">
        <f>_xlfn.TEXTJOIN(":",TRUE,L565,M565)</f>
        <v/>
      </c>
    </row>
    <row r="566" spans="1:24">
      <c r="A566" s="5">
        <v>565</v>
      </c>
      <c r="B566" s="5" t="s">
        <v>316</v>
      </c>
      <c r="C566" s="19">
        <v>1</v>
      </c>
      <c r="D566" s="151" t="s">
        <v>617</v>
      </c>
      <c r="E566" s="152" t="s">
        <v>692</v>
      </c>
      <c r="F566" s="155" t="s">
        <v>617</v>
      </c>
      <c r="G566" s="156" t="s">
        <v>708</v>
      </c>
      <c r="H566" s="159" t="s">
        <v>212</v>
      </c>
      <c r="I566" s="160" t="s">
        <v>700</v>
      </c>
      <c r="J566" s="155" t="s">
        <v>705</v>
      </c>
      <c r="K566" s="156" t="s">
        <v>705</v>
      </c>
      <c r="N566" s="168">
        <v>15</v>
      </c>
      <c r="O566" s="148">
        <v>165</v>
      </c>
      <c r="P566" s="169">
        <v>20.78</v>
      </c>
      <c r="Q566" s="172">
        <v>6.07</v>
      </c>
      <c r="R566" s="173" t="s">
        <v>73</v>
      </c>
      <c r="S566" s="5" t="str">
        <f>_xlfn.TEXTJOIN("_",TRUE,T566:X566)</f>
        <v>s316:0.6_s316:0.05_ptfe:0.1</v>
      </c>
      <c r="T566" s="5" t="str">
        <f>_xlfn.TEXTJOIN(":",TRUE,D566,E566)</f>
        <v>s316:0.6</v>
      </c>
      <c r="U566" s="5" t="str">
        <f>_xlfn.TEXTJOIN(":",TRUE,F566,G566)</f>
        <v>s316:0.05</v>
      </c>
      <c r="V566" s="5" t="str">
        <f>_xlfn.TEXTJOIN(":",TRUE,H566,I566)</f>
        <v>ptfe:0.1</v>
      </c>
      <c r="W566" s="5" t="str">
        <f>_xlfn.TEXTJOIN(":",TRUE,J566,K566)</f>
        <v/>
      </c>
      <c r="X566" s="5" t="str">
        <f>_xlfn.TEXTJOIN(":",TRUE,L566,M566)</f>
        <v/>
      </c>
    </row>
    <row r="567" spans="1:24">
      <c r="A567" s="5">
        <v>566</v>
      </c>
      <c r="B567" s="5" t="s">
        <v>316</v>
      </c>
      <c r="C567" s="19">
        <v>10</v>
      </c>
      <c r="D567" s="151" t="s">
        <v>617</v>
      </c>
      <c r="E567" s="152" t="s">
        <v>698</v>
      </c>
      <c r="F567" s="155" t="s">
        <v>617</v>
      </c>
      <c r="G567" s="156" t="s">
        <v>700</v>
      </c>
      <c r="H567" s="159" t="s">
        <v>212</v>
      </c>
      <c r="I567" s="160" t="s">
        <v>699</v>
      </c>
      <c r="J567" s="155" t="s">
        <v>705</v>
      </c>
      <c r="K567" s="156" t="s">
        <v>705</v>
      </c>
      <c r="N567" s="168">
        <v>22.8</v>
      </c>
      <c r="O567" s="148">
        <v>33</v>
      </c>
      <c r="P567" s="169">
        <v>20.54</v>
      </c>
      <c r="Q567" s="172">
        <v>50</v>
      </c>
      <c r="R567" s="173" t="s">
        <v>88</v>
      </c>
      <c r="S567" s="5" t="str">
        <f>_xlfn.TEXTJOIN("_",TRUE,T567:X567)</f>
        <v>s316:3_s316:0.1_ptfe:0.3</v>
      </c>
      <c r="T567" s="5" t="str">
        <f>_xlfn.TEXTJOIN(":",TRUE,D567,E567)</f>
        <v>s316:3</v>
      </c>
      <c r="U567" s="5" t="str">
        <f>_xlfn.TEXTJOIN(":",TRUE,F567,G567)</f>
        <v>s316:0.1</v>
      </c>
      <c r="V567" s="5" t="str">
        <f>_xlfn.TEXTJOIN(":",TRUE,H567,I567)</f>
        <v>ptfe:0.3</v>
      </c>
      <c r="W567" s="5" t="str">
        <f>_xlfn.TEXTJOIN(":",TRUE,J567,K567)</f>
        <v/>
      </c>
      <c r="X567" s="5" t="str">
        <f>_xlfn.TEXTJOIN(":",TRUE,L567,M567)</f>
        <v/>
      </c>
    </row>
    <row r="568" spans="1:24">
      <c r="A568" s="5">
        <v>567</v>
      </c>
      <c r="B568" s="5" t="s">
        <v>316</v>
      </c>
      <c r="C568" s="19">
        <v>10</v>
      </c>
      <c r="D568" s="151" t="s">
        <v>617</v>
      </c>
      <c r="E568" s="152" t="s">
        <v>696</v>
      </c>
      <c r="F568" s="155" t="s">
        <v>617</v>
      </c>
      <c r="G568" s="156" t="s">
        <v>700</v>
      </c>
      <c r="H568" s="159" t="s">
        <v>212</v>
      </c>
      <c r="I568" s="160" t="s">
        <v>699</v>
      </c>
      <c r="J568" s="155" t="s">
        <v>705</v>
      </c>
      <c r="K568" s="156" t="s">
        <v>705</v>
      </c>
      <c r="N568" s="168">
        <v>22.8</v>
      </c>
      <c r="O568" s="148">
        <v>33</v>
      </c>
      <c r="P568" s="169">
        <v>20.2</v>
      </c>
      <c r="Q568" s="172">
        <v>50</v>
      </c>
      <c r="R568" s="173" t="s">
        <v>95</v>
      </c>
      <c r="S568" s="5" t="str">
        <f>_xlfn.TEXTJOIN("_",TRUE,T568:X568)</f>
        <v>s316:2.5_s316:0.1_ptfe:0.3</v>
      </c>
      <c r="T568" s="5" t="str">
        <f>_xlfn.TEXTJOIN(":",TRUE,D568,E568)</f>
        <v>s316:2.5</v>
      </c>
      <c r="U568" s="5" t="str">
        <f>_xlfn.TEXTJOIN(":",TRUE,F568,G568)</f>
        <v>s316:0.1</v>
      </c>
      <c r="V568" s="5" t="str">
        <f>_xlfn.TEXTJOIN(":",TRUE,H568,I568)</f>
        <v>ptfe:0.3</v>
      </c>
      <c r="W568" s="5" t="str">
        <f>_xlfn.TEXTJOIN(":",TRUE,J568,K568)</f>
        <v/>
      </c>
      <c r="X568" s="5" t="str">
        <f>_xlfn.TEXTJOIN(":",TRUE,L568,M568)</f>
        <v/>
      </c>
    </row>
    <row r="569" spans="1:24">
      <c r="A569" s="5">
        <v>568</v>
      </c>
      <c r="B569" s="5" t="s">
        <v>316</v>
      </c>
      <c r="C569" s="19">
        <v>2</v>
      </c>
      <c r="D569" s="151" t="s">
        <v>617</v>
      </c>
      <c r="E569" s="152" t="s">
        <v>691</v>
      </c>
      <c r="F569" s="155" t="s">
        <v>617</v>
      </c>
      <c r="G569" s="156" t="s">
        <v>708</v>
      </c>
      <c r="H569" s="159" t="s">
        <v>212</v>
      </c>
      <c r="I569" s="160" t="s">
        <v>700</v>
      </c>
      <c r="J569" s="155" t="s">
        <v>705</v>
      </c>
      <c r="K569" s="156" t="s">
        <v>705</v>
      </c>
      <c r="N569" s="168">
        <v>19</v>
      </c>
      <c r="O569" s="148">
        <v>55</v>
      </c>
      <c r="P569" s="169">
        <v>20.05</v>
      </c>
      <c r="Q569" s="172">
        <v>9.8000000000000007</v>
      </c>
      <c r="R569" s="173" t="s">
        <v>11</v>
      </c>
      <c r="S569" s="5" t="str">
        <f>_xlfn.TEXTJOIN("_",TRUE,T569:X569)</f>
        <v>s316:0.8_s316:0.05_ptfe:0.1</v>
      </c>
      <c r="T569" s="5" t="str">
        <f>_xlfn.TEXTJOIN(":",TRUE,D569,E569)</f>
        <v>s316:0.8</v>
      </c>
      <c r="U569" s="5" t="str">
        <f>_xlfn.TEXTJOIN(":",TRUE,F569,G569)</f>
        <v>s316:0.05</v>
      </c>
      <c r="V569" s="5" t="str">
        <f>_xlfn.TEXTJOIN(":",TRUE,H569,I569)</f>
        <v>ptfe:0.1</v>
      </c>
      <c r="W569" s="5" t="str">
        <f>_xlfn.TEXTJOIN(":",TRUE,J569,K569)</f>
        <v/>
      </c>
      <c r="X569" s="5" t="str">
        <f>_xlfn.TEXTJOIN(":",TRUE,L569,M569)</f>
        <v/>
      </c>
    </row>
    <row r="570" spans="1:24">
      <c r="A570" s="5">
        <v>569</v>
      </c>
      <c r="B570" s="5" t="s">
        <v>316</v>
      </c>
      <c r="C570" s="19">
        <v>0.5</v>
      </c>
      <c r="D570" s="151" t="s">
        <v>156</v>
      </c>
      <c r="E570" s="152" t="s">
        <v>690</v>
      </c>
      <c r="F570" s="155" t="s">
        <v>617</v>
      </c>
      <c r="G570" s="156" t="s">
        <v>708</v>
      </c>
      <c r="H570" s="159" t="s">
        <v>212</v>
      </c>
      <c r="I570" s="160" t="s">
        <v>700</v>
      </c>
      <c r="J570" s="155" t="s">
        <v>705</v>
      </c>
      <c r="K570" s="156" t="s">
        <v>705</v>
      </c>
      <c r="N570" s="168">
        <v>20.2</v>
      </c>
      <c r="O570" s="148">
        <v>20</v>
      </c>
      <c r="P570" s="169">
        <v>19.72</v>
      </c>
      <c r="Q570" s="172">
        <v>4</v>
      </c>
      <c r="R570" s="173" t="s">
        <v>71</v>
      </c>
      <c r="S570" s="5" t="str">
        <f>_xlfn.TEXTJOIN("_",TRUE,T570:X570)</f>
        <v>monel :0.4_s316:0.05_ptfe:0.1</v>
      </c>
      <c r="T570" s="5" t="str">
        <f>_xlfn.TEXTJOIN(":",TRUE,D570,E570)</f>
        <v>monel :0.4</v>
      </c>
      <c r="U570" s="5" t="str">
        <f>_xlfn.TEXTJOIN(":",TRUE,F570,G570)</f>
        <v>s316:0.05</v>
      </c>
      <c r="V570" s="5" t="str">
        <f>_xlfn.TEXTJOIN(":",TRUE,H570,I570)</f>
        <v>ptfe:0.1</v>
      </c>
      <c r="W570" s="5" t="str">
        <f>_xlfn.TEXTJOIN(":",TRUE,J570,K570)</f>
        <v/>
      </c>
      <c r="X570" s="5" t="str">
        <f>_xlfn.TEXTJOIN(":",TRUE,L570,M570)</f>
        <v/>
      </c>
    </row>
    <row r="571" spans="1:24">
      <c r="A571" s="5">
        <v>570</v>
      </c>
      <c r="B571" s="5" t="s">
        <v>316</v>
      </c>
      <c r="C571" s="19">
        <v>6</v>
      </c>
      <c r="D571" s="151" t="s">
        <v>707</v>
      </c>
      <c r="E571" s="152" t="s">
        <v>694</v>
      </c>
      <c r="F571" s="155" t="s">
        <v>617</v>
      </c>
      <c r="G571" s="156" t="s">
        <v>700</v>
      </c>
      <c r="H571" s="159" t="s">
        <v>212</v>
      </c>
      <c r="I571" s="160" t="s">
        <v>700</v>
      </c>
      <c r="J571" s="155" t="s">
        <v>705</v>
      </c>
      <c r="K571" s="156" t="s">
        <v>705</v>
      </c>
      <c r="N571" s="168">
        <v>19</v>
      </c>
      <c r="O571" s="148">
        <v>100</v>
      </c>
      <c r="P571" s="169">
        <v>19.2</v>
      </c>
      <c r="Q571" s="172">
        <v>31.41</v>
      </c>
      <c r="R571" s="173" t="s">
        <v>15</v>
      </c>
      <c r="S571" s="5" t="str">
        <f>_xlfn.TEXTJOIN("_",TRUE,T571:X571)</f>
        <v>inconel:1.5_s316:0.1_ptfe:0.1</v>
      </c>
      <c r="T571" s="5" t="str">
        <f>_xlfn.TEXTJOIN(":",TRUE,D571,E571)</f>
        <v>inconel:1.5</v>
      </c>
      <c r="U571" s="5" t="str">
        <f>_xlfn.TEXTJOIN(":",TRUE,F571,G571)</f>
        <v>s316:0.1</v>
      </c>
      <c r="V571" s="5" t="str">
        <f>_xlfn.TEXTJOIN(":",TRUE,H571,I571)</f>
        <v>ptfe:0.1</v>
      </c>
      <c r="W571" s="5" t="str">
        <f>_xlfn.TEXTJOIN(":",TRUE,J571,K571)</f>
        <v/>
      </c>
      <c r="X571" s="5" t="str">
        <f>_xlfn.TEXTJOIN(":",TRUE,L571,M571)</f>
        <v/>
      </c>
    </row>
    <row r="572" spans="1:24">
      <c r="A572" s="5">
        <v>571</v>
      </c>
      <c r="B572" s="5" t="s">
        <v>316</v>
      </c>
      <c r="C572" s="19">
        <v>0.5</v>
      </c>
      <c r="D572" s="151" t="s">
        <v>159</v>
      </c>
      <c r="E572" s="152" t="s">
        <v>690</v>
      </c>
      <c r="F572" s="155" t="s">
        <v>617</v>
      </c>
      <c r="G572" s="156" t="s">
        <v>708</v>
      </c>
      <c r="H572" s="159" t="s">
        <v>212</v>
      </c>
      <c r="I572" s="160" t="s">
        <v>700</v>
      </c>
      <c r="J572" s="155" t="s">
        <v>705</v>
      </c>
      <c r="K572" s="156" t="s">
        <v>705</v>
      </c>
      <c r="N572" s="168">
        <v>20.2</v>
      </c>
      <c r="O572" s="148">
        <v>20</v>
      </c>
      <c r="P572" s="169">
        <v>18.86</v>
      </c>
      <c r="Q572" s="172">
        <v>4</v>
      </c>
      <c r="R572" s="173" t="s">
        <v>71</v>
      </c>
      <c r="S572" s="5" t="str">
        <f>_xlfn.TEXTJOIN("_",TRUE,T572:X572)</f>
        <v>inconel :0.4_s316:0.05_ptfe:0.1</v>
      </c>
      <c r="T572" s="5" t="str">
        <f>_xlfn.TEXTJOIN(":",TRUE,D572,E572)</f>
        <v>inconel :0.4</v>
      </c>
      <c r="U572" s="5" t="str">
        <f>_xlfn.TEXTJOIN(":",TRUE,F572,G572)</f>
        <v>s316:0.05</v>
      </c>
      <c r="V572" s="5" t="str">
        <f>_xlfn.TEXTJOIN(":",TRUE,H572,I572)</f>
        <v>ptfe:0.1</v>
      </c>
      <c r="W572" s="5" t="str">
        <f>_xlfn.TEXTJOIN(":",TRUE,J572,K572)</f>
        <v/>
      </c>
      <c r="X572" s="5" t="str">
        <f>_xlfn.TEXTJOIN(":",TRUE,L572,M572)</f>
        <v/>
      </c>
    </row>
    <row r="573" spans="1:24">
      <c r="A573" s="5">
        <v>572</v>
      </c>
      <c r="B573" s="5" t="s">
        <v>316</v>
      </c>
      <c r="C573" s="19">
        <v>4</v>
      </c>
      <c r="D573" s="151" t="s">
        <v>707</v>
      </c>
      <c r="E573" s="152" t="s">
        <v>700</v>
      </c>
      <c r="F573" s="155" t="s">
        <v>911</v>
      </c>
      <c r="G573" s="156" t="s">
        <v>704</v>
      </c>
      <c r="H573" s="159" t="s">
        <v>212</v>
      </c>
      <c r="I573" s="160" t="s">
        <v>700</v>
      </c>
      <c r="J573" s="155" t="s">
        <v>705</v>
      </c>
      <c r="K573" s="156" t="s">
        <v>705</v>
      </c>
      <c r="N573" s="168">
        <v>22</v>
      </c>
      <c r="O573" s="148">
        <v>210</v>
      </c>
      <c r="P573" s="169">
        <v>18.760000000000002</v>
      </c>
      <c r="Q573" s="172">
        <v>16.54</v>
      </c>
      <c r="S573" s="5" t="str">
        <f>_xlfn.TEXTJOIN("_",TRUE,T573:X573)</f>
        <v>inconel:0.1_ inconel:1.2_ptfe:0.1</v>
      </c>
      <c r="T573" s="5" t="str">
        <f>_xlfn.TEXTJOIN(":",TRUE,D573,E573)</f>
        <v>inconel:0.1</v>
      </c>
      <c r="U573" s="5" t="str">
        <f>_xlfn.TEXTJOIN(":",TRUE,F573,G573)</f>
        <v xml:space="preserve"> inconel:1.2</v>
      </c>
      <c r="V573" s="5" t="str">
        <f>_xlfn.TEXTJOIN(":",TRUE,H573,I573)</f>
        <v>ptfe:0.1</v>
      </c>
      <c r="W573" s="5" t="str">
        <f>_xlfn.TEXTJOIN(":",TRUE,J573,K573)</f>
        <v/>
      </c>
      <c r="X573" s="5" t="str">
        <f>_xlfn.TEXTJOIN(":",TRUE,L573,M573)</f>
        <v/>
      </c>
    </row>
    <row r="574" spans="1:24">
      <c r="A574" s="5">
        <v>573</v>
      </c>
      <c r="B574" s="5" t="s">
        <v>316</v>
      </c>
      <c r="C574" s="19">
        <v>6</v>
      </c>
      <c r="D574" s="151" t="s">
        <v>707</v>
      </c>
      <c r="E574" s="152" t="s">
        <v>694</v>
      </c>
      <c r="F574" s="155" t="s">
        <v>617</v>
      </c>
      <c r="G574" s="156" t="s">
        <v>700</v>
      </c>
      <c r="H574" s="159" t="s">
        <v>212</v>
      </c>
      <c r="I574" s="160" t="s">
        <v>700</v>
      </c>
      <c r="J574" s="155" t="s">
        <v>705</v>
      </c>
      <c r="K574" s="156" t="s">
        <v>705</v>
      </c>
      <c r="N574" s="168">
        <v>19</v>
      </c>
      <c r="O574" s="148">
        <v>100</v>
      </c>
      <c r="P574" s="169">
        <v>18.64</v>
      </c>
      <c r="Q574" s="172">
        <v>31.41</v>
      </c>
      <c r="R574" s="173" t="s">
        <v>14</v>
      </c>
      <c r="S574" s="5" t="str">
        <f>_xlfn.TEXTJOIN("_",TRUE,T574:X574)</f>
        <v>inconel:1.5_s316:0.1_ptfe:0.1</v>
      </c>
      <c r="T574" s="5" t="str">
        <f>_xlfn.TEXTJOIN(":",TRUE,D574,E574)</f>
        <v>inconel:1.5</v>
      </c>
      <c r="U574" s="5" t="str">
        <f>_xlfn.TEXTJOIN(":",TRUE,F574,G574)</f>
        <v>s316:0.1</v>
      </c>
      <c r="V574" s="5" t="str">
        <f>_xlfn.TEXTJOIN(":",TRUE,H574,I574)</f>
        <v>ptfe:0.1</v>
      </c>
      <c r="W574" s="5" t="str">
        <f>_xlfn.TEXTJOIN(":",TRUE,J574,K574)</f>
        <v/>
      </c>
      <c r="X574" s="5" t="str">
        <f>_xlfn.TEXTJOIN(":",TRUE,L574,M574)</f>
        <v/>
      </c>
    </row>
    <row r="575" spans="1:24">
      <c r="A575" s="5">
        <v>574</v>
      </c>
      <c r="B575" s="5" t="s">
        <v>316</v>
      </c>
      <c r="C575" s="19">
        <v>10</v>
      </c>
      <c r="D575" s="151" t="s">
        <v>707</v>
      </c>
      <c r="E575" s="152" t="s">
        <v>704</v>
      </c>
      <c r="F575" s="155" t="s">
        <v>617</v>
      </c>
      <c r="G575" s="156" t="s">
        <v>700</v>
      </c>
      <c r="H575" s="159" t="s">
        <v>212</v>
      </c>
      <c r="I575" s="160" t="s">
        <v>693</v>
      </c>
      <c r="J575" s="155" t="s">
        <v>705</v>
      </c>
      <c r="K575" s="156" t="s">
        <v>705</v>
      </c>
      <c r="N575" s="168">
        <v>12</v>
      </c>
      <c r="O575" s="148">
        <v>53.6</v>
      </c>
      <c r="P575" s="169">
        <v>18.5</v>
      </c>
      <c r="Q575" s="172">
        <v>16.690000000000001</v>
      </c>
      <c r="S575" s="5" t="str">
        <f>_xlfn.TEXTJOIN("_",TRUE,T575:X575)</f>
        <v>inconel:1.2_s316:0.1_ptfe:0.5</v>
      </c>
      <c r="T575" s="5" t="str">
        <f>_xlfn.TEXTJOIN(":",TRUE,D575,E575)</f>
        <v>inconel:1.2</v>
      </c>
      <c r="U575" s="5" t="str">
        <f>_xlfn.TEXTJOIN(":",TRUE,F575,G575)</f>
        <v>s316:0.1</v>
      </c>
      <c r="V575" s="5" t="str">
        <f>_xlfn.TEXTJOIN(":",TRUE,H575,I575)</f>
        <v>ptfe:0.5</v>
      </c>
      <c r="W575" s="5" t="str">
        <f>_xlfn.TEXTJOIN(":",TRUE,J575,K575)</f>
        <v/>
      </c>
      <c r="X575" s="5" t="str">
        <f>_xlfn.TEXTJOIN(":",TRUE,L575,M575)</f>
        <v/>
      </c>
    </row>
    <row r="576" spans="1:24">
      <c r="A576" s="5">
        <v>575</v>
      </c>
      <c r="B576" s="5" t="s">
        <v>316</v>
      </c>
      <c r="C576" s="19">
        <v>4</v>
      </c>
      <c r="D576" s="151" t="s">
        <v>707</v>
      </c>
      <c r="E576" s="152" t="s">
        <v>700</v>
      </c>
      <c r="F576" s="155" t="s">
        <v>911</v>
      </c>
      <c r="G576" s="156" t="s">
        <v>704</v>
      </c>
      <c r="H576" s="159" t="s">
        <v>212</v>
      </c>
      <c r="I576" s="160" t="s">
        <v>700</v>
      </c>
      <c r="J576" s="155" t="s">
        <v>705</v>
      </c>
      <c r="K576" s="156" t="s">
        <v>705</v>
      </c>
      <c r="N576" s="168">
        <v>22</v>
      </c>
      <c r="O576" s="148">
        <v>210</v>
      </c>
      <c r="P576" s="169">
        <v>18.45</v>
      </c>
      <c r="Q576" s="172">
        <v>16.54</v>
      </c>
      <c r="S576" s="5" t="str">
        <f>_xlfn.TEXTJOIN("_",TRUE,T576:X576)</f>
        <v>inconel:0.1_ inconel:1.2_ptfe:0.1</v>
      </c>
      <c r="T576" s="5" t="str">
        <f>_xlfn.TEXTJOIN(":",TRUE,D576,E576)</f>
        <v>inconel:0.1</v>
      </c>
      <c r="U576" s="5" t="str">
        <f>_xlfn.TEXTJOIN(":",TRUE,F576,G576)</f>
        <v xml:space="preserve"> inconel:1.2</v>
      </c>
      <c r="V576" s="5" t="str">
        <f>_xlfn.TEXTJOIN(":",TRUE,H576,I576)</f>
        <v>ptfe:0.1</v>
      </c>
      <c r="W576" s="5" t="str">
        <f>_xlfn.TEXTJOIN(":",TRUE,J576,K576)</f>
        <v/>
      </c>
      <c r="X576" s="5" t="str">
        <f>_xlfn.TEXTJOIN(":",TRUE,L576,M576)</f>
        <v/>
      </c>
    </row>
    <row r="577" spans="1:24">
      <c r="A577" s="5">
        <v>576</v>
      </c>
      <c r="B577" s="5" t="s">
        <v>316</v>
      </c>
      <c r="C577" s="19">
        <v>4</v>
      </c>
      <c r="D577" s="151" t="s">
        <v>707</v>
      </c>
      <c r="E577" s="152" t="s">
        <v>700</v>
      </c>
      <c r="F577" s="155" t="s">
        <v>911</v>
      </c>
      <c r="G577" s="156" t="s">
        <v>704</v>
      </c>
      <c r="H577" s="159" t="s">
        <v>212</v>
      </c>
      <c r="I577" s="160" t="s">
        <v>700</v>
      </c>
      <c r="J577" s="155" t="s">
        <v>705</v>
      </c>
      <c r="K577" s="156" t="s">
        <v>705</v>
      </c>
      <c r="N577" s="168">
        <v>22</v>
      </c>
      <c r="O577" s="148">
        <v>210</v>
      </c>
      <c r="P577" s="169">
        <v>18.37</v>
      </c>
      <c r="Q577" s="172">
        <v>16.54</v>
      </c>
      <c r="S577" s="5" t="str">
        <f>_xlfn.TEXTJOIN("_",TRUE,T577:X577)</f>
        <v>inconel:0.1_ inconel:1.2_ptfe:0.1</v>
      </c>
      <c r="T577" s="5" t="str">
        <f>_xlfn.TEXTJOIN(":",TRUE,D577,E577)</f>
        <v>inconel:0.1</v>
      </c>
      <c r="U577" s="5" t="str">
        <f>_xlfn.TEXTJOIN(":",TRUE,F577,G577)</f>
        <v xml:space="preserve"> inconel:1.2</v>
      </c>
      <c r="V577" s="5" t="str">
        <f>_xlfn.TEXTJOIN(":",TRUE,H577,I577)</f>
        <v>ptfe:0.1</v>
      </c>
      <c r="W577" s="5" t="str">
        <f>_xlfn.TEXTJOIN(":",TRUE,J577,K577)</f>
        <v/>
      </c>
      <c r="X577" s="5" t="str">
        <f>_xlfn.TEXTJOIN(":",TRUE,L577,M577)</f>
        <v/>
      </c>
    </row>
    <row r="578" spans="1:24">
      <c r="A578" s="5">
        <v>577</v>
      </c>
      <c r="B578" s="5" t="s">
        <v>316</v>
      </c>
      <c r="C578" s="19">
        <v>4</v>
      </c>
      <c r="D578" s="151" t="s">
        <v>707</v>
      </c>
      <c r="E578" s="152" t="s">
        <v>700</v>
      </c>
      <c r="F578" s="155" t="s">
        <v>911</v>
      </c>
      <c r="G578" s="156" t="s">
        <v>704</v>
      </c>
      <c r="H578" s="159" t="s">
        <v>212</v>
      </c>
      <c r="I578" s="160" t="s">
        <v>700</v>
      </c>
      <c r="J578" s="155" t="s">
        <v>705</v>
      </c>
      <c r="K578" s="156" t="s">
        <v>705</v>
      </c>
      <c r="N578" s="168">
        <v>22</v>
      </c>
      <c r="O578" s="148">
        <v>210</v>
      </c>
      <c r="P578" s="169">
        <v>18.2</v>
      </c>
      <c r="Q578" s="172">
        <v>16.54</v>
      </c>
      <c r="S578" s="5" t="str">
        <f>_xlfn.TEXTJOIN("_",TRUE,T578:X578)</f>
        <v>inconel:0.1_ inconel:1.2_ptfe:0.1</v>
      </c>
      <c r="T578" s="5" t="str">
        <f>_xlfn.TEXTJOIN(":",TRUE,D578,E578)</f>
        <v>inconel:0.1</v>
      </c>
      <c r="U578" s="5" t="str">
        <f>_xlfn.TEXTJOIN(":",TRUE,F578,G578)</f>
        <v xml:space="preserve"> inconel:1.2</v>
      </c>
      <c r="V578" s="5" t="str">
        <f>_xlfn.TEXTJOIN(":",TRUE,H578,I578)</f>
        <v>ptfe:0.1</v>
      </c>
      <c r="W578" s="5" t="str">
        <f>_xlfn.TEXTJOIN(":",TRUE,J578,K578)</f>
        <v/>
      </c>
      <c r="X578" s="5" t="str">
        <f>_xlfn.TEXTJOIN(":",TRUE,L578,M578)</f>
        <v/>
      </c>
    </row>
    <row r="579" spans="1:24">
      <c r="A579" s="5">
        <v>578</v>
      </c>
      <c r="B579" s="5" t="s">
        <v>316</v>
      </c>
      <c r="C579" s="19">
        <v>10</v>
      </c>
      <c r="D579" s="151" t="s">
        <v>617</v>
      </c>
      <c r="E579" s="152" t="s">
        <v>696</v>
      </c>
      <c r="F579" s="155" t="s">
        <v>617</v>
      </c>
      <c r="G579" s="156" t="s">
        <v>700</v>
      </c>
      <c r="H579" s="159" t="s">
        <v>212</v>
      </c>
      <c r="I579" s="160" t="s">
        <v>699</v>
      </c>
      <c r="J579" s="155" t="s">
        <v>705</v>
      </c>
      <c r="K579" s="156" t="s">
        <v>705</v>
      </c>
      <c r="N579" s="168">
        <v>22.8</v>
      </c>
      <c r="O579" s="148">
        <v>33</v>
      </c>
      <c r="P579" s="169">
        <v>18.13</v>
      </c>
      <c r="Q579" s="172">
        <v>50</v>
      </c>
      <c r="R579" s="173" t="s">
        <v>92</v>
      </c>
      <c r="S579" s="5" t="str">
        <f>_xlfn.TEXTJOIN("_",TRUE,T579:X579)</f>
        <v>s316:2.5_s316:0.1_ptfe:0.3</v>
      </c>
      <c r="T579" s="5" t="str">
        <f>_xlfn.TEXTJOIN(":",TRUE,D579,E579)</f>
        <v>s316:2.5</v>
      </c>
      <c r="U579" s="5" t="str">
        <f>_xlfn.TEXTJOIN(":",TRUE,F579,G579)</f>
        <v>s316:0.1</v>
      </c>
      <c r="V579" s="5" t="str">
        <f>_xlfn.TEXTJOIN(":",TRUE,H579,I579)</f>
        <v>ptfe:0.3</v>
      </c>
      <c r="W579" s="5" t="str">
        <f>_xlfn.TEXTJOIN(":",TRUE,J579,K579)</f>
        <v/>
      </c>
      <c r="X579" s="5" t="str">
        <f>_xlfn.TEXTJOIN(":",TRUE,L579,M579)</f>
        <v/>
      </c>
    </row>
    <row r="580" spans="1:24">
      <c r="A580" s="5">
        <v>579</v>
      </c>
      <c r="B580" s="5" t="s">
        <v>316</v>
      </c>
      <c r="C580" s="19">
        <v>1</v>
      </c>
      <c r="D580" s="151" t="s">
        <v>617</v>
      </c>
      <c r="E580" s="152" t="s">
        <v>692</v>
      </c>
      <c r="F580" s="155" t="s">
        <v>617</v>
      </c>
      <c r="G580" s="156" t="s">
        <v>708</v>
      </c>
      <c r="H580" s="159" t="s">
        <v>212</v>
      </c>
      <c r="I580" s="160" t="s">
        <v>700</v>
      </c>
      <c r="J580" s="155" t="s">
        <v>705</v>
      </c>
      <c r="K580" s="156" t="s">
        <v>705</v>
      </c>
      <c r="N580" s="168">
        <v>15</v>
      </c>
      <c r="O580" s="148">
        <v>165</v>
      </c>
      <c r="P580" s="169">
        <v>17.93</v>
      </c>
      <c r="Q580" s="172">
        <v>6.07</v>
      </c>
      <c r="R580" s="173" t="s">
        <v>71</v>
      </c>
      <c r="S580" s="5" t="str">
        <f>_xlfn.TEXTJOIN("_",TRUE,T580:X580)</f>
        <v>s316:0.6_s316:0.05_ptfe:0.1</v>
      </c>
      <c r="T580" s="5" t="str">
        <f>_xlfn.TEXTJOIN(":",TRUE,D580,E580)</f>
        <v>s316:0.6</v>
      </c>
      <c r="U580" s="5" t="str">
        <f>_xlfn.TEXTJOIN(":",TRUE,F580,G580)</f>
        <v>s316:0.05</v>
      </c>
      <c r="V580" s="5" t="str">
        <f>_xlfn.TEXTJOIN(":",TRUE,H580,I580)</f>
        <v>ptfe:0.1</v>
      </c>
      <c r="W580" s="5" t="str">
        <f>_xlfn.TEXTJOIN(":",TRUE,J580,K580)</f>
        <v/>
      </c>
      <c r="X580" s="5" t="str">
        <f>_xlfn.TEXTJOIN(":",TRUE,L580,M580)</f>
        <v/>
      </c>
    </row>
    <row r="581" spans="1:24">
      <c r="A581" s="5">
        <v>580</v>
      </c>
      <c r="B581" s="5" t="s">
        <v>316</v>
      </c>
      <c r="C581" s="19">
        <v>2</v>
      </c>
      <c r="D581" s="151" t="s">
        <v>617</v>
      </c>
      <c r="E581" s="152" t="s">
        <v>691</v>
      </c>
      <c r="F581" s="155" t="s">
        <v>617</v>
      </c>
      <c r="G581" s="156" t="s">
        <v>708</v>
      </c>
      <c r="H581" s="159" t="s">
        <v>212</v>
      </c>
      <c r="I581" s="160" t="s">
        <v>700</v>
      </c>
      <c r="J581" s="155" t="s">
        <v>705</v>
      </c>
      <c r="K581" s="156" t="s">
        <v>705</v>
      </c>
      <c r="N581" s="168">
        <v>20</v>
      </c>
      <c r="O581" s="148">
        <v>115</v>
      </c>
      <c r="P581" s="169">
        <v>17.77</v>
      </c>
      <c r="Q581" s="172">
        <v>9.5</v>
      </c>
      <c r="R581" s="173" t="s">
        <v>75</v>
      </c>
      <c r="S581" s="5" t="str">
        <f>_xlfn.TEXTJOIN("_",TRUE,T581:X581)</f>
        <v>s316:0.8_s316:0.05_ptfe:0.1</v>
      </c>
      <c r="T581" s="5" t="str">
        <f>_xlfn.TEXTJOIN(":",TRUE,D581,E581)</f>
        <v>s316:0.8</v>
      </c>
      <c r="U581" s="5" t="str">
        <f>_xlfn.TEXTJOIN(":",TRUE,F581,G581)</f>
        <v>s316:0.05</v>
      </c>
      <c r="V581" s="5" t="str">
        <f>_xlfn.TEXTJOIN(":",TRUE,H581,I581)</f>
        <v>ptfe:0.1</v>
      </c>
      <c r="W581" s="5" t="str">
        <f>_xlfn.TEXTJOIN(":",TRUE,J581,K581)</f>
        <v/>
      </c>
      <c r="X581" s="5" t="str">
        <f>_xlfn.TEXTJOIN(":",TRUE,L581,M581)</f>
        <v/>
      </c>
    </row>
    <row r="582" spans="1:24">
      <c r="A582" s="5">
        <v>581</v>
      </c>
      <c r="B582" s="5" t="s">
        <v>316</v>
      </c>
      <c r="C582" s="19">
        <v>2</v>
      </c>
      <c r="D582" s="151" t="s">
        <v>617</v>
      </c>
      <c r="E582" s="152" t="s">
        <v>691</v>
      </c>
      <c r="F582" s="155" t="s">
        <v>617</v>
      </c>
      <c r="G582" s="156" t="s">
        <v>708</v>
      </c>
      <c r="H582" s="159" t="s">
        <v>212</v>
      </c>
      <c r="I582" s="160" t="s">
        <v>700</v>
      </c>
      <c r="J582" s="155" t="s">
        <v>705</v>
      </c>
      <c r="K582" s="156" t="s">
        <v>705</v>
      </c>
      <c r="N582" s="168">
        <v>19</v>
      </c>
      <c r="O582" s="148">
        <v>115</v>
      </c>
      <c r="P582" s="169">
        <v>17.600000000000001</v>
      </c>
      <c r="Q582" s="172">
        <v>10.96</v>
      </c>
      <c r="R582" s="173" t="s">
        <v>25</v>
      </c>
      <c r="S582" s="5" t="str">
        <f>_xlfn.TEXTJOIN("_",TRUE,T582:X582)</f>
        <v>s316:0.8_s316:0.05_ptfe:0.1</v>
      </c>
      <c r="T582" s="5" t="str">
        <f>_xlfn.TEXTJOIN(":",TRUE,D582,E582)</f>
        <v>s316:0.8</v>
      </c>
      <c r="U582" s="5" t="str">
        <f>_xlfn.TEXTJOIN(":",TRUE,F582,G582)</f>
        <v>s316:0.05</v>
      </c>
      <c r="V582" s="5" t="str">
        <f>_xlfn.TEXTJOIN(":",TRUE,H582,I582)</f>
        <v>ptfe:0.1</v>
      </c>
      <c r="W582" s="5" t="str">
        <f>_xlfn.TEXTJOIN(":",TRUE,J582,K582)</f>
        <v/>
      </c>
      <c r="X582" s="5" t="str">
        <f>_xlfn.TEXTJOIN(":",TRUE,L582,M582)</f>
        <v/>
      </c>
    </row>
    <row r="583" spans="1:24">
      <c r="A583" s="5">
        <v>582</v>
      </c>
      <c r="B583" s="5" t="s">
        <v>316</v>
      </c>
      <c r="C583" s="19">
        <v>10</v>
      </c>
      <c r="D583" s="151" t="s">
        <v>707</v>
      </c>
      <c r="E583" s="152" t="s">
        <v>691</v>
      </c>
      <c r="F583" s="155" t="s">
        <v>617</v>
      </c>
      <c r="G583" s="156" t="s">
        <v>700</v>
      </c>
      <c r="H583" s="159" t="s">
        <v>212</v>
      </c>
      <c r="I583" s="160" t="s">
        <v>693</v>
      </c>
      <c r="J583" s="155" t="s">
        <v>705</v>
      </c>
      <c r="K583" s="156" t="s">
        <v>705</v>
      </c>
      <c r="N583" s="168">
        <v>12</v>
      </c>
      <c r="O583" s="148">
        <v>53.6</v>
      </c>
      <c r="P583" s="169">
        <v>17.45</v>
      </c>
      <c r="Q583" s="172">
        <v>51.78</v>
      </c>
      <c r="S583" s="5" t="str">
        <f>_xlfn.TEXTJOIN("_",TRUE,T583:X583)</f>
        <v>inconel:0.8_s316:0.1_ptfe:0.5</v>
      </c>
      <c r="T583" s="5" t="str">
        <f>_xlfn.TEXTJOIN(":",TRUE,D583,E583)</f>
        <v>inconel:0.8</v>
      </c>
      <c r="U583" s="5" t="str">
        <f>_xlfn.TEXTJOIN(":",TRUE,F583,G583)</f>
        <v>s316:0.1</v>
      </c>
      <c r="V583" s="5" t="str">
        <f>_xlfn.TEXTJOIN(":",TRUE,H583,I583)</f>
        <v>ptfe:0.5</v>
      </c>
      <c r="W583" s="5" t="str">
        <f>_xlfn.TEXTJOIN(":",TRUE,J583,K583)</f>
        <v/>
      </c>
      <c r="X583" s="5" t="str">
        <f>_xlfn.TEXTJOIN(":",TRUE,L583,M583)</f>
        <v/>
      </c>
    </row>
    <row r="584" spans="1:24">
      <c r="A584" s="5">
        <v>583</v>
      </c>
      <c r="B584" s="5" t="s">
        <v>316</v>
      </c>
      <c r="C584" s="19">
        <v>10</v>
      </c>
      <c r="D584" s="151" t="s">
        <v>707</v>
      </c>
      <c r="E584" s="152" t="s">
        <v>691</v>
      </c>
      <c r="F584" s="155" t="s">
        <v>617</v>
      </c>
      <c r="G584" s="156" t="s">
        <v>700</v>
      </c>
      <c r="H584" s="159" t="s">
        <v>212</v>
      </c>
      <c r="I584" s="160" t="s">
        <v>693</v>
      </c>
      <c r="J584" s="155" t="s">
        <v>705</v>
      </c>
      <c r="K584" s="156" t="s">
        <v>705</v>
      </c>
      <c r="N584" s="168">
        <v>12</v>
      </c>
      <c r="O584" s="148">
        <v>53.6</v>
      </c>
      <c r="P584" s="169">
        <v>17.02</v>
      </c>
      <c r="Q584" s="172">
        <v>51.78</v>
      </c>
      <c r="S584" s="5" t="str">
        <f>_xlfn.TEXTJOIN("_",TRUE,T584:X584)</f>
        <v>inconel:0.8_s316:0.1_ptfe:0.5</v>
      </c>
      <c r="T584" s="5" t="str">
        <f>_xlfn.TEXTJOIN(":",TRUE,D584,E584)</f>
        <v>inconel:0.8</v>
      </c>
      <c r="U584" s="5" t="str">
        <f>_xlfn.TEXTJOIN(":",TRUE,F584,G584)</f>
        <v>s316:0.1</v>
      </c>
      <c r="V584" s="5" t="str">
        <f>_xlfn.TEXTJOIN(":",TRUE,H584,I584)</f>
        <v>ptfe:0.5</v>
      </c>
      <c r="W584" s="5" t="str">
        <f>_xlfn.TEXTJOIN(":",TRUE,J584,K584)</f>
        <v/>
      </c>
      <c r="X584" s="5" t="str">
        <f>_xlfn.TEXTJOIN(":",TRUE,L584,M584)</f>
        <v/>
      </c>
    </row>
    <row r="585" spans="1:24">
      <c r="A585" s="5">
        <v>584</v>
      </c>
      <c r="B585" s="5" t="s">
        <v>316</v>
      </c>
      <c r="C585" s="19">
        <v>10</v>
      </c>
      <c r="D585" s="151" t="s">
        <v>707</v>
      </c>
      <c r="E585" s="152" t="s">
        <v>691</v>
      </c>
      <c r="F585" s="155" t="s">
        <v>617</v>
      </c>
      <c r="G585" s="156" t="s">
        <v>700</v>
      </c>
      <c r="H585" s="159" t="s">
        <v>212</v>
      </c>
      <c r="I585" s="160" t="s">
        <v>693</v>
      </c>
      <c r="J585" s="155" t="s">
        <v>705</v>
      </c>
      <c r="K585" s="156" t="s">
        <v>705</v>
      </c>
      <c r="N585" s="168">
        <v>12</v>
      </c>
      <c r="O585" s="148">
        <v>53.6</v>
      </c>
      <c r="P585" s="169">
        <v>16.7</v>
      </c>
      <c r="Q585" s="172">
        <v>51.78</v>
      </c>
      <c r="S585" s="5" t="str">
        <f>_xlfn.TEXTJOIN("_",TRUE,T585:X585)</f>
        <v>inconel:0.8_s316:0.1_ptfe:0.5</v>
      </c>
      <c r="T585" s="5" t="str">
        <f>_xlfn.TEXTJOIN(":",TRUE,D585,E585)</f>
        <v>inconel:0.8</v>
      </c>
      <c r="U585" s="5" t="str">
        <f>_xlfn.TEXTJOIN(":",TRUE,F585,G585)</f>
        <v>s316:0.1</v>
      </c>
      <c r="V585" s="5" t="str">
        <f>_xlfn.TEXTJOIN(":",TRUE,H585,I585)</f>
        <v>ptfe:0.5</v>
      </c>
      <c r="W585" s="5" t="str">
        <f>_xlfn.TEXTJOIN(":",TRUE,J585,K585)</f>
        <v/>
      </c>
      <c r="X585" s="5" t="str">
        <f>_xlfn.TEXTJOIN(":",TRUE,L585,M585)</f>
        <v/>
      </c>
    </row>
    <row r="586" spans="1:24">
      <c r="A586" s="5">
        <v>585</v>
      </c>
      <c r="B586" s="5" t="s">
        <v>316</v>
      </c>
      <c r="C586" s="19">
        <v>3</v>
      </c>
      <c r="D586" s="151" t="s">
        <v>156</v>
      </c>
      <c r="E586" s="152" t="s">
        <v>695</v>
      </c>
      <c r="F586" s="155" t="s">
        <v>706</v>
      </c>
      <c r="G586" s="156" t="s">
        <v>708</v>
      </c>
      <c r="H586" s="159" t="s">
        <v>212</v>
      </c>
      <c r="I586" s="160" t="s">
        <v>700</v>
      </c>
      <c r="J586" s="155" t="s">
        <v>705</v>
      </c>
      <c r="K586" s="156" t="s">
        <v>705</v>
      </c>
      <c r="N586" s="168">
        <v>13</v>
      </c>
      <c r="O586" s="148">
        <v>22</v>
      </c>
      <c r="P586" s="169">
        <v>16.600000000000001</v>
      </c>
      <c r="Q586" s="172">
        <v>15</v>
      </c>
      <c r="R586" s="173" t="s">
        <v>84</v>
      </c>
      <c r="S586" s="5" t="str">
        <f>_xlfn.TEXTJOIN("_",TRUE,T586:X586)</f>
        <v>monel :1_ s316:0.05_ptfe:0.1</v>
      </c>
      <c r="T586" s="5" t="str">
        <f>_xlfn.TEXTJOIN(":",TRUE,D586,E586)</f>
        <v>monel :1</v>
      </c>
      <c r="U586" s="5" t="str">
        <f>_xlfn.TEXTJOIN(":",TRUE,F586,G586)</f>
        <v xml:space="preserve"> s316:0.05</v>
      </c>
      <c r="V586" s="5" t="str">
        <f>_xlfn.TEXTJOIN(":",TRUE,H586,I586)</f>
        <v>ptfe:0.1</v>
      </c>
      <c r="W586" s="5" t="str">
        <f>_xlfn.TEXTJOIN(":",TRUE,J586,K586)</f>
        <v/>
      </c>
      <c r="X586" s="5" t="str">
        <f>_xlfn.TEXTJOIN(":",TRUE,L586,M586)</f>
        <v/>
      </c>
    </row>
    <row r="587" spans="1:24">
      <c r="A587" s="5">
        <v>586</v>
      </c>
      <c r="B587" s="5" t="s">
        <v>316</v>
      </c>
      <c r="C587" s="19">
        <v>4</v>
      </c>
      <c r="D587" s="151" t="s">
        <v>707</v>
      </c>
      <c r="E587" s="152" t="s">
        <v>700</v>
      </c>
      <c r="F587" s="155" t="s">
        <v>911</v>
      </c>
      <c r="G587" s="156" t="s">
        <v>704</v>
      </c>
      <c r="H587" s="159" t="s">
        <v>212</v>
      </c>
      <c r="I587" s="160" t="s">
        <v>700</v>
      </c>
      <c r="J587" s="155" t="s">
        <v>705</v>
      </c>
      <c r="K587" s="156" t="s">
        <v>705</v>
      </c>
      <c r="N587" s="168">
        <v>22</v>
      </c>
      <c r="O587" s="148">
        <v>210</v>
      </c>
      <c r="P587" s="169">
        <v>16.5</v>
      </c>
      <c r="Q587" s="172">
        <v>16.54</v>
      </c>
      <c r="S587" s="5" t="str">
        <f>_xlfn.TEXTJOIN("_",TRUE,T587:X587)</f>
        <v>inconel:0.1_ inconel:1.2_ptfe:0.1</v>
      </c>
      <c r="T587" s="5" t="str">
        <f>_xlfn.TEXTJOIN(":",TRUE,D587,E587)</f>
        <v>inconel:0.1</v>
      </c>
      <c r="U587" s="5" t="str">
        <f>_xlfn.TEXTJOIN(":",TRUE,F587,G587)</f>
        <v xml:space="preserve"> inconel:1.2</v>
      </c>
      <c r="V587" s="5" t="str">
        <f>_xlfn.TEXTJOIN(":",TRUE,H587,I587)</f>
        <v>ptfe:0.1</v>
      </c>
      <c r="W587" s="5" t="str">
        <f>_xlfn.TEXTJOIN(":",TRUE,J587,K587)</f>
        <v/>
      </c>
      <c r="X587" s="5" t="str">
        <f>_xlfn.TEXTJOIN(":",TRUE,L587,M587)</f>
        <v/>
      </c>
    </row>
    <row r="588" spans="1:24">
      <c r="A588" s="5">
        <v>587</v>
      </c>
      <c r="B588" s="5" t="s">
        <v>316</v>
      </c>
      <c r="C588" s="19">
        <v>10</v>
      </c>
      <c r="D588" s="151" t="s">
        <v>707</v>
      </c>
      <c r="E588" s="152" t="s">
        <v>691</v>
      </c>
      <c r="F588" s="155" t="s">
        <v>617</v>
      </c>
      <c r="G588" s="156" t="s">
        <v>700</v>
      </c>
      <c r="H588" s="159" t="s">
        <v>212</v>
      </c>
      <c r="I588" s="160" t="s">
        <v>693</v>
      </c>
      <c r="J588" s="155" t="s">
        <v>705</v>
      </c>
      <c r="K588" s="156" t="s">
        <v>705</v>
      </c>
      <c r="N588" s="168">
        <v>12</v>
      </c>
      <c r="O588" s="148">
        <v>53.6</v>
      </c>
      <c r="P588" s="169">
        <v>16.399999999999999</v>
      </c>
      <c r="Q588" s="172">
        <v>51.78</v>
      </c>
      <c r="S588" s="5" t="str">
        <f>_xlfn.TEXTJOIN("_",TRUE,T588:X588)</f>
        <v>inconel:0.8_s316:0.1_ptfe:0.5</v>
      </c>
      <c r="T588" s="5" t="str">
        <f>_xlfn.TEXTJOIN(":",TRUE,D588,E588)</f>
        <v>inconel:0.8</v>
      </c>
      <c r="U588" s="5" t="str">
        <f>_xlfn.TEXTJOIN(":",TRUE,F588,G588)</f>
        <v>s316:0.1</v>
      </c>
      <c r="V588" s="5" t="str">
        <f>_xlfn.TEXTJOIN(":",TRUE,H588,I588)</f>
        <v>ptfe:0.5</v>
      </c>
      <c r="W588" s="5" t="str">
        <f>_xlfn.TEXTJOIN(":",TRUE,J588,K588)</f>
        <v/>
      </c>
      <c r="X588" s="5" t="str">
        <f>_xlfn.TEXTJOIN(":",TRUE,L588,M588)</f>
        <v/>
      </c>
    </row>
    <row r="589" spans="1:24">
      <c r="A589" s="5">
        <v>588</v>
      </c>
      <c r="B589" s="5" t="s">
        <v>316</v>
      </c>
      <c r="C589" s="19">
        <v>2</v>
      </c>
      <c r="D589" s="151" t="s">
        <v>617</v>
      </c>
      <c r="E589" s="152" t="s">
        <v>691</v>
      </c>
      <c r="F589" s="155" t="s">
        <v>617</v>
      </c>
      <c r="G589" s="156" t="s">
        <v>708</v>
      </c>
      <c r="H589" s="159" t="s">
        <v>212</v>
      </c>
      <c r="I589" s="160" t="s">
        <v>700</v>
      </c>
      <c r="J589" s="155" t="s">
        <v>705</v>
      </c>
      <c r="K589" s="156" t="s">
        <v>705</v>
      </c>
      <c r="N589" s="168">
        <v>19</v>
      </c>
      <c r="O589" s="148">
        <v>55</v>
      </c>
      <c r="P589" s="169">
        <v>16.29</v>
      </c>
      <c r="Q589" s="172">
        <v>9.8000000000000007</v>
      </c>
      <c r="R589" s="173" t="s">
        <v>12</v>
      </c>
      <c r="S589" s="5" t="str">
        <f>_xlfn.TEXTJOIN("_",TRUE,T589:X589)</f>
        <v>s316:0.8_s316:0.05_ptfe:0.1</v>
      </c>
      <c r="T589" s="5" t="str">
        <f>_xlfn.TEXTJOIN(":",TRUE,D589,E589)</f>
        <v>s316:0.8</v>
      </c>
      <c r="U589" s="5" t="str">
        <f>_xlfn.TEXTJOIN(":",TRUE,F589,G589)</f>
        <v>s316:0.05</v>
      </c>
      <c r="V589" s="5" t="str">
        <f>_xlfn.TEXTJOIN(":",TRUE,H589,I589)</f>
        <v>ptfe:0.1</v>
      </c>
      <c r="W589" s="5" t="str">
        <f>_xlfn.TEXTJOIN(":",TRUE,J589,K589)</f>
        <v/>
      </c>
      <c r="X589" s="5" t="str">
        <f>_xlfn.TEXTJOIN(":",TRUE,L589,M589)</f>
        <v/>
      </c>
    </row>
    <row r="590" spans="1:24">
      <c r="A590" s="5">
        <v>589</v>
      </c>
      <c r="B590" s="5" t="s">
        <v>316</v>
      </c>
      <c r="C590" s="19">
        <v>2</v>
      </c>
      <c r="D590" s="151" t="s">
        <v>617</v>
      </c>
      <c r="E590" s="152" t="s">
        <v>691</v>
      </c>
      <c r="F590" s="155" t="s">
        <v>617</v>
      </c>
      <c r="G590" s="156" t="s">
        <v>708</v>
      </c>
      <c r="H590" s="159" t="s">
        <v>212</v>
      </c>
      <c r="I590" s="160" t="s">
        <v>700</v>
      </c>
      <c r="J590" s="155" t="s">
        <v>705</v>
      </c>
      <c r="K590" s="156" t="s">
        <v>705</v>
      </c>
      <c r="N590" s="168">
        <v>19</v>
      </c>
      <c r="O590" s="148">
        <v>115</v>
      </c>
      <c r="P590" s="169">
        <v>16.29</v>
      </c>
      <c r="Q590" s="172">
        <v>10.96</v>
      </c>
      <c r="R590" s="173" t="s">
        <v>26</v>
      </c>
      <c r="S590" s="5" t="str">
        <f>_xlfn.TEXTJOIN("_",TRUE,T590:X590)</f>
        <v>s316:0.8_s316:0.05_ptfe:0.1</v>
      </c>
      <c r="T590" s="5" t="str">
        <f>_xlfn.TEXTJOIN(":",TRUE,D590,E590)</f>
        <v>s316:0.8</v>
      </c>
      <c r="U590" s="5" t="str">
        <f>_xlfn.TEXTJOIN(":",TRUE,F590,G590)</f>
        <v>s316:0.05</v>
      </c>
      <c r="V590" s="5" t="str">
        <f>_xlfn.TEXTJOIN(":",TRUE,H590,I590)</f>
        <v>ptfe:0.1</v>
      </c>
      <c r="W590" s="5" t="str">
        <f>_xlfn.TEXTJOIN(":",TRUE,J590,K590)</f>
        <v/>
      </c>
      <c r="X590" s="5" t="str">
        <f>_xlfn.TEXTJOIN(":",TRUE,L590,M590)</f>
        <v/>
      </c>
    </row>
    <row r="591" spans="1:24">
      <c r="A591" s="5">
        <v>590</v>
      </c>
      <c r="B591" s="5" t="s">
        <v>316</v>
      </c>
      <c r="C591" s="19">
        <v>3</v>
      </c>
      <c r="D591" s="151" t="s">
        <v>156</v>
      </c>
      <c r="E591" s="152" t="s">
        <v>695</v>
      </c>
      <c r="F591" s="155" t="s">
        <v>706</v>
      </c>
      <c r="G591" s="156" t="s">
        <v>708</v>
      </c>
      <c r="H591" s="159" t="s">
        <v>212</v>
      </c>
      <c r="I591" s="160" t="s">
        <v>700</v>
      </c>
      <c r="J591" s="155" t="s">
        <v>705</v>
      </c>
      <c r="K591" s="156" t="s">
        <v>705</v>
      </c>
      <c r="N591" s="168">
        <v>13</v>
      </c>
      <c r="O591" s="148">
        <v>22</v>
      </c>
      <c r="P591" s="169">
        <v>16.079999999999998</v>
      </c>
      <c r="Q591" s="172">
        <v>15</v>
      </c>
      <c r="R591" s="173" t="s">
        <v>78</v>
      </c>
      <c r="S591" s="5" t="str">
        <f>_xlfn.TEXTJOIN("_",TRUE,T591:X591)</f>
        <v>monel :1_ s316:0.05_ptfe:0.1</v>
      </c>
      <c r="T591" s="5" t="str">
        <f>_xlfn.TEXTJOIN(":",TRUE,D591,E591)</f>
        <v>monel :1</v>
      </c>
      <c r="U591" s="5" t="str">
        <f>_xlfn.TEXTJOIN(":",TRUE,F591,G591)</f>
        <v xml:space="preserve"> s316:0.05</v>
      </c>
      <c r="V591" s="5" t="str">
        <f>_xlfn.TEXTJOIN(":",TRUE,H591,I591)</f>
        <v>ptfe:0.1</v>
      </c>
      <c r="W591" s="5" t="str">
        <f>_xlfn.TEXTJOIN(":",TRUE,J591,K591)</f>
        <v/>
      </c>
      <c r="X591" s="5" t="str">
        <f>_xlfn.TEXTJOIN(":",TRUE,L591,M591)</f>
        <v/>
      </c>
    </row>
    <row r="592" spans="1:24">
      <c r="A592" s="5">
        <v>591</v>
      </c>
      <c r="B592" s="5" t="s">
        <v>316</v>
      </c>
      <c r="C592" s="19">
        <v>10</v>
      </c>
      <c r="D592" s="151" t="s">
        <v>707</v>
      </c>
      <c r="E592" s="152" t="s">
        <v>691</v>
      </c>
      <c r="F592" s="155" t="s">
        <v>617</v>
      </c>
      <c r="G592" s="156" t="s">
        <v>700</v>
      </c>
      <c r="H592" s="159" t="s">
        <v>212</v>
      </c>
      <c r="I592" s="160" t="s">
        <v>693</v>
      </c>
      <c r="J592" s="155" t="s">
        <v>705</v>
      </c>
      <c r="K592" s="156" t="s">
        <v>705</v>
      </c>
      <c r="N592" s="168">
        <v>12</v>
      </c>
      <c r="O592" s="148">
        <v>53.6</v>
      </c>
      <c r="P592" s="169">
        <v>16.07</v>
      </c>
      <c r="Q592" s="172">
        <v>51.78</v>
      </c>
      <c r="S592" s="5" t="str">
        <f>_xlfn.TEXTJOIN("_",TRUE,T592:X592)</f>
        <v>inconel:0.8_s316:0.1_ptfe:0.5</v>
      </c>
      <c r="T592" s="5" t="str">
        <f>_xlfn.TEXTJOIN(":",TRUE,D592,E592)</f>
        <v>inconel:0.8</v>
      </c>
      <c r="U592" s="5" t="str">
        <f>_xlfn.TEXTJOIN(":",TRUE,F592,G592)</f>
        <v>s316:0.1</v>
      </c>
      <c r="V592" s="5" t="str">
        <f>_xlfn.TEXTJOIN(":",TRUE,H592,I592)</f>
        <v>ptfe:0.5</v>
      </c>
      <c r="W592" s="5" t="str">
        <f>_xlfn.TEXTJOIN(":",TRUE,J592,K592)</f>
        <v/>
      </c>
      <c r="X592" s="5" t="str">
        <f>_xlfn.TEXTJOIN(":",TRUE,L592,M592)</f>
        <v/>
      </c>
    </row>
    <row r="593" spans="1:24">
      <c r="A593" s="5">
        <v>592</v>
      </c>
      <c r="B593" s="5" t="s">
        <v>316</v>
      </c>
      <c r="C593" s="19">
        <v>10</v>
      </c>
      <c r="D593" s="151" t="s">
        <v>617</v>
      </c>
      <c r="E593" s="152" t="s">
        <v>696</v>
      </c>
      <c r="F593" s="155" t="s">
        <v>617</v>
      </c>
      <c r="G593" s="156" t="s">
        <v>700</v>
      </c>
      <c r="H593" s="159" t="s">
        <v>212</v>
      </c>
      <c r="I593" s="160" t="s">
        <v>699</v>
      </c>
      <c r="J593" s="155" t="s">
        <v>705</v>
      </c>
      <c r="K593" s="156" t="s">
        <v>705</v>
      </c>
      <c r="N593" s="168">
        <v>22.8</v>
      </c>
      <c r="O593" s="148">
        <v>33</v>
      </c>
      <c r="P593" s="169">
        <v>16</v>
      </c>
      <c r="Q593" s="172">
        <v>50</v>
      </c>
      <c r="R593" s="173" t="s">
        <v>94</v>
      </c>
      <c r="S593" s="5" t="str">
        <f>_xlfn.TEXTJOIN("_",TRUE,T593:X593)</f>
        <v>s316:2.5_s316:0.1_ptfe:0.3</v>
      </c>
      <c r="T593" s="5" t="str">
        <f>_xlfn.TEXTJOIN(":",TRUE,D593,E593)</f>
        <v>s316:2.5</v>
      </c>
      <c r="U593" s="5" t="str">
        <f>_xlfn.TEXTJOIN(":",TRUE,F593,G593)</f>
        <v>s316:0.1</v>
      </c>
      <c r="V593" s="5" t="str">
        <f>_xlfn.TEXTJOIN(":",TRUE,H593,I593)</f>
        <v>ptfe:0.3</v>
      </c>
      <c r="W593" s="5" t="str">
        <f>_xlfn.TEXTJOIN(":",TRUE,J593,K593)</f>
        <v/>
      </c>
      <c r="X593" s="5" t="str">
        <f>_xlfn.TEXTJOIN(":",TRUE,L593,M593)</f>
        <v/>
      </c>
    </row>
    <row r="594" spans="1:24">
      <c r="A594" s="5">
        <v>593</v>
      </c>
      <c r="B594" s="5" t="s">
        <v>316</v>
      </c>
      <c r="C594" s="19">
        <v>4</v>
      </c>
      <c r="D594" s="151" t="s">
        <v>707</v>
      </c>
      <c r="E594" s="152" t="s">
        <v>700</v>
      </c>
      <c r="F594" s="155" t="s">
        <v>911</v>
      </c>
      <c r="G594" s="156" t="s">
        <v>704</v>
      </c>
      <c r="H594" s="159" t="s">
        <v>212</v>
      </c>
      <c r="I594" s="160" t="s">
        <v>700</v>
      </c>
      <c r="J594" s="155" t="s">
        <v>705</v>
      </c>
      <c r="K594" s="156" t="s">
        <v>705</v>
      </c>
      <c r="N594" s="168">
        <v>22</v>
      </c>
      <c r="O594" s="148">
        <v>210</v>
      </c>
      <c r="P594" s="169">
        <v>16</v>
      </c>
      <c r="Q594" s="172">
        <v>16.54</v>
      </c>
      <c r="S594" s="5" t="str">
        <f>_xlfn.TEXTJOIN("_",TRUE,T594:X594)</f>
        <v>inconel:0.1_ inconel:1.2_ptfe:0.1</v>
      </c>
      <c r="T594" s="5" t="str">
        <f>_xlfn.TEXTJOIN(":",TRUE,D594,E594)</f>
        <v>inconel:0.1</v>
      </c>
      <c r="U594" s="5" t="str">
        <f>_xlfn.TEXTJOIN(":",TRUE,F594,G594)</f>
        <v xml:space="preserve"> inconel:1.2</v>
      </c>
      <c r="V594" s="5" t="str">
        <f>_xlfn.TEXTJOIN(":",TRUE,H594,I594)</f>
        <v>ptfe:0.1</v>
      </c>
      <c r="W594" s="5" t="str">
        <f>_xlfn.TEXTJOIN(":",TRUE,J594,K594)</f>
        <v/>
      </c>
      <c r="X594" s="5" t="str">
        <f>_xlfn.TEXTJOIN(":",TRUE,L594,M594)</f>
        <v/>
      </c>
    </row>
    <row r="595" spans="1:24">
      <c r="A595" s="5">
        <v>594</v>
      </c>
      <c r="B595" s="5" t="s">
        <v>316</v>
      </c>
      <c r="C595" s="19">
        <v>4</v>
      </c>
      <c r="D595" s="151" t="s">
        <v>617</v>
      </c>
      <c r="E595" s="152" t="s">
        <v>695</v>
      </c>
      <c r="F595" s="155" t="s">
        <v>617</v>
      </c>
      <c r="G595" s="156" t="s">
        <v>700</v>
      </c>
      <c r="H595" s="159" t="s">
        <v>212</v>
      </c>
      <c r="I595" s="160" t="s">
        <v>700</v>
      </c>
      <c r="J595" s="155" t="s">
        <v>705</v>
      </c>
      <c r="K595" s="156" t="s">
        <v>705</v>
      </c>
      <c r="N595" s="168">
        <v>12.8</v>
      </c>
      <c r="O595" s="148">
        <v>120</v>
      </c>
      <c r="P595" s="169">
        <v>16</v>
      </c>
      <c r="Q595" s="172">
        <v>24.68</v>
      </c>
      <c r="S595" s="5" t="str">
        <f>_xlfn.TEXTJOIN("_",TRUE,T595:X595)</f>
        <v>s316:1_s316:0.1_ptfe:0.1</v>
      </c>
      <c r="T595" s="5" t="str">
        <f>_xlfn.TEXTJOIN(":",TRUE,D595,E595)</f>
        <v>s316:1</v>
      </c>
      <c r="U595" s="5" t="str">
        <f>_xlfn.TEXTJOIN(":",TRUE,F595,G595)</f>
        <v>s316:0.1</v>
      </c>
      <c r="V595" s="5" t="str">
        <f>_xlfn.TEXTJOIN(":",TRUE,H595,I595)</f>
        <v>ptfe:0.1</v>
      </c>
      <c r="W595" s="5" t="str">
        <f>_xlfn.TEXTJOIN(":",TRUE,J595,K595)</f>
        <v/>
      </c>
      <c r="X595" s="5" t="str">
        <f>_xlfn.TEXTJOIN(":",TRUE,L595,M595)</f>
        <v/>
      </c>
    </row>
    <row r="596" spans="1:24">
      <c r="A596" s="5">
        <v>595</v>
      </c>
      <c r="B596" s="5" t="s">
        <v>316</v>
      </c>
      <c r="C596" s="19">
        <v>1</v>
      </c>
      <c r="D596" s="151" t="s">
        <v>156</v>
      </c>
      <c r="E596" s="152" t="s">
        <v>692</v>
      </c>
      <c r="F596" s="155" t="s">
        <v>706</v>
      </c>
      <c r="G596" s="156" t="s">
        <v>708</v>
      </c>
      <c r="H596" s="159" t="s">
        <v>212</v>
      </c>
      <c r="I596" s="160" t="s">
        <v>700</v>
      </c>
      <c r="J596" s="155" t="s">
        <v>705</v>
      </c>
      <c r="K596" s="156" t="s">
        <v>705</v>
      </c>
      <c r="N596" s="168">
        <v>15</v>
      </c>
      <c r="O596" s="148">
        <v>22</v>
      </c>
      <c r="P596" s="169">
        <v>15.7</v>
      </c>
      <c r="Q596" s="172">
        <v>6.65</v>
      </c>
      <c r="R596" s="173" t="s">
        <v>9</v>
      </c>
      <c r="S596" s="5" t="str">
        <f>_xlfn.TEXTJOIN("_",TRUE,T596:X596)</f>
        <v>monel :0.6_ s316:0.05_ptfe:0.1</v>
      </c>
      <c r="T596" s="5" t="str">
        <f>_xlfn.TEXTJOIN(":",TRUE,D596,E596)</f>
        <v>monel :0.6</v>
      </c>
      <c r="U596" s="5" t="str">
        <f>_xlfn.TEXTJOIN(":",TRUE,F596,G596)</f>
        <v xml:space="preserve"> s316:0.05</v>
      </c>
      <c r="V596" s="5" t="str">
        <f>_xlfn.TEXTJOIN(":",TRUE,H596,I596)</f>
        <v>ptfe:0.1</v>
      </c>
      <c r="W596" s="5" t="str">
        <f>_xlfn.TEXTJOIN(":",TRUE,J596,K596)</f>
        <v/>
      </c>
      <c r="X596" s="5" t="str">
        <f>_xlfn.TEXTJOIN(":",TRUE,L596,M596)</f>
        <v/>
      </c>
    </row>
    <row r="597" spans="1:24">
      <c r="A597" s="5">
        <v>596</v>
      </c>
      <c r="B597" s="5" t="s">
        <v>316</v>
      </c>
      <c r="C597" s="19">
        <v>10</v>
      </c>
      <c r="D597" s="151" t="s">
        <v>707</v>
      </c>
      <c r="E597" s="152" t="s">
        <v>691</v>
      </c>
      <c r="F597" s="155" t="s">
        <v>617</v>
      </c>
      <c r="G597" s="156" t="s">
        <v>700</v>
      </c>
      <c r="H597" s="159" t="s">
        <v>212</v>
      </c>
      <c r="I597" s="160" t="s">
        <v>693</v>
      </c>
      <c r="J597" s="155" t="s">
        <v>705</v>
      </c>
      <c r="K597" s="156" t="s">
        <v>705</v>
      </c>
      <c r="N597" s="168">
        <v>12</v>
      </c>
      <c r="O597" s="148">
        <v>53.6</v>
      </c>
      <c r="P597" s="169">
        <v>15.7</v>
      </c>
      <c r="Q597" s="172">
        <v>51.78</v>
      </c>
      <c r="S597" s="5" t="str">
        <f>_xlfn.TEXTJOIN("_",TRUE,T597:X597)</f>
        <v>inconel:0.8_s316:0.1_ptfe:0.5</v>
      </c>
      <c r="T597" s="5" t="str">
        <f>_xlfn.TEXTJOIN(":",TRUE,D597,E597)</f>
        <v>inconel:0.8</v>
      </c>
      <c r="U597" s="5" t="str">
        <f>_xlfn.TEXTJOIN(":",TRUE,F597,G597)</f>
        <v>s316:0.1</v>
      </c>
      <c r="V597" s="5" t="str">
        <f>_xlfn.TEXTJOIN(":",TRUE,H597,I597)</f>
        <v>ptfe:0.5</v>
      </c>
      <c r="W597" s="5" t="str">
        <f>_xlfn.TEXTJOIN(":",TRUE,J597,K597)</f>
        <v/>
      </c>
      <c r="X597" s="5" t="str">
        <f>_xlfn.TEXTJOIN(":",TRUE,L597,M597)</f>
        <v/>
      </c>
    </row>
    <row r="598" spans="1:24">
      <c r="A598" s="5">
        <v>597</v>
      </c>
      <c r="B598" s="5" t="s">
        <v>316</v>
      </c>
      <c r="C598" s="19">
        <v>4</v>
      </c>
      <c r="D598" s="151" t="s">
        <v>617</v>
      </c>
      <c r="E598" s="152" t="s">
        <v>695</v>
      </c>
      <c r="F598" s="155" t="s">
        <v>617</v>
      </c>
      <c r="G598" s="156" t="s">
        <v>700</v>
      </c>
      <c r="H598" s="159" t="s">
        <v>212</v>
      </c>
      <c r="I598" s="160" t="s">
        <v>700</v>
      </c>
      <c r="J598" s="155" t="s">
        <v>705</v>
      </c>
      <c r="K598" s="156" t="s">
        <v>705</v>
      </c>
      <c r="N598" s="168">
        <v>12.8</v>
      </c>
      <c r="O598" s="148">
        <v>120</v>
      </c>
      <c r="P598" s="169">
        <v>15.55</v>
      </c>
      <c r="Q598" s="172">
        <v>24.68</v>
      </c>
      <c r="S598" s="5" t="str">
        <f>_xlfn.TEXTJOIN("_",TRUE,T598:X598)</f>
        <v>s316:1_s316:0.1_ptfe:0.1</v>
      </c>
      <c r="T598" s="5" t="str">
        <f>_xlfn.TEXTJOIN(":",TRUE,D598,E598)</f>
        <v>s316:1</v>
      </c>
      <c r="U598" s="5" t="str">
        <f>_xlfn.TEXTJOIN(":",TRUE,F598,G598)</f>
        <v>s316:0.1</v>
      </c>
      <c r="V598" s="5" t="str">
        <f>_xlfn.TEXTJOIN(":",TRUE,H598,I598)</f>
        <v>ptfe:0.1</v>
      </c>
      <c r="W598" s="5" t="str">
        <f>_xlfn.TEXTJOIN(":",TRUE,J598,K598)</f>
        <v/>
      </c>
      <c r="X598" s="5" t="str">
        <f>_xlfn.TEXTJOIN(":",TRUE,L598,M598)</f>
        <v/>
      </c>
    </row>
    <row r="599" spans="1:24">
      <c r="A599" s="5">
        <v>598</v>
      </c>
      <c r="B599" s="5" t="s">
        <v>316</v>
      </c>
      <c r="C599" s="19">
        <v>10</v>
      </c>
      <c r="D599" s="151" t="s">
        <v>707</v>
      </c>
      <c r="E599" s="152" t="s">
        <v>695</v>
      </c>
      <c r="F599" s="155" t="s">
        <v>617</v>
      </c>
      <c r="G599" s="156" t="s">
        <v>700</v>
      </c>
      <c r="H599" s="159" t="s">
        <v>212</v>
      </c>
      <c r="I599" s="160" t="s">
        <v>690</v>
      </c>
      <c r="J599" s="155" t="s">
        <v>705</v>
      </c>
      <c r="K599" s="156" t="s">
        <v>705</v>
      </c>
      <c r="N599" s="168">
        <v>12</v>
      </c>
      <c r="O599" s="148">
        <v>41.8</v>
      </c>
      <c r="P599" s="169">
        <v>15.5</v>
      </c>
      <c r="Q599" s="172">
        <v>51.78</v>
      </c>
      <c r="S599" s="5" t="str">
        <f>_xlfn.TEXTJOIN("_",TRUE,T599:X599)</f>
        <v>inconel:1_s316:0.1_ptfe:0.4</v>
      </c>
      <c r="T599" s="5" t="str">
        <f>_xlfn.TEXTJOIN(":",TRUE,D599,E599)</f>
        <v>inconel:1</v>
      </c>
      <c r="U599" s="5" t="str">
        <f>_xlfn.TEXTJOIN(":",TRUE,F599,G599)</f>
        <v>s316:0.1</v>
      </c>
      <c r="V599" s="5" t="str">
        <f>_xlfn.TEXTJOIN(":",TRUE,H599,I599)</f>
        <v>ptfe:0.4</v>
      </c>
      <c r="W599" s="5" t="str">
        <f>_xlfn.TEXTJOIN(":",TRUE,J599,K599)</f>
        <v/>
      </c>
      <c r="X599" s="5" t="str">
        <f>_xlfn.TEXTJOIN(":",TRUE,L599,M599)</f>
        <v/>
      </c>
    </row>
    <row r="600" spans="1:24">
      <c r="A600" s="5">
        <v>599</v>
      </c>
      <c r="B600" s="5" t="s">
        <v>316</v>
      </c>
      <c r="C600" s="19">
        <v>4</v>
      </c>
      <c r="D600" s="151" t="s">
        <v>617</v>
      </c>
      <c r="E600" s="152" t="s">
        <v>695</v>
      </c>
      <c r="F600" s="155" t="s">
        <v>617</v>
      </c>
      <c r="G600" s="156" t="s">
        <v>708</v>
      </c>
      <c r="H600" s="159" t="s">
        <v>212</v>
      </c>
      <c r="I600" s="160" t="s">
        <v>700</v>
      </c>
      <c r="J600" s="155" t="s">
        <v>705</v>
      </c>
      <c r="K600" s="156" t="s">
        <v>705</v>
      </c>
      <c r="N600" s="168">
        <v>11</v>
      </c>
      <c r="O600" s="148">
        <v>45</v>
      </c>
      <c r="P600" s="169">
        <v>15.4</v>
      </c>
      <c r="Q600" s="172">
        <v>21</v>
      </c>
      <c r="R600" s="173" t="s">
        <v>97</v>
      </c>
      <c r="S600" s="5" t="str">
        <f>_xlfn.TEXTJOIN("_",TRUE,T600:X600)</f>
        <v>s316:1_s316:0.05_ptfe:0.1</v>
      </c>
      <c r="T600" s="5" t="str">
        <f>_xlfn.TEXTJOIN(":",TRUE,D600,E600)</f>
        <v>s316:1</v>
      </c>
      <c r="U600" s="5" t="str">
        <f>_xlfn.TEXTJOIN(":",TRUE,F600,G600)</f>
        <v>s316:0.05</v>
      </c>
      <c r="V600" s="5" t="str">
        <f>_xlfn.TEXTJOIN(":",TRUE,H600,I600)</f>
        <v>ptfe:0.1</v>
      </c>
      <c r="W600" s="5" t="str">
        <f>_xlfn.TEXTJOIN(":",TRUE,J600,K600)</f>
        <v/>
      </c>
      <c r="X600" s="5" t="str">
        <f>_xlfn.TEXTJOIN(":",TRUE,L600,M600)</f>
        <v/>
      </c>
    </row>
    <row r="601" spans="1:24">
      <c r="A601" s="5">
        <v>600</v>
      </c>
      <c r="B601" s="5" t="s">
        <v>316</v>
      </c>
      <c r="C601" s="19">
        <v>2</v>
      </c>
      <c r="D601" s="151" t="s">
        <v>617</v>
      </c>
      <c r="E601" s="152" t="s">
        <v>691</v>
      </c>
      <c r="F601" s="155" t="s">
        <v>617</v>
      </c>
      <c r="G601" s="156" t="s">
        <v>700</v>
      </c>
      <c r="H601" s="159" t="s">
        <v>212</v>
      </c>
      <c r="I601" s="160" t="s">
        <v>700</v>
      </c>
      <c r="J601" s="155" t="s">
        <v>705</v>
      </c>
      <c r="K601" s="156" t="s">
        <v>705</v>
      </c>
      <c r="N601" s="168">
        <v>12.5</v>
      </c>
      <c r="O601" s="148">
        <v>85</v>
      </c>
      <c r="P601" s="169">
        <v>15.23</v>
      </c>
      <c r="Q601" s="172">
        <v>10.38</v>
      </c>
      <c r="R601" s="173" t="s">
        <v>88</v>
      </c>
      <c r="S601" s="5" t="str">
        <f>_xlfn.TEXTJOIN("_",TRUE,T601:X601)</f>
        <v>s316:0.8_s316:0.1_ptfe:0.1</v>
      </c>
      <c r="T601" s="5" t="str">
        <f>_xlfn.TEXTJOIN(":",TRUE,D601,E601)</f>
        <v>s316:0.8</v>
      </c>
      <c r="U601" s="5" t="str">
        <f>_xlfn.TEXTJOIN(":",TRUE,F601,G601)</f>
        <v>s316:0.1</v>
      </c>
      <c r="V601" s="5" t="str">
        <f>_xlfn.TEXTJOIN(":",TRUE,H601,I601)</f>
        <v>ptfe:0.1</v>
      </c>
      <c r="W601" s="5" t="str">
        <f>_xlfn.TEXTJOIN(":",TRUE,J601,K601)</f>
        <v/>
      </c>
      <c r="X601" s="5" t="str">
        <f>_xlfn.TEXTJOIN(":",TRUE,L601,M601)</f>
        <v/>
      </c>
    </row>
    <row r="602" spans="1:24">
      <c r="A602" s="5">
        <v>601</v>
      </c>
      <c r="B602" s="5" t="s">
        <v>316</v>
      </c>
      <c r="C602" s="19">
        <v>1</v>
      </c>
      <c r="D602" s="151" t="s">
        <v>617</v>
      </c>
      <c r="E602" s="152" t="s">
        <v>692</v>
      </c>
      <c r="F602" s="155" t="s">
        <v>617</v>
      </c>
      <c r="G602" s="156" t="s">
        <v>708</v>
      </c>
      <c r="H602" s="159" t="s">
        <v>212</v>
      </c>
      <c r="I602" s="160" t="s">
        <v>700</v>
      </c>
      <c r="J602" s="155" t="s">
        <v>705</v>
      </c>
      <c r="K602" s="156" t="s">
        <v>705</v>
      </c>
      <c r="N602" s="168">
        <v>15</v>
      </c>
      <c r="O602" s="148">
        <v>165</v>
      </c>
      <c r="P602" s="169">
        <v>15.18</v>
      </c>
      <c r="Q602" s="172">
        <v>6.07</v>
      </c>
      <c r="R602" s="173" t="s">
        <v>74</v>
      </c>
      <c r="S602" s="5" t="str">
        <f>_xlfn.TEXTJOIN("_",TRUE,T602:X602)</f>
        <v>s316:0.6_s316:0.05_ptfe:0.1</v>
      </c>
      <c r="T602" s="5" t="str">
        <f>_xlfn.TEXTJOIN(":",TRUE,D602,E602)</f>
        <v>s316:0.6</v>
      </c>
      <c r="U602" s="5" t="str">
        <f>_xlfn.TEXTJOIN(":",TRUE,F602,G602)</f>
        <v>s316:0.05</v>
      </c>
      <c r="V602" s="5" t="str">
        <f>_xlfn.TEXTJOIN(":",TRUE,H602,I602)</f>
        <v>ptfe:0.1</v>
      </c>
      <c r="W602" s="5" t="str">
        <f>_xlfn.TEXTJOIN(":",TRUE,J602,K602)</f>
        <v/>
      </c>
      <c r="X602" s="5" t="str">
        <f>_xlfn.TEXTJOIN(":",TRUE,L602,M602)</f>
        <v/>
      </c>
    </row>
    <row r="603" spans="1:24">
      <c r="A603" s="5">
        <v>602</v>
      </c>
      <c r="B603" s="5" t="s">
        <v>316</v>
      </c>
      <c r="C603" s="19">
        <v>1</v>
      </c>
      <c r="D603" s="151" t="s">
        <v>156</v>
      </c>
      <c r="E603" s="152" t="s">
        <v>692</v>
      </c>
      <c r="F603" s="155" t="s">
        <v>706</v>
      </c>
      <c r="G603" s="156" t="s">
        <v>708</v>
      </c>
      <c r="H603" s="159" t="s">
        <v>212</v>
      </c>
      <c r="I603" s="160" t="s">
        <v>700</v>
      </c>
      <c r="J603" s="155" t="s">
        <v>705</v>
      </c>
      <c r="K603" s="156" t="s">
        <v>705</v>
      </c>
      <c r="N603" s="168">
        <v>15</v>
      </c>
      <c r="O603" s="148">
        <v>22</v>
      </c>
      <c r="P603" s="169">
        <v>15.1</v>
      </c>
      <c r="Q603" s="172">
        <v>6.65</v>
      </c>
      <c r="R603" s="173" t="s">
        <v>9</v>
      </c>
      <c r="S603" s="5" t="str">
        <f>_xlfn.TEXTJOIN("_",TRUE,T603:X603)</f>
        <v>monel :0.6_ s316:0.05_ptfe:0.1</v>
      </c>
      <c r="T603" s="5" t="str">
        <f>_xlfn.TEXTJOIN(":",TRUE,D603,E603)</f>
        <v>monel :0.6</v>
      </c>
      <c r="U603" s="5" t="str">
        <f>_xlfn.TEXTJOIN(":",TRUE,F603,G603)</f>
        <v xml:space="preserve"> s316:0.05</v>
      </c>
      <c r="V603" s="5" t="str">
        <f>_xlfn.TEXTJOIN(":",TRUE,H603,I603)</f>
        <v>ptfe:0.1</v>
      </c>
      <c r="W603" s="5" t="str">
        <f>_xlfn.TEXTJOIN(":",TRUE,J603,K603)</f>
        <v/>
      </c>
      <c r="X603" s="5" t="str">
        <f>_xlfn.TEXTJOIN(":",TRUE,L603,M603)</f>
        <v/>
      </c>
    </row>
    <row r="604" spans="1:24">
      <c r="A604" s="5">
        <v>603</v>
      </c>
      <c r="B604" s="5" t="s">
        <v>316</v>
      </c>
      <c r="C604" s="19">
        <v>2</v>
      </c>
      <c r="D604" s="151" t="s">
        <v>707</v>
      </c>
      <c r="E604" s="152" t="s">
        <v>691</v>
      </c>
      <c r="F604" s="155" t="s">
        <v>617</v>
      </c>
      <c r="G604" s="156" t="s">
        <v>708</v>
      </c>
      <c r="H604" s="159" t="s">
        <v>212</v>
      </c>
      <c r="I604" s="160" t="s">
        <v>700</v>
      </c>
      <c r="J604" s="155" t="s">
        <v>705</v>
      </c>
      <c r="K604" s="156" t="s">
        <v>705</v>
      </c>
      <c r="N604" s="168">
        <v>13.5</v>
      </c>
      <c r="O604" s="148">
        <v>80</v>
      </c>
      <c r="P604" s="169">
        <v>14.81</v>
      </c>
      <c r="Q604" s="172">
        <v>9.9700000000000006</v>
      </c>
      <c r="R604" s="173" t="s">
        <v>23</v>
      </c>
      <c r="S604" s="5" t="str">
        <f>_xlfn.TEXTJOIN("_",TRUE,T604:X604)</f>
        <v>inconel:0.8_s316:0.05_ptfe:0.1</v>
      </c>
      <c r="T604" s="5" t="str">
        <f>_xlfn.TEXTJOIN(":",TRUE,D604,E604)</f>
        <v>inconel:0.8</v>
      </c>
      <c r="U604" s="5" t="str">
        <f>_xlfn.TEXTJOIN(":",TRUE,F604,G604)</f>
        <v>s316:0.05</v>
      </c>
      <c r="V604" s="5" t="str">
        <f>_xlfn.TEXTJOIN(":",TRUE,H604,I604)</f>
        <v>ptfe:0.1</v>
      </c>
      <c r="W604" s="5" t="str">
        <f>_xlfn.TEXTJOIN(":",TRUE,J604,K604)</f>
        <v/>
      </c>
      <c r="X604" s="5" t="str">
        <f>_xlfn.TEXTJOIN(":",TRUE,L604,M604)</f>
        <v/>
      </c>
    </row>
    <row r="605" spans="1:24">
      <c r="A605" s="5">
        <v>604</v>
      </c>
      <c r="B605" s="5" t="s">
        <v>316</v>
      </c>
      <c r="C605" s="19">
        <v>10</v>
      </c>
      <c r="D605" s="151" t="s">
        <v>707</v>
      </c>
      <c r="E605" s="152" t="s">
        <v>691</v>
      </c>
      <c r="F605" s="155" t="s">
        <v>617</v>
      </c>
      <c r="G605" s="156" t="s">
        <v>700</v>
      </c>
      <c r="H605" s="159" t="s">
        <v>212</v>
      </c>
      <c r="I605" s="160" t="s">
        <v>693</v>
      </c>
      <c r="J605" s="155" t="s">
        <v>705</v>
      </c>
      <c r="K605" s="156" t="s">
        <v>705</v>
      </c>
      <c r="N605" s="168">
        <v>12</v>
      </c>
      <c r="O605" s="148">
        <v>53.6</v>
      </c>
      <c r="P605" s="169">
        <v>14.7</v>
      </c>
      <c r="Q605" s="172">
        <v>51.78</v>
      </c>
      <c r="S605" s="5" t="str">
        <f>_xlfn.TEXTJOIN("_",TRUE,T605:X605)</f>
        <v>inconel:0.8_s316:0.1_ptfe:0.5</v>
      </c>
      <c r="T605" s="5" t="str">
        <f>_xlfn.TEXTJOIN(":",TRUE,D605,E605)</f>
        <v>inconel:0.8</v>
      </c>
      <c r="U605" s="5" t="str">
        <f>_xlfn.TEXTJOIN(":",TRUE,F605,G605)</f>
        <v>s316:0.1</v>
      </c>
      <c r="V605" s="5" t="str">
        <f>_xlfn.TEXTJOIN(":",TRUE,H605,I605)</f>
        <v>ptfe:0.5</v>
      </c>
      <c r="W605" s="5" t="str">
        <f>_xlfn.TEXTJOIN(":",TRUE,J605,K605)</f>
        <v/>
      </c>
      <c r="X605" s="5" t="str">
        <f>_xlfn.TEXTJOIN(":",TRUE,L605,M605)</f>
        <v/>
      </c>
    </row>
    <row r="606" spans="1:24">
      <c r="A606" s="5">
        <v>605</v>
      </c>
      <c r="B606" s="5" t="s">
        <v>316</v>
      </c>
      <c r="C606" s="19">
        <v>2</v>
      </c>
      <c r="D606" s="151" t="s">
        <v>707</v>
      </c>
      <c r="E606" s="152" t="s">
        <v>691</v>
      </c>
      <c r="F606" s="155" t="s">
        <v>617</v>
      </c>
      <c r="G606" s="156" t="s">
        <v>708</v>
      </c>
      <c r="H606" s="159" t="s">
        <v>212</v>
      </c>
      <c r="I606" s="160" t="s">
        <v>700</v>
      </c>
      <c r="J606" s="155" t="s">
        <v>705</v>
      </c>
      <c r="K606" s="156" t="s">
        <v>705</v>
      </c>
      <c r="N606" s="168">
        <v>13.5</v>
      </c>
      <c r="O606" s="148">
        <v>80</v>
      </c>
      <c r="P606" s="169">
        <v>14.45</v>
      </c>
      <c r="Q606" s="172">
        <v>9.9700000000000006</v>
      </c>
      <c r="R606" s="173" t="s">
        <v>24</v>
      </c>
      <c r="S606" s="5" t="str">
        <f>_xlfn.TEXTJOIN("_",TRUE,T606:X606)</f>
        <v>inconel:0.8_s316:0.05_ptfe:0.1</v>
      </c>
      <c r="T606" s="5" t="str">
        <f>_xlfn.TEXTJOIN(":",TRUE,D606,E606)</f>
        <v>inconel:0.8</v>
      </c>
      <c r="U606" s="5" t="str">
        <f>_xlfn.TEXTJOIN(":",TRUE,F606,G606)</f>
        <v>s316:0.05</v>
      </c>
      <c r="V606" s="5" t="str">
        <f>_xlfn.TEXTJOIN(":",TRUE,H606,I606)</f>
        <v>ptfe:0.1</v>
      </c>
      <c r="W606" s="5" t="str">
        <f>_xlfn.TEXTJOIN(":",TRUE,J606,K606)</f>
        <v/>
      </c>
      <c r="X606" s="5" t="str">
        <f>_xlfn.TEXTJOIN(":",TRUE,L606,M606)</f>
        <v/>
      </c>
    </row>
    <row r="607" spans="1:24">
      <c r="A607" s="5">
        <v>606</v>
      </c>
      <c r="B607" s="5" t="s">
        <v>316</v>
      </c>
      <c r="C607" s="19">
        <v>1</v>
      </c>
      <c r="D607" s="151" t="s">
        <v>617</v>
      </c>
      <c r="E607" s="152" t="s">
        <v>692</v>
      </c>
      <c r="F607" s="155" t="s">
        <v>617</v>
      </c>
      <c r="G607" s="156" t="s">
        <v>708</v>
      </c>
      <c r="H607" s="159" t="s">
        <v>212</v>
      </c>
      <c r="I607" s="160" t="s">
        <v>700</v>
      </c>
      <c r="J607" s="155" t="s">
        <v>705</v>
      </c>
      <c r="K607" s="156" t="s">
        <v>705</v>
      </c>
      <c r="N607" s="168">
        <v>15</v>
      </c>
      <c r="O607" s="148">
        <v>165</v>
      </c>
      <c r="P607" s="169">
        <v>14.31</v>
      </c>
      <c r="Q607" s="172">
        <v>6.07</v>
      </c>
      <c r="R607" s="173" t="s">
        <v>74</v>
      </c>
      <c r="S607" s="5" t="str">
        <f>_xlfn.TEXTJOIN("_",TRUE,T607:X607)</f>
        <v>s316:0.6_s316:0.05_ptfe:0.1</v>
      </c>
      <c r="T607" s="5" t="str">
        <f>_xlfn.TEXTJOIN(":",TRUE,D607,E607)</f>
        <v>s316:0.6</v>
      </c>
      <c r="U607" s="5" t="str">
        <f>_xlfn.TEXTJOIN(":",TRUE,F607,G607)</f>
        <v>s316:0.05</v>
      </c>
      <c r="V607" s="5" t="str">
        <f>_xlfn.TEXTJOIN(":",TRUE,H607,I607)</f>
        <v>ptfe:0.1</v>
      </c>
      <c r="W607" s="5" t="str">
        <f>_xlfn.TEXTJOIN(":",TRUE,J607,K607)</f>
        <v/>
      </c>
      <c r="X607" s="5" t="str">
        <f>_xlfn.TEXTJOIN(":",TRUE,L607,M607)</f>
        <v/>
      </c>
    </row>
    <row r="608" spans="1:24">
      <c r="A608" s="5">
        <v>607</v>
      </c>
      <c r="B608" s="5" t="s">
        <v>316</v>
      </c>
      <c r="C608" s="19">
        <v>2</v>
      </c>
      <c r="D608" s="151" t="s">
        <v>707</v>
      </c>
      <c r="E608" s="152" t="s">
        <v>691</v>
      </c>
      <c r="F608" s="155" t="s">
        <v>617</v>
      </c>
      <c r="G608" s="156" t="s">
        <v>708</v>
      </c>
      <c r="H608" s="159" t="s">
        <v>212</v>
      </c>
      <c r="I608" s="160" t="s">
        <v>700</v>
      </c>
      <c r="J608" s="155" t="s">
        <v>705</v>
      </c>
      <c r="K608" s="156" t="s">
        <v>705</v>
      </c>
      <c r="N608" s="168">
        <v>13.5</v>
      </c>
      <c r="O608" s="148">
        <v>80</v>
      </c>
      <c r="P608" s="169">
        <v>14.27</v>
      </c>
      <c r="Q608" s="172">
        <v>9.9700000000000006</v>
      </c>
      <c r="R608" s="173" t="s">
        <v>20</v>
      </c>
      <c r="S608" s="5" t="str">
        <f>_xlfn.TEXTJOIN("_",TRUE,T608:X608)</f>
        <v>inconel:0.8_s316:0.05_ptfe:0.1</v>
      </c>
      <c r="T608" s="5" t="str">
        <f>_xlfn.TEXTJOIN(":",TRUE,D608,E608)</f>
        <v>inconel:0.8</v>
      </c>
      <c r="U608" s="5" t="str">
        <f>_xlfn.TEXTJOIN(":",TRUE,F608,G608)</f>
        <v>s316:0.05</v>
      </c>
      <c r="V608" s="5" t="str">
        <f>_xlfn.TEXTJOIN(":",TRUE,H608,I608)</f>
        <v>ptfe:0.1</v>
      </c>
      <c r="W608" s="5" t="str">
        <f>_xlfn.TEXTJOIN(":",TRUE,J608,K608)</f>
        <v/>
      </c>
      <c r="X608" s="5" t="str">
        <f>_xlfn.TEXTJOIN(":",TRUE,L608,M608)</f>
        <v/>
      </c>
    </row>
    <row r="609" spans="1:24">
      <c r="A609" s="5">
        <v>608</v>
      </c>
      <c r="B609" s="5" t="s">
        <v>316</v>
      </c>
      <c r="C609" s="19">
        <v>3</v>
      </c>
      <c r="D609" s="151" t="s">
        <v>156</v>
      </c>
      <c r="E609" s="152" t="s">
        <v>695</v>
      </c>
      <c r="F609" s="155" t="s">
        <v>706</v>
      </c>
      <c r="G609" s="156" t="s">
        <v>708</v>
      </c>
      <c r="H609" s="159" t="s">
        <v>212</v>
      </c>
      <c r="I609" s="160" t="s">
        <v>700</v>
      </c>
      <c r="J609" s="155" t="s">
        <v>705</v>
      </c>
      <c r="K609" s="156" t="s">
        <v>705</v>
      </c>
      <c r="N609" s="168">
        <v>13</v>
      </c>
      <c r="O609" s="148">
        <v>22</v>
      </c>
      <c r="P609" s="169">
        <v>14.1</v>
      </c>
      <c r="Q609" s="172">
        <v>15</v>
      </c>
      <c r="R609" s="173" t="s">
        <v>81</v>
      </c>
      <c r="S609" s="5" t="str">
        <f>_xlfn.TEXTJOIN("_",TRUE,T609:X609)</f>
        <v>monel :1_ s316:0.05_ptfe:0.1</v>
      </c>
      <c r="T609" s="5" t="str">
        <f>_xlfn.TEXTJOIN(":",TRUE,D609,E609)</f>
        <v>monel :1</v>
      </c>
      <c r="U609" s="5" t="str">
        <f>_xlfn.TEXTJOIN(":",TRUE,F609,G609)</f>
        <v xml:space="preserve"> s316:0.05</v>
      </c>
      <c r="V609" s="5" t="str">
        <f>_xlfn.TEXTJOIN(":",TRUE,H609,I609)</f>
        <v>ptfe:0.1</v>
      </c>
      <c r="W609" s="5" t="str">
        <f>_xlfn.TEXTJOIN(":",TRUE,J609,K609)</f>
        <v/>
      </c>
      <c r="X609" s="5" t="str">
        <f>_xlfn.TEXTJOIN(":",TRUE,L609,M609)</f>
        <v/>
      </c>
    </row>
    <row r="610" spans="1:24">
      <c r="A610" s="5">
        <v>609</v>
      </c>
      <c r="B610" s="5" t="s">
        <v>316</v>
      </c>
      <c r="C610" s="19">
        <v>2</v>
      </c>
      <c r="D610" s="151" t="s">
        <v>707</v>
      </c>
      <c r="E610" s="152" t="s">
        <v>691</v>
      </c>
      <c r="F610" s="155" t="s">
        <v>617</v>
      </c>
      <c r="G610" s="156" t="s">
        <v>708</v>
      </c>
      <c r="H610" s="159" t="s">
        <v>212</v>
      </c>
      <c r="I610" s="160" t="s">
        <v>700</v>
      </c>
      <c r="J610" s="155" t="s">
        <v>705</v>
      </c>
      <c r="K610" s="156" t="s">
        <v>705</v>
      </c>
      <c r="N610" s="168">
        <v>13.5</v>
      </c>
      <c r="O610" s="148">
        <v>80</v>
      </c>
      <c r="P610" s="169">
        <v>14.01</v>
      </c>
      <c r="Q610" s="172">
        <v>9.9700000000000006</v>
      </c>
      <c r="R610" s="173" t="s">
        <v>22</v>
      </c>
      <c r="S610" s="5" t="str">
        <f>_xlfn.TEXTJOIN("_",TRUE,T610:X610)</f>
        <v>inconel:0.8_s316:0.05_ptfe:0.1</v>
      </c>
      <c r="T610" s="5" t="str">
        <f>_xlfn.TEXTJOIN(":",TRUE,D610,E610)</f>
        <v>inconel:0.8</v>
      </c>
      <c r="U610" s="5" t="str">
        <f>_xlfn.TEXTJOIN(":",TRUE,F610,G610)</f>
        <v>s316:0.05</v>
      </c>
      <c r="V610" s="5" t="str">
        <f>_xlfn.TEXTJOIN(":",TRUE,H610,I610)</f>
        <v>ptfe:0.1</v>
      </c>
      <c r="W610" s="5" t="str">
        <f>_xlfn.TEXTJOIN(":",TRUE,J610,K610)</f>
        <v/>
      </c>
      <c r="X610" s="5" t="str">
        <f>_xlfn.TEXTJOIN(":",TRUE,L610,M610)</f>
        <v/>
      </c>
    </row>
    <row r="611" spans="1:24">
      <c r="A611" s="5">
        <v>610</v>
      </c>
      <c r="B611" s="5" t="s">
        <v>316</v>
      </c>
      <c r="C611" s="19">
        <v>8</v>
      </c>
      <c r="D611" s="151" t="s">
        <v>617</v>
      </c>
      <c r="E611" s="152" t="s">
        <v>694</v>
      </c>
      <c r="F611" s="155" t="s">
        <v>617</v>
      </c>
      <c r="G611" s="156" t="s">
        <v>693</v>
      </c>
      <c r="H611" s="159" t="s">
        <v>212</v>
      </c>
      <c r="I611" s="160" t="s">
        <v>699</v>
      </c>
      <c r="J611" s="155" t="s">
        <v>705</v>
      </c>
      <c r="K611" s="156" t="s">
        <v>705</v>
      </c>
      <c r="N611" s="168">
        <v>13.5</v>
      </c>
      <c r="O611" s="148">
        <v>90</v>
      </c>
      <c r="P611" s="169">
        <v>14</v>
      </c>
      <c r="Q611" s="172">
        <v>39.299999999999997</v>
      </c>
      <c r="S611" s="5" t="str">
        <f>_xlfn.TEXTJOIN("_",TRUE,T611:X611)</f>
        <v>s316:1.5_s316:0.5_ptfe:0.3</v>
      </c>
      <c r="T611" s="5" t="str">
        <f>_xlfn.TEXTJOIN(":",TRUE,D611,E611)</f>
        <v>s316:1.5</v>
      </c>
      <c r="U611" s="5" t="str">
        <f>_xlfn.TEXTJOIN(":",TRUE,F611,G611)</f>
        <v>s316:0.5</v>
      </c>
      <c r="V611" s="5" t="str">
        <f>_xlfn.TEXTJOIN(":",TRUE,H611,I611)</f>
        <v>ptfe:0.3</v>
      </c>
      <c r="W611" s="5" t="str">
        <f>_xlfn.TEXTJOIN(":",TRUE,J611,K611)</f>
        <v/>
      </c>
      <c r="X611" s="5" t="str">
        <f>_xlfn.TEXTJOIN(":",TRUE,L611,M611)</f>
        <v/>
      </c>
    </row>
    <row r="612" spans="1:24">
      <c r="A612" s="5">
        <v>611</v>
      </c>
      <c r="B612" s="5" t="s">
        <v>316</v>
      </c>
      <c r="C612" s="19">
        <v>3</v>
      </c>
      <c r="D612" s="151" t="s">
        <v>156</v>
      </c>
      <c r="E612" s="152" t="s">
        <v>695</v>
      </c>
      <c r="F612" s="155" t="s">
        <v>706</v>
      </c>
      <c r="G612" s="156" t="s">
        <v>708</v>
      </c>
      <c r="H612" s="159" t="s">
        <v>212</v>
      </c>
      <c r="I612" s="160" t="s">
        <v>700</v>
      </c>
      <c r="J612" s="155" t="s">
        <v>705</v>
      </c>
      <c r="K612" s="156" t="s">
        <v>705</v>
      </c>
      <c r="N612" s="168">
        <v>13</v>
      </c>
      <c r="O612" s="148">
        <v>22</v>
      </c>
      <c r="P612" s="169">
        <v>13.83</v>
      </c>
      <c r="Q612" s="172">
        <v>15</v>
      </c>
      <c r="R612" s="173" t="s">
        <v>85</v>
      </c>
      <c r="S612" s="5" t="str">
        <f>_xlfn.TEXTJOIN("_",TRUE,T612:X612)</f>
        <v>monel :1_ s316:0.05_ptfe:0.1</v>
      </c>
      <c r="T612" s="5" t="str">
        <f>_xlfn.TEXTJOIN(":",TRUE,D612,E612)</f>
        <v>monel :1</v>
      </c>
      <c r="U612" s="5" t="str">
        <f>_xlfn.TEXTJOIN(":",TRUE,F612,G612)</f>
        <v xml:space="preserve"> s316:0.05</v>
      </c>
      <c r="V612" s="5" t="str">
        <f>_xlfn.TEXTJOIN(":",TRUE,H612,I612)</f>
        <v>ptfe:0.1</v>
      </c>
      <c r="W612" s="5" t="str">
        <f>_xlfn.TEXTJOIN(":",TRUE,J612,K612)</f>
        <v/>
      </c>
      <c r="X612" s="5" t="str">
        <f>_xlfn.TEXTJOIN(":",TRUE,L612,M612)</f>
        <v/>
      </c>
    </row>
    <row r="613" spans="1:24">
      <c r="A613" s="5">
        <v>612</v>
      </c>
      <c r="B613" s="5" t="s">
        <v>316</v>
      </c>
      <c r="C613" s="19">
        <v>10</v>
      </c>
      <c r="D613" s="151" t="s">
        <v>617</v>
      </c>
      <c r="E613" s="152" t="s">
        <v>696</v>
      </c>
      <c r="F613" s="155" t="s">
        <v>617</v>
      </c>
      <c r="G613" s="156" t="s">
        <v>700</v>
      </c>
      <c r="H613" s="159" t="s">
        <v>212</v>
      </c>
      <c r="I613" s="160" t="s">
        <v>699</v>
      </c>
      <c r="J613" s="155" t="s">
        <v>705</v>
      </c>
      <c r="K613" s="156" t="s">
        <v>705</v>
      </c>
      <c r="N613" s="168">
        <v>22.8</v>
      </c>
      <c r="O613" s="148">
        <v>33</v>
      </c>
      <c r="P613" s="169">
        <v>13.8</v>
      </c>
      <c r="Q613" s="172">
        <v>50</v>
      </c>
      <c r="R613" s="173" t="s">
        <v>91</v>
      </c>
      <c r="S613" s="5" t="str">
        <f>_xlfn.TEXTJOIN("_",TRUE,T613:X613)</f>
        <v>s316:2.5_s316:0.1_ptfe:0.3</v>
      </c>
      <c r="T613" s="5" t="str">
        <f>_xlfn.TEXTJOIN(":",TRUE,D613,E613)</f>
        <v>s316:2.5</v>
      </c>
      <c r="U613" s="5" t="str">
        <f>_xlfn.TEXTJOIN(":",TRUE,F613,G613)</f>
        <v>s316:0.1</v>
      </c>
      <c r="V613" s="5" t="str">
        <f>_xlfn.TEXTJOIN(":",TRUE,H613,I613)</f>
        <v>ptfe:0.3</v>
      </c>
      <c r="W613" s="5" t="str">
        <f>_xlfn.TEXTJOIN(":",TRUE,J613,K613)</f>
        <v/>
      </c>
      <c r="X613" s="5" t="str">
        <f>_xlfn.TEXTJOIN(":",TRUE,L613,M613)</f>
        <v/>
      </c>
    </row>
    <row r="614" spans="1:24">
      <c r="A614" s="5">
        <v>613</v>
      </c>
      <c r="B614" s="5" t="s">
        <v>316</v>
      </c>
      <c r="C614" s="19">
        <v>8</v>
      </c>
      <c r="D614" s="151" t="s">
        <v>617</v>
      </c>
      <c r="E614" s="152" t="s">
        <v>694</v>
      </c>
      <c r="F614" s="155" t="s">
        <v>617</v>
      </c>
      <c r="G614" s="156" t="s">
        <v>693</v>
      </c>
      <c r="H614" s="159" t="s">
        <v>212</v>
      </c>
      <c r="I614" s="160" t="s">
        <v>699</v>
      </c>
      <c r="J614" s="155" t="s">
        <v>705</v>
      </c>
      <c r="K614" s="156" t="s">
        <v>705</v>
      </c>
      <c r="N614" s="168">
        <v>13.5</v>
      </c>
      <c r="O614" s="148">
        <v>90</v>
      </c>
      <c r="P614" s="169">
        <v>13.7</v>
      </c>
      <c r="Q614" s="172">
        <v>39.299999999999997</v>
      </c>
      <c r="S614" s="5" t="str">
        <f>_xlfn.TEXTJOIN("_",TRUE,T614:X614)</f>
        <v>s316:1.5_s316:0.5_ptfe:0.3</v>
      </c>
      <c r="T614" s="5" t="str">
        <f>_xlfn.TEXTJOIN(":",TRUE,D614,E614)</f>
        <v>s316:1.5</v>
      </c>
      <c r="U614" s="5" t="str">
        <f>_xlfn.TEXTJOIN(":",TRUE,F614,G614)</f>
        <v>s316:0.5</v>
      </c>
      <c r="V614" s="5" t="str">
        <f>_xlfn.TEXTJOIN(":",TRUE,H614,I614)</f>
        <v>ptfe:0.3</v>
      </c>
      <c r="W614" s="5" t="str">
        <f>_xlfn.TEXTJOIN(":",TRUE,J614,K614)</f>
        <v/>
      </c>
      <c r="X614" s="5" t="str">
        <f>_xlfn.TEXTJOIN(":",TRUE,L614,M614)</f>
        <v/>
      </c>
    </row>
    <row r="615" spans="1:24">
      <c r="A615" s="5">
        <v>614</v>
      </c>
      <c r="B615" s="5" t="s">
        <v>316</v>
      </c>
      <c r="C615" s="19">
        <v>8</v>
      </c>
      <c r="D615" s="151" t="s">
        <v>617</v>
      </c>
      <c r="E615" s="152" t="s">
        <v>694</v>
      </c>
      <c r="F615" s="155" t="s">
        <v>617</v>
      </c>
      <c r="G615" s="156" t="s">
        <v>693</v>
      </c>
      <c r="H615" s="159" t="s">
        <v>212</v>
      </c>
      <c r="I615" s="160" t="s">
        <v>699</v>
      </c>
      <c r="J615" s="155" t="s">
        <v>705</v>
      </c>
      <c r="K615" s="156" t="s">
        <v>705</v>
      </c>
      <c r="N615" s="168">
        <v>13.5</v>
      </c>
      <c r="O615" s="148">
        <v>90</v>
      </c>
      <c r="P615" s="169">
        <v>13.56</v>
      </c>
      <c r="Q615" s="172">
        <v>39.299999999999997</v>
      </c>
      <c r="S615" s="5" t="str">
        <f>_xlfn.TEXTJOIN("_",TRUE,T615:X615)</f>
        <v>s316:1.5_s316:0.5_ptfe:0.3</v>
      </c>
      <c r="T615" s="5" t="str">
        <f>_xlfn.TEXTJOIN(":",TRUE,D615,E615)</f>
        <v>s316:1.5</v>
      </c>
      <c r="U615" s="5" t="str">
        <f>_xlfn.TEXTJOIN(":",TRUE,F615,G615)</f>
        <v>s316:0.5</v>
      </c>
      <c r="V615" s="5" t="str">
        <f>_xlfn.TEXTJOIN(":",TRUE,H615,I615)</f>
        <v>ptfe:0.3</v>
      </c>
      <c r="W615" s="5" t="str">
        <f>_xlfn.TEXTJOIN(":",TRUE,J615,K615)</f>
        <v/>
      </c>
      <c r="X615" s="5" t="str">
        <f>_xlfn.TEXTJOIN(":",TRUE,L615,M615)</f>
        <v/>
      </c>
    </row>
    <row r="616" spans="1:24">
      <c r="A616" s="5">
        <v>615</v>
      </c>
      <c r="B616" s="5" t="s">
        <v>316</v>
      </c>
      <c r="C616" s="19">
        <v>2</v>
      </c>
      <c r="D616" s="151" t="s">
        <v>707</v>
      </c>
      <c r="E616" s="152" t="s">
        <v>691</v>
      </c>
      <c r="F616" s="155" t="s">
        <v>617</v>
      </c>
      <c r="G616" s="156" t="s">
        <v>708</v>
      </c>
      <c r="H616" s="159" t="s">
        <v>212</v>
      </c>
      <c r="I616" s="160" t="s">
        <v>700</v>
      </c>
      <c r="J616" s="155" t="s">
        <v>705</v>
      </c>
      <c r="K616" s="156" t="s">
        <v>705</v>
      </c>
      <c r="N616" s="168">
        <v>13.5</v>
      </c>
      <c r="O616" s="148">
        <v>80</v>
      </c>
      <c r="P616" s="169">
        <v>13.5</v>
      </c>
      <c r="Q616" s="172">
        <v>9.9700000000000006</v>
      </c>
      <c r="R616" s="173" t="s">
        <v>21</v>
      </c>
      <c r="S616" s="5" t="str">
        <f>_xlfn.TEXTJOIN("_",TRUE,T616:X616)</f>
        <v>inconel:0.8_s316:0.05_ptfe:0.1</v>
      </c>
      <c r="T616" s="5" t="str">
        <f>_xlfn.TEXTJOIN(":",TRUE,D616,E616)</f>
        <v>inconel:0.8</v>
      </c>
      <c r="U616" s="5" t="str">
        <f>_xlfn.TEXTJOIN(":",TRUE,F616,G616)</f>
        <v>s316:0.05</v>
      </c>
      <c r="V616" s="5" t="str">
        <f>_xlfn.TEXTJOIN(":",TRUE,H616,I616)</f>
        <v>ptfe:0.1</v>
      </c>
      <c r="W616" s="5" t="str">
        <f>_xlfn.TEXTJOIN(":",TRUE,J616,K616)</f>
        <v/>
      </c>
      <c r="X616" s="5" t="str">
        <f>_xlfn.TEXTJOIN(":",TRUE,L616,M616)</f>
        <v/>
      </c>
    </row>
    <row r="617" spans="1:24">
      <c r="A617" s="5">
        <v>616</v>
      </c>
      <c r="B617" s="5" t="s">
        <v>316</v>
      </c>
      <c r="C617" s="19">
        <v>10</v>
      </c>
      <c r="D617" s="151" t="s">
        <v>707</v>
      </c>
      <c r="E617" s="152" t="s">
        <v>695</v>
      </c>
      <c r="F617" s="155" t="s">
        <v>617</v>
      </c>
      <c r="G617" s="156" t="s">
        <v>700</v>
      </c>
      <c r="H617" s="159" t="s">
        <v>212</v>
      </c>
      <c r="I617" s="160" t="s">
        <v>690</v>
      </c>
      <c r="J617" s="155" t="s">
        <v>705</v>
      </c>
      <c r="K617" s="156" t="s">
        <v>705</v>
      </c>
      <c r="N617" s="168">
        <v>12</v>
      </c>
      <c r="O617" s="148">
        <v>41.8</v>
      </c>
      <c r="P617" s="169">
        <v>13.5</v>
      </c>
      <c r="Q617" s="172">
        <v>37.090000000000003</v>
      </c>
      <c r="S617" s="5" t="str">
        <f>_xlfn.TEXTJOIN("_",TRUE,T617:X617)</f>
        <v>inconel:1_s316:0.1_ptfe:0.4</v>
      </c>
      <c r="T617" s="5" t="str">
        <f>_xlfn.TEXTJOIN(":",TRUE,D617,E617)</f>
        <v>inconel:1</v>
      </c>
      <c r="U617" s="5" t="str">
        <f>_xlfn.TEXTJOIN(":",TRUE,F617,G617)</f>
        <v>s316:0.1</v>
      </c>
      <c r="V617" s="5" t="str">
        <f>_xlfn.TEXTJOIN(":",TRUE,H617,I617)</f>
        <v>ptfe:0.4</v>
      </c>
      <c r="W617" s="5" t="str">
        <f>_xlfn.TEXTJOIN(":",TRUE,J617,K617)</f>
        <v/>
      </c>
      <c r="X617" s="5" t="str">
        <f>_xlfn.TEXTJOIN(":",TRUE,L617,M617)</f>
        <v/>
      </c>
    </row>
    <row r="618" spans="1:24">
      <c r="A618" s="5">
        <v>617</v>
      </c>
      <c r="B618" s="5" t="s">
        <v>316</v>
      </c>
      <c r="C618" s="19">
        <v>3</v>
      </c>
      <c r="D618" s="151" t="s">
        <v>910</v>
      </c>
      <c r="E618" s="152" t="s">
        <v>695</v>
      </c>
      <c r="F618" s="155" t="s">
        <v>706</v>
      </c>
      <c r="G618" s="156" t="s">
        <v>708</v>
      </c>
      <c r="H618" s="159" t="s">
        <v>212</v>
      </c>
      <c r="I618" s="160" t="s">
        <v>700</v>
      </c>
      <c r="J618" s="155" t="s">
        <v>705</v>
      </c>
      <c r="K618" s="156" t="s">
        <v>705</v>
      </c>
      <c r="N618" s="168">
        <v>13.5</v>
      </c>
      <c r="O618" s="148">
        <v>250</v>
      </c>
      <c r="P618" s="169">
        <v>13.34</v>
      </c>
      <c r="Q618" s="172">
        <v>14.82</v>
      </c>
      <c r="R618" s="173" t="s">
        <v>35</v>
      </c>
      <c r="S618" s="5" t="str">
        <f>_xlfn.TEXTJOIN("_",TRUE,T618:X618)</f>
        <v>hastelloy :1_ s316:0.05_ptfe:0.1</v>
      </c>
      <c r="T618" s="5" t="str">
        <f>_xlfn.TEXTJOIN(":",TRUE,D618,E618)</f>
        <v>hastelloy :1</v>
      </c>
      <c r="U618" s="5" t="str">
        <f>_xlfn.TEXTJOIN(":",TRUE,F618,G618)</f>
        <v xml:space="preserve"> s316:0.05</v>
      </c>
      <c r="V618" s="5" t="str">
        <f>_xlfn.TEXTJOIN(":",TRUE,H618,I618)</f>
        <v>ptfe:0.1</v>
      </c>
      <c r="W618" s="5" t="str">
        <f>_xlfn.TEXTJOIN(":",TRUE,J618,K618)</f>
        <v/>
      </c>
      <c r="X618" s="5" t="str">
        <f>_xlfn.TEXTJOIN(":",TRUE,L618,M618)</f>
        <v/>
      </c>
    </row>
    <row r="619" spans="1:24">
      <c r="A619" s="5">
        <v>618</v>
      </c>
      <c r="B619" s="5" t="s">
        <v>316</v>
      </c>
      <c r="C619" s="19">
        <v>8</v>
      </c>
      <c r="D619" s="151" t="s">
        <v>617</v>
      </c>
      <c r="E619" s="152" t="s">
        <v>694</v>
      </c>
      <c r="F619" s="155" t="s">
        <v>617</v>
      </c>
      <c r="G619" s="156" t="s">
        <v>693</v>
      </c>
      <c r="H619" s="159" t="s">
        <v>212</v>
      </c>
      <c r="I619" s="160" t="s">
        <v>699</v>
      </c>
      <c r="J619" s="155" t="s">
        <v>705</v>
      </c>
      <c r="K619" s="156" t="s">
        <v>705</v>
      </c>
      <c r="N619" s="168">
        <v>13.5</v>
      </c>
      <c r="O619" s="148">
        <v>90</v>
      </c>
      <c r="P619" s="169">
        <v>13.3</v>
      </c>
      <c r="Q619" s="172">
        <v>39.299999999999997</v>
      </c>
      <c r="S619" s="5" t="str">
        <f>_xlfn.TEXTJOIN("_",TRUE,T619:X619)</f>
        <v>s316:1.5_s316:0.5_ptfe:0.3</v>
      </c>
      <c r="T619" s="5" t="str">
        <f>_xlfn.TEXTJOIN(":",TRUE,D619,E619)</f>
        <v>s316:1.5</v>
      </c>
      <c r="U619" s="5" t="str">
        <f>_xlfn.TEXTJOIN(":",TRUE,F619,G619)</f>
        <v>s316:0.5</v>
      </c>
      <c r="V619" s="5" t="str">
        <f>_xlfn.TEXTJOIN(":",TRUE,H619,I619)</f>
        <v>ptfe:0.3</v>
      </c>
      <c r="W619" s="5" t="str">
        <f>_xlfn.TEXTJOIN(":",TRUE,J619,K619)</f>
        <v/>
      </c>
      <c r="X619" s="5" t="str">
        <f>_xlfn.TEXTJOIN(":",TRUE,L619,M619)</f>
        <v/>
      </c>
    </row>
    <row r="620" spans="1:24">
      <c r="A620" s="5">
        <v>619</v>
      </c>
      <c r="B620" s="5" t="s">
        <v>316</v>
      </c>
      <c r="C620" s="19">
        <v>10</v>
      </c>
      <c r="D620" s="151" t="s">
        <v>707</v>
      </c>
      <c r="E620" s="152" t="s">
        <v>691</v>
      </c>
      <c r="F620" s="155" t="s">
        <v>617</v>
      </c>
      <c r="G620" s="156" t="s">
        <v>700</v>
      </c>
      <c r="H620" s="159" t="s">
        <v>212</v>
      </c>
      <c r="I620" s="160" t="s">
        <v>693</v>
      </c>
      <c r="J620" s="155" t="s">
        <v>705</v>
      </c>
      <c r="K620" s="156" t="s">
        <v>705</v>
      </c>
      <c r="N620" s="168">
        <v>12</v>
      </c>
      <c r="O620" s="148">
        <v>53.6</v>
      </c>
      <c r="P620" s="169">
        <v>13.28</v>
      </c>
      <c r="Q620" s="172">
        <v>51.78</v>
      </c>
      <c r="S620" s="5" t="str">
        <f>_xlfn.TEXTJOIN("_",TRUE,T620:X620)</f>
        <v>inconel:0.8_s316:0.1_ptfe:0.5</v>
      </c>
      <c r="T620" s="5" t="str">
        <f>_xlfn.TEXTJOIN(":",TRUE,D620,E620)</f>
        <v>inconel:0.8</v>
      </c>
      <c r="U620" s="5" t="str">
        <f>_xlfn.TEXTJOIN(":",TRUE,F620,G620)</f>
        <v>s316:0.1</v>
      </c>
      <c r="V620" s="5" t="str">
        <f>_xlfn.TEXTJOIN(":",TRUE,H620,I620)</f>
        <v>ptfe:0.5</v>
      </c>
      <c r="W620" s="5" t="str">
        <f>_xlfn.TEXTJOIN(":",TRUE,J620,K620)</f>
        <v/>
      </c>
      <c r="X620" s="5" t="str">
        <f>_xlfn.TEXTJOIN(":",TRUE,L620,M620)</f>
        <v/>
      </c>
    </row>
    <row r="621" spans="1:24">
      <c r="A621" s="5">
        <v>620</v>
      </c>
      <c r="B621" s="5" t="s">
        <v>316</v>
      </c>
      <c r="C621" s="19">
        <v>10</v>
      </c>
      <c r="D621" s="151" t="s">
        <v>707</v>
      </c>
      <c r="E621" s="152" t="s">
        <v>695</v>
      </c>
      <c r="F621" s="155" t="s">
        <v>617</v>
      </c>
      <c r="G621" s="156" t="s">
        <v>700</v>
      </c>
      <c r="H621" s="159" t="s">
        <v>212</v>
      </c>
      <c r="I621" s="160" t="s">
        <v>690</v>
      </c>
      <c r="J621" s="155" t="s">
        <v>705</v>
      </c>
      <c r="K621" s="156" t="s">
        <v>705</v>
      </c>
      <c r="N621" s="168">
        <v>12</v>
      </c>
      <c r="O621" s="148">
        <v>41.8</v>
      </c>
      <c r="P621" s="169">
        <v>13.24</v>
      </c>
      <c r="Q621" s="172">
        <v>37.090000000000003</v>
      </c>
      <c r="S621" s="5" t="str">
        <f>_xlfn.TEXTJOIN("_",TRUE,T621:X621)</f>
        <v>inconel:1_s316:0.1_ptfe:0.4</v>
      </c>
      <c r="T621" s="5" t="str">
        <f>_xlfn.TEXTJOIN(":",TRUE,D621,E621)</f>
        <v>inconel:1</v>
      </c>
      <c r="U621" s="5" t="str">
        <f>_xlfn.TEXTJOIN(":",TRUE,F621,G621)</f>
        <v>s316:0.1</v>
      </c>
      <c r="V621" s="5" t="str">
        <f>_xlfn.TEXTJOIN(":",TRUE,H621,I621)</f>
        <v>ptfe:0.4</v>
      </c>
      <c r="W621" s="5" t="str">
        <f>_xlfn.TEXTJOIN(":",TRUE,J621,K621)</f>
        <v/>
      </c>
      <c r="X621" s="5" t="str">
        <f>_xlfn.TEXTJOIN(":",TRUE,L621,M621)</f>
        <v/>
      </c>
    </row>
    <row r="622" spans="1:24">
      <c r="A622" s="5">
        <v>621</v>
      </c>
      <c r="B622" s="5" t="s">
        <v>316</v>
      </c>
      <c r="C622" s="19">
        <v>3</v>
      </c>
      <c r="D622" s="151" t="s">
        <v>910</v>
      </c>
      <c r="E622" s="152" t="s">
        <v>695</v>
      </c>
      <c r="F622" s="155" t="s">
        <v>706</v>
      </c>
      <c r="G622" s="156" t="s">
        <v>708</v>
      </c>
      <c r="H622" s="159" t="s">
        <v>212</v>
      </c>
      <c r="I622" s="160" t="s">
        <v>700</v>
      </c>
      <c r="J622" s="155" t="s">
        <v>705</v>
      </c>
      <c r="K622" s="156" t="s">
        <v>705</v>
      </c>
      <c r="N622" s="168">
        <v>13.5</v>
      </c>
      <c r="O622" s="148">
        <v>250</v>
      </c>
      <c r="P622" s="169">
        <v>13.09</v>
      </c>
      <c r="Q622" s="172">
        <v>14.82</v>
      </c>
      <c r="R622" s="173" t="s">
        <v>33</v>
      </c>
      <c r="S622" s="5" t="str">
        <f>_xlfn.TEXTJOIN("_",TRUE,T622:X622)</f>
        <v>hastelloy :1_ s316:0.05_ptfe:0.1</v>
      </c>
      <c r="T622" s="5" t="str">
        <f>_xlfn.TEXTJOIN(":",TRUE,D622,E622)</f>
        <v>hastelloy :1</v>
      </c>
      <c r="U622" s="5" t="str">
        <f>_xlfn.TEXTJOIN(":",TRUE,F622,G622)</f>
        <v xml:space="preserve"> s316:0.05</v>
      </c>
      <c r="V622" s="5" t="str">
        <f>_xlfn.TEXTJOIN(":",TRUE,H622,I622)</f>
        <v>ptfe:0.1</v>
      </c>
      <c r="W622" s="5" t="str">
        <f>_xlfn.TEXTJOIN(":",TRUE,J622,K622)</f>
        <v/>
      </c>
      <c r="X622" s="5" t="str">
        <f>_xlfn.TEXTJOIN(":",TRUE,L622,M622)</f>
        <v/>
      </c>
    </row>
    <row r="623" spans="1:24">
      <c r="A623" s="5">
        <v>622</v>
      </c>
      <c r="B623" s="5" t="s">
        <v>316</v>
      </c>
      <c r="C623" s="19">
        <v>10</v>
      </c>
      <c r="D623" s="151" t="s">
        <v>617</v>
      </c>
      <c r="E623" s="152" t="s">
        <v>696</v>
      </c>
      <c r="F623" s="155" t="s">
        <v>617</v>
      </c>
      <c r="G623" s="156" t="s">
        <v>700</v>
      </c>
      <c r="H623" s="159" t="s">
        <v>212</v>
      </c>
      <c r="I623" s="160" t="s">
        <v>699</v>
      </c>
      <c r="J623" s="155" t="s">
        <v>705</v>
      </c>
      <c r="K623" s="156" t="s">
        <v>705</v>
      </c>
      <c r="N623" s="168">
        <v>22.8</v>
      </c>
      <c r="O623" s="148">
        <v>33</v>
      </c>
      <c r="P623" s="169">
        <v>13</v>
      </c>
      <c r="Q623" s="172">
        <v>50</v>
      </c>
      <c r="R623" s="173" t="s">
        <v>95</v>
      </c>
      <c r="S623" s="5" t="str">
        <f>_xlfn.TEXTJOIN("_",TRUE,T623:X623)</f>
        <v>s316:2.5_s316:0.1_ptfe:0.3</v>
      </c>
      <c r="T623" s="5" t="str">
        <f>_xlfn.TEXTJOIN(":",TRUE,D623,E623)</f>
        <v>s316:2.5</v>
      </c>
      <c r="U623" s="5" t="str">
        <f>_xlfn.TEXTJOIN(":",TRUE,F623,G623)</f>
        <v>s316:0.1</v>
      </c>
      <c r="V623" s="5" t="str">
        <f>_xlfn.TEXTJOIN(":",TRUE,H623,I623)</f>
        <v>ptfe:0.3</v>
      </c>
      <c r="W623" s="5" t="str">
        <f>_xlfn.TEXTJOIN(":",TRUE,J623,K623)</f>
        <v/>
      </c>
      <c r="X623" s="5" t="str">
        <f>_xlfn.TEXTJOIN(":",TRUE,L623,M623)</f>
        <v/>
      </c>
    </row>
    <row r="624" spans="1:24">
      <c r="A624" s="5">
        <v>623</v>
      </c>
      <c r="B624" s="5" t="s">
        <v>316</v>
      </c>
      <c r="C624" s="19">
        <v>3</v>
      </c>
      <c r="D624" s="151" t="s">
        <v>156</v>
      </c>
      <c r="E624" s="152" t="s">
        <v>695</v>
      </c>
      <c r="F624" s="155" t="s">
        <v>706</v>
      </c>
      <c r="G624" s="156" t="s">
        <v>708</v>
      </c>
      <c r="H624" s="159" t="s">
        <v>212</v>
      </c>
      <c r="I624" s="160" t="s">
        <v>700</v>
      </c>
      <c r="J624" s="155" t="s">
        <v>705</v>
      </c>
      <c r="K624" s="156" t="s">
        <v>705</v>
      </c>
      <c r="N624" s="168">
        <v>13</v>
      </c>
      <c r="O624" s="148">
        <v>22</v>
      </c>
      <c r="P624" s="169">
        <v>13</v>
      </c>
      <c r="Q624" s="172">
        <v>15</v>
      </c>
      <c r="R624" s="173" t="s">
        <v>79</v>
      </c>
      <c r="S624" s="5" t="str">
        <f>_xlfn.TEXTJOIN("_",TRUE,T624:X624)</f>
        <v>monel :1_ s316:0.05_ptfe:0.1</v>
      </c>
      <c r="T624" s="5" t="str">
        <f>_xlfn.TEXTJOIN(":",TRUE,D624,E624)</f>
        <v>monel :1</v>
      </c>
      <c r="U624" s="5" t="str">
        <f>_xlfn.TEXTJOIN(":",TRUE,F624,G624)</f>
        <v xml:space="preserve"> s316:0.05</v>
      </c>
      <c r="V624" s="5" t="str">
        <f>_xlfn.TEXTJOIN(":",TRUE,H624,I624)</f>
        <v>ptfe:0.1</v>
      </c>
      <c r="W624" s="5" t="str">
        <f>_xlfn.TEXTJOIN(":",TRUE,J624,K624)</f>
        <v/>
      </c>
      <c r="X624" s="5" t="str">
        <f>_xlfn.TEXTJOIN(":",TRUE,L624,M624)</f>
        <v/>
      </c>
    </row>
    <row r="625" spans="1:24">
      <c r="A625" s="5">
        <v>624</v>
      </c>
      <c r="B625" s="5" t="s">
        <v>316</v>
      </c>
      <c r="C625" s="19">
        <v>3</v>
      </c>
      <c r="D625" s="151" t="s">
        <v>156</v>
      </c>
      <c r="E625" s="152" t="s">
        <v>695</v>
      </c>
      <c r="F625" s="155" t="s">
        <v>706</v>
      </c>
      <c r="G625" s="156" t="s">
        <v>708</v>
      </c>
      <c r="H625" s="159" t="s">
        <v>212</v>
      </c>
      <c r="I625" s="160" t="s">
        <v>700</v>
      </c>
      <c r="J625" s="155" t="s">
        <v>705</v>
      </c>
      <c r="K625" s="156" t="s">
        <v>705</v>
      </c>
      <c r="N625" s="168">
        <v>13</v>
      </c>
      <c r="O625" s="148">
        <v>22</v>
      </c>
      <c r="P625" s="169">
        <v>12.98</v>
      </c>
      <c r="Q625" s="172">
        <v>15</v>
      </c>
      <c r="R625" s="173" t="s">
        <v>86</v>
      </c>
      <c r="S625" s="5" t="str">
        <f>_xlfn.TEXTJOIN("_",TRUE,T625:X625)</f>
        <v>monel :1_ s316:0.05_ptfe:0.1</v>
      </c>
      <c r="T625" s="5" t="str">
        <f>_xlfn.TEXTJOIN(":",TRUE,D625,E625)</f>
        <v>monel :1</v>
      </c>
      <c r="U625" s="5" t="str">
        <f>_xlfn.TEXTJOIN(":",TRUE,F625,G625)</f>
        <v xml:space="preserve"> s316:0.05</v>
      </c>
      <c r="V625" s="5" t="str">
        <f>_xlfn.TEXTJOIN(":",TRUE,H625,I625)</f>
        <v>ptfe:0.1</v>
      </c>
      <c r="W625" s="5" t="str">
        <f>_xlfn.TEXTJOIN(":",TRUE,J625,K625)</f>
        <v/>
      </c>
      <c r="X625" s="5" t="str">
        <f>_xlfn.TEXTJOIN(":",TRUE,L625,M625)</f>
        <v/>
      </c>
    </row>
    <row r="626" spans="1:24">
      <c r="A626" s="5">
        <v>625</v>
      </c>
      <c r="B626" s="5" t="s">
        <v>316</v>
      </c>
      <c r="C626" s="19">
        <v>3</v>
      </c>
      <c r="D626" s="151" t="s">
        <v>156</v>
      </c>
      <c r="E626" s="152" t="s">
        <v>695</v>
      </c>
      <c r="F626" s="155" t="s">
        <v>706</v>
      </c>
      <c r="G626" s="156" t="s">
        <v>708</v>
      </c>
      <c r="H626" s="159" t="s">
        <v>212</v>
      </c>
      <c r="I626" s="160" t="s">
        <v>700</v>
      </c>
      <c r="J626" s="155" t="s">
        <v>705</v>
      </c>
      <c r="K626" s="156" t="s">
        <v>705</v>
      </c>
      <c r="N626" s="168">
        <v>13</v>
      </c>
      <c r="O626" s="148">
        <v>22</v>
      </c>
      <c r="P626" s="169">
        <v>12.96</v>
      </c>
      <c r="Q626" s="172">
        <v>15</v>
      </c>
      <c r="R626" s="173" t="s">
        <v>80</v>
      </c>
      <c r="S626" s="5" t="str">
        <f>_xlfn.TEXTJOIN("_",TRUE,T626:X626)</f>
        <v>monel :1_ s316:0.05_ptfe:0.1</v>
      </c>
      <c r="T626" s="5" t="str">
        <f>_xlfn.TEXTJOIN(":",TRUE,D626,E626)</f>
        <v>monel :1</v>
      </c>
      <c r="U626" s="5" t="str">
        <f>_xlfn.TEXTJOIN(":",TRUE,F626,G626)</f>
        <v xml:space="preserve"> s316:0.05</v>
      </c>
      <c r="V626" s="5" t="str">
        <f>_xlfn.TEXTJOIN(":",TRUE,H626,I626)</f>
        <v>ptfe:0.1</v>
      </c>
      <c r="W626" s="5" t="str">
        <f>_xlfn.TEXTJOIN(":",TRUE,J626,K626)</f>
        <v/>
      </c>
      <c r="X626" s="5" t="str">
        <f>_xlfn.TEXTJOIN(":",TRUE,L626,M626)</f>
        <v/>
      </c>
    </row>
    <row r="627" spans="1:24">
      <c r="A627" s="5">
        <v>626</v>
      </c>
      <c r="B627" s="5" t="s">
        <v>316</v>
      </c>
      <c r="C627" s="19">
        <v>4</v>
      </c>
      <c r="D627" s="151" t="s">
        <v>617</v>
      </c>
      <c r="E627" s="152" t="s">
        <v>695</v>
      </c>
      <c r="F627" s="155" t="s">
        <v>617</v>
      </c>
      <c r="G627" s="156" t="s">
        <v>700</v>
      </c>
      <c r="H627" s="159" t="s">
        <v>212</v>
      </c>
      <c r="I627" s="160" t="s">
        <v>700</v>
      </c>
      <c r="J627" s="155" t="s">
        <v>705</v>
      </c>
      <c r="K627" s="156" t="s">
        <v>705</v>
      </c>
      <c r="N627" s="168">
        <v>12.8</v>
      </c>
      <c r="O627" s="148">
        <v>120</v>
      </c>
      <c r="P627" s="169">
        <v>12.9</v>
      </c>
      <c r="Q627" s="172">
        <v>24.68</v>
      </c>
      <c r="S627" s="5" t="str">
        <f>_xlfn.TEXTJOIN("_",TRUE,T627:X627)</f>
        <v>s316:1_s316:0.1_ptfe:0.1</v>
      </c>
      <c r="T627" s="5" t="str">
        <f>_xlfn.TEXTJOIN(":",TRUE,D627,E627)</f>
        <v>s316:1</v>
      </c>
      <c r="U627" s="5" t="str">
        <f>_xlfn.TEXTJOIN(":",TRUE,F627,G627)</f>
        <v>s316:0.1</v>
      </c>
      <c r="V627" s="5" t="str">
        <f>_xlfn.TEXTJOIN(":",TRUE,H627,I627)</f>
        <v>ptfe:0.1</v>
      </c>
      <c r="W627" s="5" t="str">
        <f>_xlfn.TEXTJOIN(":",TRUE,J627,K627)</f>
        <v/>
      </c>
      <c r="X627" s="5" t="str">
        <f>_xlfn.TEXTJOIN(":",TRUE,L627,M627)</f>
        <v/>
      </c>
    </row>
    <row r="628" spans="1:24">
      <c r="A628" s="5">
        <v>627</v>
      </c>
      <c r="B628" s="5" t="s">
        <v>316</v>
      </c>
      <c r="C628" s="19">
        <v>4</v>
      </c>
      <c r="D628" s="151" t="s">
        <v>617</v>
      </c>
      <c r="E628" s="152" t="s">
        <v>695</v>
      </c>
      <c r="F628" s="155" t="s">
        <v>617</v>
      </c>
      <c r="G628" s="156" t="s">
        <v>700</v>
      </c>
      <c r="H628" s="159" t="s">
        <v>212</v>
      </c>
      <c r="I628" s="160" t="s">
        <v>700</v>
      </c>
      <c r="J628" s="155" t="s">
        <v>705</v>
      </c>
      <c r="K628" s="156" t="s">
        <v>705</v>
      </c>
      <c r="N628" s="168">
        <v>12.8</v>
      </c>
      <c r="O628" s="148">
        <v>120</v>
      </c>
      <c r="P628" s="169">
        <v>12.6</v>
      </c>
      <c r="Q628" s="172">
        <v>5.88</v>
      </c>
      <c r="S628" s="5" t="str">
        <f>_xlfn.TEXTJOIN("_",TRUE,T628:X628)</f>
        <v>s316:1_s316:0.1_ptfe:0.1</v>
      </c>
      <c r="T628" s="5" t="str">
        <f>_xlfn.TEXTJOIN(":",TRUE,D628,E628)</f>
        <v>s316:1</v>
      </c>
      <c r="U628" s="5" t="str">
        <f>_xlfn.TEXTJOIN(":",TRUE,F628,G628)</f>
        <v>s316:0.1</v>
      </c>
      <c r="V628" s="5" t="str">
        <f>_xlfn.TEXTJOIN(":",TRUE,H628,I628)</f>
        <v>ptfe:0.1</v>
      </c>
      <c r="W628" s="5" t="str">
        <f>_xlfn.TEXTJOIN(":",TRUE,J628,K628)</f>
        <v/>
      </c>
      <c r="X628" s="5" t="str">
        <f>_xlfn.TEXTJOIN(":",TRUE,L628,M628)</f>
        <v/>
      </c>
    </row>
    <row r="629" spans="1:24">
      <c r="A629" s="5">
        <v>628</v>
      </c>
      <c r="B629" s="5" t="s">
        <v>316</v>
      </c>
      <c r="C629" s="19">
        <v>4</v>
      </c>
      <c r="D629" s="151" t="s">
        <v>617</v>
      </c>
      <c r="E629" s="152" t="s">
        <v>695</v>
      </c>
      <c r="F629" s="155" t="s">
        <v>617</v>
      </c>
      <c r="G629" s="156" t="s">
        <v>700</v>
      </c>
      <c r="H629" s="159" t="s">
        <v>212</v>
      </c>
      <c r="I629" s="160" t="s">
        <v>700</v>
      </c>
      <c r="J629" s="155" t="s">
        <v>705</v>
      </c>
      <c r="K629" s="156" t="s">
        <v>705</v>
      </c>
      <c r="N629" s="168">
        <v>12.8</v>
      </c>
      <c r="O629" s="148">
        <v>120</v>
      </c>
      <c r="P629" s="169">
        <v>12.6</v>
      </c>
      <c r="Q629" s="172">
        <v>24.68</v>
      </c>
      <c r="S629" s="5" t="str">
        <f>_xlfn.TEXTJOIN("_",TRUE,T629:X629)</f>
        <v>s316:1_s316:0.1_ptfe:0.1</v>
      </c>
      <c r="T629" s="5" t="str">
        <f>_xlfn.TEXTJOIN(":",TRUE,D629,E629)</f>
        <v>s316:1</v>
      </c>
      <c r="U629" s="5" t="str">
        <f>_xlfn.TEXTJOIN(":",TRUE,F629,G629)</f>
        <v>s316:0.1</v>
      </c>
      <c r="V629" s="5" t="str">
        <f>_xlfn.TEXTJOIN(":",TRUE,H629,I629)</f>
        <v>ptfe:0.1</v>
      </c>
      <c r="W629" s="5" t="str">
        <f>_xlfn.TEXTJOIN(":",TRUE,J629,K629)</f>
        <v/>
      </c>
      <c r="X629" s="5" t="str">
        <f>_xlfn.TEXTJOIN(":",TRUE,L629,M629)</f>
        <v/>
      </c>
    </row>
    <row r="630" spans="1:24">
      <c r="A630" s="5">
        <v>629</v>
      </c>
      <c r="B630" s="5" t="s">
        <v>316</v>
      </c>
      <c r="C630" s="19">
        <v>3</v>
      </c>
      <c r="D630" s="151" t="s">
        <v>707</v>
      </c>
      <c r="E630" s="152" t="s">
        <v>693</v>
      </c>
      <c r="F630" s="155" t="s">
        <v>617</v>
      </c>
      <c r="G630" s="156" t="s">
        <v>708</v>
      </c>
      <c r="H630" s="159" t="s">
        <v>212</v>
      </c>
      <c r="I630" s="160" t="s">
        <v>700</v>
      </c>
      <c r="J630" s="155" t="s">
        <v>705</v>
      </c>
      <c r="K630" s="156" t="s">
        <v>705</v>
      </c>
      <c r="N630" s="168">
        <v>12</v>
      </c>
      <c r="O630" s="148">
        <v>180</v>
      </c>
      <c r="P630" s="169">
        <v>12.6</v>
      </c>
      <c r="Q630" s="172">
        <v>13.67</v>
      </c>
      <c r="S630" s="5" t="str">
        <f>_xlfn.TEXTJOIN("_",TRUE,T630:X630)</f>
        <v>inconel:0.5_s316:0.05_ptfe:0.1</v>
      </c>
      <c r="T630" s="5" t="str">
        <f>_xlfn.TEXTJOIN(":",TRUE,D630,E630)</f>
        <v>inconel:0.5</v>
      </c>
      <c r="U630" s="5" t="str">
        <f>_xlfn.TEXTJOIN(":",TRUE,F630,G630)</f>
        <v>s316:0.05</v>
      </c>
      <c r="V630" s="5" t="str">
        <f>_xlfn.TEXTJOIN(":",TRUE,H630,I630)</f>
        <v>ptfe:0.1</v>
      </c>
      <c r="W630" s="5" t="str">
        <f>_xlfn.TEXTJOIN(":",TRUE,J630,K630)</f>
        <v/>
      </c>
      <c r="X630" s="5" t="str">
        <f>_xlfn.TEXTJOIN(":",TRUE,L630,M630)</f>
        <v/>
      </c>
    </row>
    <row r="631" spans="1:24">
      <c r="A631" s="5">
        <v>630</v>
      </c>
      <c r="B631" s="5" t="s">
        <v>316</v>
      </c>
      <c r="C631" s="19">
        <v>3</v>
      </c>
      <c r="D631" s="151" t="s">
        <v>156</v>
      </c>
      <c r="E631" s="152" t="s">
        <v>695</v>
      </c>
      <c r="F631" s="155" t="s">
        <v>706</v>
      </c>
      <c r="G631" s="156" t="s">
        <v>708</v>
      </c>
      <c r="H631" s="159" t="s">
        <v>212</v>
      </c>
      <c r="I631" s="160" t="s">
        <v>700</v>
      </c>
      <c r="J631" s="155" t="s">
        <v>705</v>
      </c>
      <c r="K631" s="156" t="s">
        <v>705</v>
      </c>
      <c r="N631" s="168">
        <v>13</v>
      </c>
      <c r="O631" s="148">
        <v>22</v>
      </c>
      <c r="P631" s="169">
        <v>12.58</v>
      </c>
      <c r="Q631" s="172">
        <v>15</v>
      </c>
      <c r="R631" s="173" t="s">
        <v>77</v>
      </c>
      <c r="S631" s="5" t="str">
        <f>_xlfn.TEXTJOIN("_",TRUE,T631:X631)</f>
        <v>monel :1_ s316:0.05_ptfe:0.1</v>
      </c>
      <c r="T631" s="5" t="str">
        <f>_xlfn.TEXTJOIN(":",TRUE,D631,E631)</f>
        <v>monel :1</v>
      </c>
      <c r="U631" s="5" t="str">
        <f>_xlfn.TEXTJOIN(":",TRUE,F631,G631)</f>
        <v xml:space="preserve"> s316:0.05</v>
      </c>
      <c r="V631" s="5" t="str">
        <f>_xlfn.TEXTJOIN(":",TRUE,H631,I631)</f>
        <v>ptfe:0.1</v>
      </c>
      <c r="W631" s="5" t="str">
        <f>_xlfn.TEXTJOIN(":",TRUE,J631,K631)</f>
        <v/>
      </c>
      <c r="X631" s="5" t="str">
        <f>_xlfn.TEXTJOIN(":",TRUE,L631,M631)</f>
        <v/>
      </c>
    </row>
    <row r="632" spans="1:24">
      <c r="A632" s="5">
        <v>631</v>
      </c>
      <c r="B632" s="5" t="s">
        <v>316</v>
      </c>
      <c r="C632" s="19">
        <v>1</v>
      </c>
      <c r="D632" s="151" t="s">
        <v>156</v>
      </c>
      <c r="E632" s="152" t="s">
        <v>692</v>
      </c>
      <c r="F632" s="155" t="s">
        <v>706</v>
      </c>
      <c r="G632" s="156" t="s">
        <v>708</v>
      </c>
      <c r="H632" s="159" t="s">
        <v>212</v>
      </c>
      <c r="I632" s="160" t="s">
        <v>700</v>
      </c>
      <c r="J632" s="155" t="s">
        <v>705</v>
      </c>
      <c r="K632" s="156" t="s">
        <v>705</v>
      </c>
      <c r="N632" s="168">
        <v>15</v>
      </c>
      <c r="O632" s="148">
        <v>22</v>
      </c>
      <c r="P632" s="169">
        <v>12.5</v>
      </c>
      <c r="Q632" s="172">
        <v>6.65</v>
      </c>
      <c r="R632" s="173" t="s">
        <v>8</v>
      </c>
      <c r="S632" s="5" t="str">
        <f>_xlfn.TEXTJOIN("_",TRUE,T632:X632)</f>
        <v>monel :0.6_ s316:0.05_ptfe:0.1</v>
      </c>
      <c r="T632" s="5" t="str">
        <f>_xlfn.TEXTJOIN(":",TRUE,D632,E632)</f>
        <v>monel :0.6</v>
      </c>
      <c r="U632" s="5" t="str">
        <f>_xlfn.TEXTJOIN(":",TRUE,F632,G632)</f>
        <v xml:space="preserve"> s316:0.05</v>
      </c>
      <c r="V632" s="5" t="str">
        <f>_xlfn.TEXTJOIN(":",TRUE,H632,I632)</f>
        <v>ptfe:0.1</v>
      </c>
      <c r="W632" s="5" t="str">
        <f>_xlfn.TEXTJOIN(":",TRUE,J632,K632)</f>
        <v/>
      </c>
      <c r="X632" s="5" t="str">
        <f>_xlfn.TEXTJOIN(":",TRUE,L632,M632)</f>
        <v/>
      </c>
    </row>
    <row r="633" spans="1:24">
      <c r="A633" s="5">
        <v>632</v>
      </c>
      <c r="B633" s="5" t="s">
        <v>316</v>
      </c>
      <c r="C633" s="19">
        <v>3</v>
      </c>
      <c r="D633" s="151" t="s">
        <v>156</v>
      </c>
      <c r="E633" s="152" t="s">
        <v>695</v>
      </c>
      <c r="F633" s="155" t="s">
        <v>706</v>
      </c>
      <c r="G633" s="156" t="s">
        <v>708</v>
      </c>
      <c r="H633" s="159" t="s">
        <v>212</v>
      </c>
      <c r="I633" s="160" t="s">
        <v>700</v>
      </c>
      <c r="J633" s="155" t="s">
        <v>705</v>
      </c>
      <c r="K633" s="156" t="s">
        <v>705</v>
      </c>
      <c r="N633" s="168">
        <v>13</v>
      </c>
      <c r="O633" s="148">
        <v>22</v>
      </c>
      <c r="P633" s="169">
        <v>12.5</v>
      </c>
      <c r="Q633" s="172">
        <v>15</v>
      </c>
      <c r="R633" s="173" t="s">
        <v>85</v>
      </c>
      <c r="S633" s="5" t="str">
        <f>_xlfn.TEXTJOIN("_",TRUE,T633:X633)</f>
        <v>monel :1_ s316:0.05_ptfe:0.1</v>
      </c>
      <c r="T633" s="5" t="str">
        <f>_xlfn.TEXTJOIN(":",TRUE,D633,E633)</f>
        <v>monel :1</v>
      </c>
      <c r="U633" s="5" t="str">
        <f>_xlfn.TEXTJOIN(":",TRUE,F633,G633)</f>
        <v xml:space="preserve"> s316:0.05</v>
      </c>
      <c r="V633" s="5" t="str">
        <f>_xlfn.TEXTJOIN(":",TRUE,H633,I633)</f>
        <v>ptfe:0.1</v>
      </c>
      <c r="W633" s="5" t="str">
        <f>_xlfn.TEXTJOIN(":",TRUE,J633,K633)</f>
        <v/>
      </c>
      <c r="X633" s="5" t="str">
        <f>_xlfn.TEXTJOIN(":",TRUE,L633,M633)</f>
        <v/>
      </c>
    </row>
    <row r="634" spans="1:24">
      <c r="A634" s="5">
        <v>633</v>
      </c>
      <c r="B634" s="5" t="s">
        <v>316</v>
      </c>
      <c r="C634" s="19">
        <v>2</v>
      </c>
      <c r="D634" s="151" t="s">
        <v>617</v>
      </c>
      <c r="E634" s="152" t="s">
        <v>695</v>
      </c>
      <c r="F634" s="155" t="s">
        <v>617</v>
      </c>
      <c r="G634" s="156" t="s">
        <v>708</v>
      </c>
      <c r="H634" s="159" t="s">
        <v>212</v>
      </c>
      <c r="I634" s="160" t="s">
        <v>700</v>
      </c>
      <c r="J634" s="155" t="s">
        <v>705</v>
      </c>
      <c r="K634" s="156" t="s">
        <v>705</v>
      </c>
      <c r="N634" s="168">
        <v>12.5</v>
      </c>
      <c r="O634" s="148">
        <v>85</v>
      </c>
      <c r="P634" s="169">
        <v>12.45</v>
      </c>
      <c r="Q634" s="172">
        <v>9.61</v>
      </c>
      <c r="R634" s="173" t="s">
        <v>129</v>
      </c>
      <c r="S634" s="5" t="str">
        <f>_xlfn.TEXTJOIN("_",TRUE,T634:X634)</f>
        <v>s316:1_s316:0.05_ptfe:0.1</v>
      </c>
      <c r="T634" s="5" t="str">
        <f>_xlfn.TEXTJOIN(":",TRUE,D634,E634)</f>
        <v>s316:1</v>
      </c>
      <c r="U634" s="5" t="str">
        <f>_xlfn.TEXTJOIN(":",TRUE,F634,G634)</f>
        <v>s316:0.05</v>
      </c>
      <c r="V634" s="5" t="str">
        <f>_xlfn.TEXTJOIN(":",TRUE,H634,I634)</f>
        <v>ptfe:0.1</v>
      </c>
      <c r="W634" s="5" t="str">
        <f>_xlfn.TEXTJOIN(":",TRUE,J634,K634)</f>
        <v/>
      </c>
      <c r="X634" s="5" t="str">
        <f>_xlfn.TEXTJOIN(":",TRUE,L634,M634)</f>
        <v/>
      </c>
    </row>
    <row r="635" spans="1:24">
      <c r="A635" s="5">
        <v>634</v>
      </c>
      <c r="B635" s="5" t="s">
        <v>316</v>
      </c>
      <c r="C635" s="19">
        <v>10</v>
      </c>
      <c r="D635" s="151" t="s">
        <v>707</v>
      </c>
      <c r="E635" s="152" t="s">
        <v>695</v>
      </c>
      <c r="F635" s="155" t="s">
        <v>617</v>
      </c>
      <c r="G635" s="156" t="s">
        <v>700</v>
      </c>
      <c r="H635" s="159" t="s">
        <v>212</v>
      </c>
      <c r="I635" s="160" t="s">
        <v>690</v>
      </c>
      <c r="J635" s="155" t="s">
        <v>705</v>
      </c>
      <c r="K635" s="156" t="s">
        <v>705</v>
      </c>
      <c r="N635" s="168">
        <v>12</v>
      </c>
      <c r="O635" s="148">
        <v>41.8</v>
      </c>
      <c r="P635" s="169">
        <v>12.43</v>
      </c>
      <c r="Q635" s="172">
        <v>37.090000000000003</v>
      </c>
      <c r="S635" s="5" t="str">
        <f>_xlfn.TEXTJOIN("_",TRUE,T635:X635)</f>
        <v>inconel:1_s316:0.1_ptfe:0.4</v>
      </c>
      <c r="T635" s="5" t="str">
        <f>_xlfn.TEXTJOIN(":",TRUE,D635,E635)</f>
        <v>inconel:1</v>
      </c>
      <c r="U635" s="5" t="str">
        <f>_xlfn.TEXTJOIN(":",TRUE,F635,G635)</f>
        <v>s316:0.1</v>
      </c>
      <c r="V635" s="5" t="str">
        <f>_xlfn.TEXTJOIN(":",TRUE,H635,I635)</f>
        <v>ptfe:0.4</v>
      </c>
      <c r="W635" s="5" t="str">
        <f>_xlfn.TEXTJOIN(":",TRUE,J635,K635)</f>
        <v/>
      </c>
      <c r="X635" s="5" t="str">
        <f>_xlfn.TEXTJOIN(":",TRUE,L635,M635)</f>
        <v/>
      </c>
    </row>
    <row r="636" spans="1:24">
      <c r="A636" s="5">
        <v>635</v>
      </c>
      <c r="B636" s="5" t="s">
        <v>316</v>
      </c>
      <c r="C636" s="19">
        <v>1.5</v>
      </c>
      <c r="D636" s="151" t="s">
        <v>617</v>
      </c>
      <c r="E636" s="152" t="s">
        <v>693</v>
      </c>
      <c r="F636" s="155" t="s">
        <v>617</v>
      </c>
      <c r="G636" s="156" t="s">
        <v>708</v>
      </c>
      <c r="H636" s="159" t="s">
        <v>212</v>
      </c>
      <c r="I636" s="160" t="s">
        <v>700</v>
      </c>
      <c r="J636" s="155" t="s">
        <v>705</v>
      </c>
      <c r="K636" s="156" t="s">
        <v>705</v>
      </c>
      <c r="N636" s="168">
        <v>15</v>
      </c>
      <c r="O636" s="148">
        <v>10</v>
      </c>
      <c r="P636" s="169">
        <v>12.21</v>
      </c>
      <c r="Q636" s="172">
        <v>8.4</v>
      </c>
      <c r="R636" s="173" t="s">
        <v>13</v>
      </c>
      <c r="S636" s="5" t="str">
        <f>_xlfn.TEXTJOIN("_",TRUE,T636:X636)</f>
        <v>s316:0.5_s316:0.05_ptfe:0.1</v>
      </c>
      <c r="T636" s="5" t="str">
        <f>_xlfn.TEXTJOIN(":",TRUE,D636,E636)</f>
        <v>s316:0.5</v>
      </c>
      <c r="U636" s="5" t="str">
        <f>_xlfn.TEXTJOIN(":",TRUE,F636,G636)</f>
        <v>s316:0.05</v>
      </c>
      <c r="V636" s="5" t="str">
        <f>_xlfn.TEXTJOIN(":",TRUE,H636,I636)</f>
        <v>ptfe:0.1</v>
      </c>
      <c r="W636" s="5" t="str">
        <f>_xlfn.TEXTJOIN(":",TRUE,J636,K636)</f>
        <v/>
      </c>
      <c r="X636" s="5" t="str">
        <f>_xlfn.TEXTJOIN(":",TRUE,L636,M636)</f>
        <v/>
      </c>
    </row>
    <row r="637" spans="1:24">
      <c r="A637" s="5">
        <v>636</v>
      </c>
      <c r="B637" s="5" t="s">
        <v>316</v>
      </c>
      <c r="C637" s="19">
        <v>3</v>
      </c>
      <c r="D637" s="151" t="s">
        <v>910</v>
      </c>
      <c r="E637" s="152" t="s">
        <v>695</v>
      </c>
      <c r="F637" s="155" t="s">
        <v>706</v>
      </c>
      <c r="G637" s="156" t="s">
        <v>708</v>
      </c>
      <c r="H637" s="159" t="s">
        <v>212</v>
      </c>
      <c r="I637" s="160" t="s">
        <v>700</v>
      </c>
      <c r="J637" s="155" t="s">
        <v>705</v>
      </c>
      <c r="K637" s="156" t="s">
        <v>705</v>
      </c>
      <c r="N637" s="168">
        <v>13.5</v>
      </c>
      <c r="O637" s="148">
        <v>250</v>
      </c>
      <c r="P637" s="169">
        <v>12.2</v>
      </c>
      <c r="Q637" s="172">
        <v>14.82</v>
      </c>
      <c r="R637" s="173" t="s">
        <v>34</v>
      </c>
      <c r="S637" s="5" t="str">
        <f>_xlfn.TEXTJOIN("_",TRUE,T637:X637)</f>
        <v>hastelloy :1_ s316:0.05_ptfe:0.1</v>
      </c>
      <c r="T637" s="5" t="str">
        <f>_xlfn.TEXTJOIN(":",TRUE,D637,E637)</f>
        <v>hastelloy :1</v>
      </c>
      <c r="U637" s="5" t="str">
        <f>_xlfn.TEXTJOIN(":",TRUE,F637,G637)</f>
        <v xml:space="preserve"> s316:0.05</v>
      </c>
      <c r="V637" s="5" t="str">
        <f>_xlfn.TEXTJOIN(":",TRUE,H637,I637)</f>
        <v>ptfe:0.1</v>
      </c>
      <c r="W637" s="5" t="str">
        <f>_xlfn.TEXTJOIN(":",TRUE,J637,K637)</f>
        <v/>
      </c>
      <c r="X637" s="5" t="str">
        <f>_xlfn.TEXTJOIN(":",TRUE,L637,M637)</f>
        <v/>
      </c>
    </row>
    <row r="638" spans="1:24">
      <c r="A638" s="5">
        <v>637</v>
      </c>
      <c r="B638" s="5" t="s">
        <v>316</v>
      </c>
      <c r="C638" s="19">
        <v>2</v>
      </c>
      <c r="D638" s="151" t="s">
        <v>617</v>
      </c>
      <c r="E638" s="152" t="s">
        <v>691</v>
      </c>
      <c r="F638" s="155" t="s">
        <v>617</v>
      </c>
      <c r="G638" s="156" t="s">
        <v>708</v>
      </c>
      <c r="H638" s="159" t="s">
        <v>212</v>
      </c>
      <c r="I638" s="160" t="s">
        <v>700</v>
      </c>
      <c r="J638" s="155" t="s">
        <v>705</v>
      </c>
      <c r="K638" s="156" t="s">
        <v>705</v>
      </c>
      <c r="N638" s="168">
        <v>7.5</v>
      </c>
      <c r="O638" s="148">
        <v>65</v>
      </c>
      <c r="P638" s="169">
        <v>12.13</v>
      </c>
      <c r="Q638" s="172">
        <v>13.77</v>
      </c>
      <c r="R638" s="173" t="s">
        <v>60</v>
      </c>
      <c r="S638" s="5" t="str">
        <f>_xlfn.TEXTJOIN("_",TRUE,T638:X638)</f>
        <v>s316:0.8_s316:0.05_ptfe:0.1</v>
      </c>
      <c r="T638" s="5" t="str">
        <f>_xlfn.TEXTJOIN(":",TRUE,D638,E638)</f>
        <v>s316:0.8</v>
      </c>
      <c r="U638" s="5" t="str">
        <f>_xlfn.TEXTJOIN(":",TRUE,F638,G638)</f>
        <v>s316:0.05</v>
      </c>
      <c r="V638" s="5" t="str">
        <f>_xlfn.TEXTJOIN(":",TRUE,H638,I638)</f>
        <v>ptfe:0.1</v>
      </c>
      <c r="W638" s="5" t="str">
        <f>_xlfn.TEXTJOIN(":",TRUE,J638,K638)</f>
        <v/>
      </c>
      <c r="X638" s="5" t="str">
        <f>_xlfn.TEXTJOIN(":",TRUE,L638,M638)</f>
        <v/>
      </c>
    </row>
    <row r="639" spans="1:24">
      <c r="A639" s="5">
        <v>638</v>
      </c>
      <c r="B639" s="5" t="s">
        <v>316</v>
      </c>
      <c r="C639" s="19">
        <v>3</v>
      </c>
      <c r="D639" s="151" t="s">
        <v>156</v>
      </c>
      <c r="E639" s="152" t="s">
        <v>695</v>
      </c>
      <c r="F639" s="155" t="s">
        <v>706</v>
      </c>
      <c r="G639" s="156" t="s">
        <v>708</v>
      </c>
      <c r="H639" s="159" t="s">
        <v>212</v>
      </c>
      <c r="I639" s="160" t="s">
        <v>700</v>
      </c>
      <c r="J639" s="155" t="s">
        <v>705</v>
      </c>
      <c r="K639" s="156" t="s">
        <v>705</v>
      </c>
      <c r="N639" s="168">
        <v>13</v>
      </c>
      <c r="O639" s="148">
        <v>22</v>
      </c>
      <c r="P639" s="169">
        <v>12.12</v>
      </c>
      <c r="Q639" s="172">
        <v>15</v>
      </c>
      <c r="R639" s="173" t="s">
        <v>82</v>
      </c>
      <c r="S639" s="5" t="str">
        <f>_xlfn.TEXTJOIN("_",TRUE,T639:X639)</f>
        <v>monel :1_ s316:0.05_ptfe:0.1</v>
      </c>
      <c r="T639" s="5" t="str">
        <f>_xlfn.TEXTJOIN(":",TRUE,D639,E639)</f>
        <v>monel :1</v>
      </c>
      <c r="U639" s="5" t="str">
        <f>_xlfn.TEXTJOIN(":",TRUE,F639,G639)</f>
        <v xml:space="preserve"> s316:0.05</v>
      </c>
      <c r="V639" s="5" t="str">
        <f>_xlfn.TEXTJOIN(":",TRUE,H639,I639)</f>
        <v>ptfe:0.1</v>
      </c>
      <c r="W639" s="5" t="str">
        <f>_xlfn.TEXTJOIN(":",TRUE,J639,K639)</f>
        <v/>
      </c>
      <c r="X639" s="5" t="str">
        <f>_xlfn.TEXTJOIN(":",TRUE,L639,M639)</f>
        <v/>
      </c>
    </row>
    <row r="640" spans="1:24">
      <c r="A640" s="5">
        <v>639</v>
      </c>
      <c r="B640" s="5" t="s">
        <v>316</v>
      </c>
      <c r="C640" s="19">
        <v>3</v>
      </c>
      <c r="D640" s="151" t="s">
        <v>707</v>
      </c>
      <c r="E640" s="152" t="s">
        <v>693</v>
      </c>
      <c r="F640" s="155" t="s">
        <v>617</v>
      </c>
      <c r="G640" s="156" t="s">
        <v>708</v>
      </c>
      <c r="H640" s="159" t="s">
        <v>212</v>
      </c>
      <c r="I640" s="160" t="s">
        <v>700</v>
      </c>
      <c r="J640" s="155" t="s">
        <v>705</v>
      </c>
      <c r="K640" s="156" t="s">
        <v>705</v>
      </c>
      <c r="N640" s="168">
        <v>12</v>
      </c>
      <c r="O640" s="148">
        <v>180</v>
      </c>
      <c r="P640" s="169">
        <v>12.08</v>
      </c>
      <c r="Q640" s="172">
        <v>13.67</v>
      </c>
      <c r="S640" s="5" t="str">
        <f>_xlfn.TEXTJOIN("_",TRUE,T640:X640)</f>
        <v>inconel:0.5_s316:0.05_ptfe:0.1</v>
      </c>
      <c r="T640" s="5" t="str">
        <f>_xlfn.TEXTJOIN(":",TRUE,D640,E640)</f>
        <v>inconel:0.5</v>
      </c>
      <c r="U640" s="5" t="str">
        <f>_xlfn.TEXTJOIN(":",TRUE,F640,G640)</f>
        <v>s316:0.05</v>
      </c>
      <c r="V640" s="5" t="str">
        <f>_xlfn.TEXTJOIN(":",TRUE,H640,I640)</f>
        <v>ptfe:0.1</v>
      </c>
      <c r="W640" s="5" t="str">
        <f>_xlfn.TEXTJOIN(":",TRUE,J640,K640)</f>
        <v/>
      </c>
      <c r="X640" s="5" t="str">
        <f>_xlfn.TEXTJOIN(":",TRUE,L640,M640)</f>
        <v/>
      </c>
    </row>
    <row r="641" spans="1:24">
      <c r="A641" s="5">
        <v>640</v>
      </c>
      <c r="B641" s="5" t="s">
        <v>316</v>
      </c>
      <c r="C641" s="19">
        <v>8</v>
      </c>
      <c r="D641" s="151" t="s">
        <v>617</v>
      </c>
      <c r="E641" s="152" t="s">
        <v>694</v>
      </c>
      <c r="F641" s="155" t="s">
        <v>617</v>
      </c>
      <c r="G641" s="156" t="s">
        <v>693</v>
      </c>
      <c r="H641" s="159" t="s">
        <v>212</v>
      </c>
      <c r="I641" s="160" t="s">
        <v>699</v>
      </c>
      <c r="J641" s="155" t="s">
        <v>705</v>
      </c>
      <c r="K641" s="156" t="s">
        <v>705</v>
      </c>
      <c r="N641" s="168">
        <v>13.5</v>
      </c>
      <c r="O641" s="148">
        <v>90</v>
      </c>
      <c r="P641" s="169">
        <v>12</v>
      </c>
      <c r="Q641" s="172">
        <v>39.299999999999997</v>
      </c>
      <c r="S641" s="5" t="str">
        <f>_xlfn.TEXTJOIN("_",TRUE,T641:X641)</f>
        <v>s316:1.5_s316:0.5_ptfe:0.3</v>
      </c>
      <c r="T641" s="5" t="str">
        <f>_xlfn.TEXTJOIN(":",TRUE,D641,E641)</f>
        <v>s316:1.5</v>
      </c>
      <c r="U641" s="5" t="str">
        <f>_xlfn.TEXTJOIN(":",TRUE,F641,G641)</f>
        <v>s316:0.5</v>
      </c>
      <c r="V641" s="5" t="str">
        <f>_xlfn.TEXTJOIN(":",TRUE,H641,I641)</f>
        <v>ptfe:0.3</v>
      </c>
      <c r="W641" s="5" t="str">
        <f>_xlfn.TEXTJOIN(":",TRUE,J641,K641)</f>
        <v/>
      </c>
      <c r="X641" s="5" t="str">
        <f>_xlfn.TEXTJOIN(":",TRUE,L641,M641)</f>
        <v/>
      </c>
    </row>
    <row r="642" spans="1:24">
      <c r="A642" s="5">
        <v>641</v>
      </c>
      <c r="B642" s="5" t="s">
        <v>316</v>
      </c>
      <c r="C642" s="19">
        <v>2</v>
      </c>
      <c r="D642" s="151" t="s">
        <v>617</v>
      </c>
      <c r="E642" s="152" t="s">
        <v>695</v>
      </c>
      <c r="F642" s="155" t="s">
        <v>617</v>
      </c>
      <c r="G642" s="156" t="s">
        <v>708</v>
      </c>
      <c r="H642" s="159" t="s">
        <v>212</v>
      </c>
      <c r="I642" s="160" t="s">
        <v>700</v>
      </c>
      <c r="J642" s="155" t="s">
        <v>705</v>
      </c>
      <c r="K642" s="156" t="s">
        <v>705</v>
      </c>
      <c r="N642" s="168">
        <v>12.5</v>
      </c>
      <c r="O642" s="148">
        <v>85</v>
      </c>
      <c r="P642" s="169">
        <v>12</v>
      </c>
      <c r="Q642" s="172">
        <v>9.61</v>
      </c>
      <c r="R642" s="173" t="s">
        <v>130</v>
      </c>
      <c r="S642" s="5" t="str">
        <f>_xlfn.TEXTJOIN("_",TRUE,T642:X642)</f>
        <v>s316:1_s316:0.05_ptfe:0.1</v>
      </c>
      <c r="T642" s="5" t="str">
        <f>_xlfn.TEXTJOIN(":",TRUE,D642,E642)</f>
        <v>s316:1</v>
      </c>
      <c r="U642" s="5" t="str">
        <f>_xlfn.TEXTJOIN(":",TRUE,F642,G642)</f>
        <v>s316:0.05</v>
      </c>
      <c r="V642" s="5" t="str">
        <f>_xlfn.TEXTJOIN(":",TRUE,H642,I642)</f>
        <v>ptfe:0.1</v>
      </c>
      <c r="W642" s="5" t="str">
        <f>_xlfn.TEXTJOIN(":",TRUE,J642,K642)</f>
        <v/>
      </c>
      <c r="X642" s="5" t="str">
        <f>_xlfn.TEXTJOIN(":",TRUE,L642,M642)</f>
        <v/>
      </c>
    </row>
    <row r="643" spans="1:24">
      <c r="A643" s="5">
        <v>642</v>
      </c>
      <c r="B643" s="5" t="s">
        <v>316</v>
      </c>
      <c r="C643" s="19">
        <v>4</v>
      </c>
      <c r="D643" s="151" t="s">
        <v>162</v>
      </c>
      <c r="E643" s="152" t="s">
        <v>695</v>
      </c>
      <c r="F643" s="155" t="s">
        <v>912</v>
      </c>
      <c r="G643" s="156" t="s">
        <v>708</v>
      </c>
      <c r="H643" s="159" t="s">
        <v>212</v>
      </c>
      <c r="I643" s="160" t="s">
        <v>700</v>
      </c>
      <c r="J643" s="155" t="s">
        <v>705</v>
      </c>
      <c r="K643" s="156" t="s">
        <v>705</v>
      </c>
      <c r="N643" s="168">
        <v>11</v>
      </c>
      <c r="O643" s="148">
        <v>45</v>
      </c>
      <c r="P643" s="169">
        <v>12</v>
      </c>
      <c r="Q643" s="172">
        <v>21</v>
      </c>
      <c r="R643" s="173" t="s">
        <v>16</v>
      </c>
      <c r="S643" s="5" t="str">
        <f>_xlfn.TEXTJOIN("_",TRUE,T643:X643)</f>
        <v>hastelloy:1_ hastelloy:0.05_ptfe:0.1</v>
      </c>
      <c r="T643" s="5" t="str">
        <f>_xlfn.TEXTJOIN(":",TRUE,D643,E643)</f>
        <v>hastelloy:1</v>
      </c>
      <c r="U643" s="5" t="str">
        <f>_xlfn.TEXTJOIN(":",TRUE,F643,G643)</f>
        <v xml:space="preserve"> hastelloy:0.05</v>
      </c>
      <c r="V643" s="5" t="str">
        <f>_xlfn.TEXTJOIN(":",TRUE,H643,I643)</f>
        <v>ptfe:0.1</v>
      </c>
      <c r="W643" s="5" t="str">
        <f>_xlfn.TEXTJOIN(":",TRUE,J643,K643)</f>
        <v/>
      </c>
      <c r="X643" s="5" t="str">
        <f>_xlfn.TEXTJOIN(":",TRUE,L643,M643)</f>
        <v/>
      </c>
    </row>
    <row r="644" spans="1:24">
      <c r="A644" s="5">
        <v>643</v>
      </c>
      <c r="B644" s="5" t="s">
        <v>316</v>
      </c>
      <c r="C644" s="19">
        <v>3</v>
      </c>
      <c r="D644" s="151" t="s">
        <v>707</v>
      </c>
      <c r="E644" s="152" t="s">
        <v>693</v>
      </c>
      <c r="F644" s="155" t="s">
        <v>617</v>
      </c>
      <c r="G644" s="156" t="s">
        <v>708</v>
      </c>
      <c r="H644" s="159" t="s">
        <v>212</v>
      </c>
      <c r="I644" s="160" t="s">
        <v>700</v>
      </c>
      <c r="J644" s="155" t="s">
        <v>705</v>
      </c>
      <c r="K644" s="156" t="s">
        <v>705</v>
      </c>
      <c r="N644" s="168">
        <v>12</v>
      </c>
      <c r="O644" s="148">
        <v>180</v>
      </c>
      <c r="P644" s="169">
        <v>11.98</v>
      </c>
      <c r="Q644" s="172">
        <v>13.67</v>
      </c>
      <c r="S644" s="5" t="str">
        <f>_xlfn.TEXTJOIN("_",TRUE,T644:X644)</f>
        <v>inconel:0.5_s316:0.05_ptfe:0.1</v>
      </c>
      <c r="T644" s="5" t="str">
        <f>_xlfn.TEXTJOIN(":",TRUE,D644,E644)</f>
        <v>inconel:0.5</v>
      </c>
      <c r="U644" s="5" t="str">
        <f>_xlfn.TEXTJOIN(":",TRUE,F644,G644)</f>
        <v>s316:0.05</v>
      </c>
      <c r="V644" s="5" t="str">
        <f>_xlfn.TEXTJOIN(":",TRUE,H644,I644)</f>
        <v>ptfe:0.1</v>
      </c>
      <c r="W644" s="5" t="str">
        <f>_xlfn.TEXTJOIN(":",TRUE,J644,K644)</f>
        <v/>
      </c>
      <c r="X644" s="5" t="str">
        <f>_xlfn.TEXTJOIN(":",TRUE,L644,M644)</f>
        <v/>
      </c>
    </row>
    <row r="645" spans="1:24">
      <c r="A645" s="5">
        <v>644</v>
      </c>
      <c r="B645" s="5" t="s">
        <v>316</v>
      </c>
      <c r="C645" s="19">
        <v>10</v>
      </c>
      <c r="D645" s="151" t="s">
        <v>707</v>
      </c>
      <c r="E645" s="152" t="s">
        <v>695</v>
      </c>
      <c r="F645" s="155" t="s">
        <v>617</v>
      </c>
      <c r="G645" s="156" t="s">
        <v>700</v>
      </c>
      <c r="H645" s="159" t="s">
        <v>212</v>
      </c>
      <c r="I645" s="160" t="s">
        <v>690</v>
      </c>
      <c r="J645" s="155" t="s">
        <v>705</v>
      </c>
      <c r="K645" s="156" t="s">
        <v>705</v>
      </c>
      <c r="N645" s="168">
        <v>12</v>
      </c>
      <c r="O645" s="148">
        <v>41.8</v>
      </c>
      <c r="P645" s="169">
        <v>11.97</v>
      </c>
      <c r="Q645" s="172">
        <v>37.090000000000003</v>
      </c>
      <c r="S645" s="5" t="str">
        <f>_xlfn.TEXTJOIN("_",TRUE,T645:X645)</f>
        <v>inconel:1_s316:0.1_ptfe:0.4</v>
      </c>
      <c r="T645" s="5" t="str">
        <f>_xlfn.TEXTJOIN(":",TRUE,D645,E645)</f>
        <v>inconel:1</v>
      </c>
      <c r="U645" s="5" t="str">
        <f>_xlfn.TEXTJOIN(":",TRUE,F645,G645)</f>
        <v>s316:0.1</v>
      </c>
      <c r="V645" s="5" t="str">
        <f>_xlfn.TEXTJOIN(":",TRUE,H645,I645)</f>
        <v>ptfe:0.4</v>
      </c>
      <c r="W645" s="5" t="str">
        <f>_xlfn.TEXTJOIN(":",TRUE,J645,K645)</f>
        <v/>
      </c>
      <c r="X645" s="5" t="str">
        <f>_xlfn.TEXTJOIN(":",TRUE,L645,M645)</f>
        <v/>
      </c>
    </row>
    <row r="646" spans="1:24">
      <c r="A646" s="5">
        <v>645</v>
      </c>
      <c r="B646" s="5" t="s">
        <v>316</v>
      </c>
      <c r="C646" s="19">
        <v>3</v>
      </c>
      <c r="D646" s="151" t="s">
        <v>156</v>
      </c>
      <c r="E646" s="152" t="s">
        <v>695</v>
      </c>
      <c r="F646" s="155" t="s">
        <v>706</v>
      </c>
      <c r="G646" s="156" t="s">
        <v>708</v>
      </c>
      <c r="H646" s="159" t="s">
        <v>212</v>
      </c>
      <c r="I646" s="160" t="s">
        <v>700</v>
      </c>
      <c r="J646" s="155" t="s">
        <v>705</v>
      </c>
      <c r="K646" s="156" t="s">
        <v>705</v>
      </c>
      <c r="N646" s="168">
        <v>13</v>
      </c>
      <c r="O646" s="148">
        <v>22</v>
      </c>
      <c r="P646" s="169">
        <v>11.95</v>
      </c>
      <c r="Q646" s="172">
        <v>15</v>
      </c>
      <c r="R646" s="173" t="s">
        <v>83</v>
      </c>
      <c r="S646" s="5" t="str">
        <f>_xlfn.TEXTJOIN("_",TRUE,T646:X646)</f>
        <v>monel :1_ s316:0.05_ptfe:0.1</v>
      </c>
      <c r="T646" s="5" t="str">
        <f>_xlfn.TEXTJOIN(":",TRUE,D646,E646)</f>
        <v>monel :1</v>
      </c>
      <c r="U646" s="5" t="str">
        <f>_xlfn.TEXTJOIN(":",TRUE,F646,G646)</f>
        <v xml:space="preserve"> s316:0.05</v>
      </c>
      <c r="V646" s="5" t="str">
        <f>_xlfn.TEXTJOIN(":",TRUE,H646,I646)</f>
        <v>ptfe:0.1</v>
      </c>
      <c r="W646" s="5" t="str">
        <f>_xlfn.TEXTJOIN(":",TRUE,J646,K646)</f>
        <v/>
      </c>
      <c r="X646" s="5" t="str">
        <f>_xlfn.TEXTJOIN(":",TRUE,L646,M646)</f>
        <v/>
      </c>
    </row>
    <row r="647" spans="1:24">
      <c r="A647" s="5">
        <v>646</v>
      </c>
      <c r="B647" s="5" t="s">
        <v>316</v>
      </c>
      <c r="C647" s="19">
        <v>2</v>
      </c>
      <c r="D647" s="151" t="s">
        <v>617</v>
      </c>
      <c r="E647" s="152" t="s">
        <v>695</v>
      </c>
      <c r="F647" s="155" t="s">
        <v>617</v>
      </c>
      <c r="G647" s="156" t="s">
        <v>708</v>
      </c>
      <c r="H647" s="159" t="s">
        <v>212</v>
      </c>
      <c r="I647" s="160" t="s">
        <v>700</v>
      </c>
      <c r="J647" s="155" t="s">
        <v>705</v>
      </c>
      <c r="K647" s="156" t="s">
        <v>705</v>
      </c>
      <c r="N647" s="168">
        <v>12.5</v>
      </c>
      <c r="O647" s="148">
        <v>85</v>
      </c>
      <c r="P647" s="169">
        <v>11.9</v>
      </c>
      <c r="Q647" s="172">
        <v>9.61</v>
      </c>
      <c r="R647" s="173" t="s">
        <v>128</v>
      </c>
      <c r="S647" s="5" t="str">
        <f>_xlfn.TEXTJOIN("_",TRUE,T647:X647)</f>
        <v>s316:1_s316:0.05_ptfe:0.1</v>
      </c>
      <c r="T647" s="5" t="str">
        <f>_xlfn.TEXTJOIN(":",TRUE,D647,E647)</f>
        <v>s316:1</v>
      </c>
      <c r="U647" s="5" t="str">
        <f>_xlfn.TEXTJOIN(":",TRUE,F647,G647)</f>
        <v>s316:0.05</v>
      </c>
      <c r="V647" s="5" t="str">
        <f>_xlfn.TEXTJOIN(":",TRUE,H647,I647)</f>
        <v>ptfe:0.1</v>
      </c>
      <c r="W647" s="5" t="str">
        <f>_xlfn.TEXTJOIN(":",TRUE,J647,K647)</f>
        <v/>
      </c>
      <c r="X647" s="5" t="str">
        <f>_xlfn.TEXTJOIN(":",TRUE,L647,M647)</f>
        <v/>
      </c>
    </row>
    <row r="648" spans="1:24">
      <c r="A648" s="5">
        <v>647</v>
      </c>
      <c r="B648" s="5" t="s">
        <v>316</v>
      </c>
      <c r="C648" s="19">
        <v>2</v>
      </c>
      <c r="D648" s="151" t="s">
        <v>617</v>
      </c>
      <c r="E648" s="152" t="s">
        <v>695</v>
      </c>
      <c r="F648" s="155" t="s">
        <v>617</v>
      </c>
      <c r="G648" s="156" t="s">
        <v>708</v>
      </c>
      <c r="H648" s="159" t="s">
        <v>212</v>
      </c>
      <c r="I648" s="160" t="s">
        <v>700</v>
      </c>
      <c r="J648" s="155" t="s">
        <v>705</v>
      </c>
      <c r="K648" s="156" t="s">
        <v>705</v>
      </c>
      <c r="N648" s="168">
        <v>12.5</v>
      </c>
      <c r="O648" s="148">
        <v>85</v>
      </c>
      <c r="P648" s="169">
        <v>11.86</v>
      </c>
      <c r="Q648" s="172">
        <v>9.61</v>
      </c>
      <c r="R648" s="173" t="s">
        <v>129</v>
      </c>
      <c r="S648" s="5" t="str">
        <f>_xlfn.TEXTJOIN("_",TRUE,T648:X648)</f>
        <v>s316:1_s316:0.05_ptfe:0.1</v>
      </c>
      <c r="T648" s="5" t="str">
        <f>_xlfn.TEXTJOIN(":",TRUE,D648,E648)</f>
        <v>s316:1</v>
      </c>
      <c r="U648" s="5" t="str">
        <f>_xlfn.TEXTJOIN(":",TRUE,F648,G648)</f>
        <v>s316:0.05</v>
      </c>
      <c r="V648" s="5" t="str">
        <f>_xlfn.TEXTJOIN(":",TRUE,H648,I648)</f>
        <v>ptfe:0.1</v>
      </c>
      <c r="W648" s="5" t="str">
        <f>_xlfn.TEXTJOIN(":",TRUE,J648,K648)</f>
        <v/>
      </c>
      <c r="X648" s="5" t="str">
        <f>_xlfn.TEXTJOIN(":",TRUE,L648,M648)</f>
        <v/>
      </c>
    </row>
    <row r="649" spans="1:24">
      <c r="A649" s="5">
        <v>648</v>
      </c>
      <c r="B649" s="5" t="s">
        <v>316</v>
      </c>
      <c r="C649" s="19">
        <v>4</v>
      </c>
      <c r="D649" s="151" t="s">
        <v>617</v>
      </c>
      <c r="E649" s="152" t="s">
        <v>695</v>
      </c>
      <c r="F649" s="155" t="s">
        <v>617</v>
      </c>
      <c r="G649" s="156" t="s">
        <v>708</v>
      </c>
      <c r="H649" s="159" t="s">
        <v>212</v>
      </c>
      <c r="I649" s="160" t="s">
        <v>700</v>
      </c>
      <c r="J649" s="155" t="s">
        <v>705</v>
      </c>
      <c r="K649" s="156" t="s">
        <v>705</v>
      </c>
      <c r="N649" s="168">
        <v>11</v>
      </c>
      <c r="O649" s="148">
        <v>45</v>
      </c>
      <c r="P649" s="169">
        <v>11.75</v>
      </c>
      <c r="Q649" s="172">
        <v>21</v>
      </c>
      <c r="R649" s="173" t="s">
        <v>98</v>
      </c>
      <c r="S649" s="5" t="str">
        <f>_xlfn.TEXTJOIN("_",TRUE,T649:X649)</f>
        <v>s316:1_s316:0.05_ptfe:0.1</v>
      </c>
      <c r="T649" s="5" t="str">
        <f>_xlfn.TEXTJOIN(":",TRUE,D649,E649)</f>
        <v>s316:1</v>
      </c>
      <c r="U649" s="5" t="str">
        <f>_xlfn.TEXTJOIN(":",TRUE,F649,G649)</f>
        <v>s316:0.05</v>
      </c>
      <c r="V649" s="5" t="str">
        <f>_xlfn.TEXTJOIN(":",TRUE,H649,I649)</f>
        <v>ptfe:0.1</v>
      </c>
      <c r="W649" s="5" t="str">
        <f>_xlfn.TEXTJOIN(":",TRUE,J649,K649)</f>
        <v/>
      </c>
      <c r="X649" s="5" t="str">
        <f>_xlfn.TEXTJOIN(":",TRUE,L649,M649)</f>
        <v/>
      </c>
    </row>
    <row r="650" spans="1:24">
      <c r="A650" s="5">
        <v>649</v>
      </c>
      <c r="B650" s="5" t="s">
        <v>316</v>
      </c>
      <c r="C650" s="19">
        <v>4</v>
      </c>
      <c r="D650" s="151" t="s">
        <v>617</v>
      </c>
      <c r="E650" s="152" t="s">
        <v>695</v>
      </c>
      <c r="F650" s="155" t="s">
        <v>617</v>
      </c>
      <c r="G650" s="156" t="s">
        <v>708</v>
      </c>
      <c r="H650" s="159" t="s">
        <v>212</v>
      </c>
      <c r="I650" s="160" t="s">
        <v>700</v>
      </c>
      <c r="J650" s="155" t="s">
        <v>705</v>
      </c>
      <c r="K650" s="156" t="s">
        <v>705</v>
      </c>
      <c r="N650" s="168">
        <v>11</v>
      </c>
      <c r="O650" s="148">
        <v>45</v>
      </c>
      <c r="P650" s="169">
        <v>11.75</v>
      </c>
      <c r="Q650" s="172">
        <v>21</v>
      </c>
      <c r="R650" s="173" t="s">
        <v>97</v>
      </c>
      <c r="S650" s="5" t="str">
        <f>_xlfn.TEXTJOIN("_",TRUE,T650:X650)</f>
        <v>s316:1_s316:0.05_ptfe:0.1</v>
      </c>
      <c r="T650" s="5" t="str">
        <f>_xlfn.TEXTJOIN(":",TRUE,D650,E650)</f>
        <v>s316:1</v>
      </c>
      <c r="U650" s="5" t="str">
        <f>_xlfn.TEXTJOIN(":",TRUE,F650,G650)</f>
        <v>s316:0.05</v>
      </c>
      <c r="V650" s="5" t="str">
        <f>_xlfn.TEXTJOIN(":",TRUE,H650,I650)</f>
        <v>ptfe:0.1</v>
      </c>
      <c r="W650" s="5" t="str">
        <f>_xlfn.TEXTJOIN(":",TRUE,J650,K650)</f>
        <v/>
      </c>
      <c r="X650" s="5" t="str">
        <f>_xlfn.TEXTJOIN(":",TRUE,L650,M650)</f>
        <v/>
      </c>
    </row>
    <row r="651" spans="1:24">
      <c r="A651" s="5">
        <v>650</v>
      </c>
      <c r="B651" s="5" t="s">
        <v>316</v>
      </c>
      <c r="C651" s="19">
        <v>3</v>
      </c>
      <c r="D651" s="151" t="s">
        <v>910</v>
      </c>
      <c r="E651" s="152" t="s">
        <v>695</v>
      </c>
      <c r="F651" s="155" t="s">
        <v>706</v>
      </c>
      <c r="G651" s="156" t="s">
        <v>708</v>
      </c>
      <c r="H651" s="159" t="s">
        <v>212</v>
      </c>
      <c r="I651" s="160" t="s">
        <v>700</v>
      </c>
      <c r="J651" s="155" t="s">
        <v>705</v>
      </c>
      <c r="K651" s="156" t="s">
        <v>705</v>
      </c>
      <c r="N651" s="168">
        <v>12</v>
      </c>
      <c r="O651" s="148">
        <v>46</v>
      </c>
      <c r="P651" s="169">
        <v>11.7</v>
      </c>
      <c r="Q651" s="172">
        <v>14.82</v>
      </c>
      <c r="R651" s="173" t="s">
        <v>32</v>
      </c>
      <c r="S651" s="5" t="str">
        <f>_xlfn.TEXTJOIN("_",TRUE,T651:X651)</f>
        <v>hastelloy :1_ s316:0.05_ptfe:0.1</v>
      </c>
      <c r="T651" s="5" t="str">
        <f>_xlfn.TEXTJOIN(":",TRUE,D651,E651)</f>
        <v>hastelloy :1</v>
      </c>
      <c r="U651" s="5" t="str">
        <f>_xlfn.TEXTJOIN(":",TRUE,F651,G651)</f>
        <v xml:space="preserve"> s316:0.05</v>
      </c>
      <c r="V651" s="5" t="str">
        <f>_xlfn.TEXTJOIN(":",TRUE,H651,I651)</f>
        <v>ptfe:0.1</v>
      </c>
      <c r="W651" s="5" t="str">
        <f>_xlfn.TEXTJOIN(":",TRUE,J651,K651)</f>
        <v/>
      </c>
      <c r="X651" s="5" t="str">
        <f>_xlfn.TEXTJOIN(":",TRUE,L651,M651)</f>
        <v/>
      </c>
    </row>
    <row r="652" spans="1:24">
      <c r="A652" s="5">
        <v>651</v>
      </c>
      <c r="B652" s="5" t="s">
        <v>316</v>
      </c>
      <c r="C652" s="19">
        <v>10</v>
      </c>
      <c r="D652" s="151" t="s">
        <v>707</v>
      </c>
      <c r="E652" s="152" t="s">
        <v>704</v>
      </c>
      <c r="F652" s="155" t="s">
        <v>617</v>
      </c>
      <c r="G652" s="156" t="s">
        <v>700</v>
      </c>
      <c r="H652" s="159" t="s">
        <v>212</v>
      </c>
      <c r="I652" s="160" t="s">
        <v>690</v>
      </c>
      <c r="J652" s="155" t="s">
        <v>705</v>
      </c>
      <c r="K652" s="156" t="s">
        <v>705</v>
      </c>
      <c r="N652" s="168">
        <v>12</v>
      </c>
      <c r="O652" s="148">
        <v>53.6</v>
      </c>
      <c r="P652" s="169">
        <v>11.7</v>
      </c>
      <c r="Q652" s="172">
        <v>51.78</v>
      </c>
      <c r="S652" s="5" t="str">
        <f>_xlfn.TEXTJOIN("_",TRUE,T652:X652)</f>
        <v>inconel:1.2_s316:0.1_ptfe:0.4</v>
      </c>
      <c r="T652" s="5" t="str">
        <f>_xlfn.TEXTJOIN(":",TRUE,D652,E652)</f>
        <v>inconel:1.2</v>
      </c>
      <c r="U652" s="5" t="str">
        <f>_xlfn.TEXTJOIN(":",TRUE,F652,G652)</f>
        <v>s316:0.1</v>
      </c>
      <c r="V652" s="5" t="str">
        <f>_xlfn.TEXTJOIN(":",TRUE,H652,I652)</f>
        <v>ptfe:0.4</v>
      </c>
      <c r="W652" s="5" t="str">
        <f>_xlfn.TEXTJOIN(":",TRUE,J652,K652)</f>
        <v/>
      </c>
      <c r="X652" s="5" t="str">
        <f>_xlfn.TEXTJOIN(":",TRUE,L652,M652)</f>
        <v/>
      </c>
    </row>
    <row r="653" spans="1:24">
      <c r="A653" s="5">
        <v>652</v>
      </c>
      <c r="B653" s="5" t="s">
        <v>316</v>
      </c>
      <c r="C653" s="19">
        <v>4</v>
      </c>
      <c r="D653" s="151" t="s">
        <v>707</v>
      </c>
      <c r="E653" s="152" t="s">
        <v>693</v>
      </c>
      <c r="F653" s="155" t="s">
        <v>617</v>
      </c>
      <c r="G653" s="156" t="s">
        <v>700</v>
      </c>
      <c r="H653" s="159" t="s">
        <v>212</v>
      </c>
      <c r="I653" s="160" t="s">
        <v>700</v>
      </c>
      <c r="J653" s="155" t="s">
        <v>705</v>
      </c>
      <c r="K653" s="156" t="s">
        <v>705</v>
      </c>
      <c r="N653" s="168">
        <v>10.5</v>
      </c>
      <c r="O653" s="148">
        <v>180</v>
      </c>
      <c r="P653" s="169">
        <v>11.55</v>
      </c>
      <c r="Q653" s="172">
        <v>17.3</v>
      </c>
      <c r="S653" s="5" t="str">
        <f>_xlfn.TEXTJOIN("_",TRUE,T653:X653)</f>
        <v>inconel:0.5_s316:0.1_ptfe:0.1</v>
      </c>
      <c r="T653" s="5" t="str">
        <f>_xlfn.TEXTJOIN(":",TRUE,D653,E653)</f>
        <v>inconel:0.5</v>
      </c>
      <c r="U653" s="5" t="str">
        <f>_xlfn.TEXTJOIN(":",TRUE,F653,G653)</f>
        <v>s316:0.1</v>
      </c>
      <c r="V653" s="5" t="str">
        <f>_xlfn.TEXTJOIN(":",TRUE,H653,I653)</f>
        <v>ptfe:0.1</v>
      </c>
      <c r="W653" s="5" t="str">
        <f>_xlfn.TEXTJOIN(":",TRUE,J653,K653)</f>
        <v/>
      </c>
      <c r="X653" s="5" t="str">
        <f>_xlfn.TEXTJOIN(":",TRUE,L653,M653)</f>
        <v/>
      </c>
    </row>
    <row r="654" spans="1:24">
      <c r="A654" s="5">
        <v>653</v>
      </c>
      <c r="B654" s="5" t="s">
        <v>316</v>
      </c>
      <c r="C654" s="19">
        <v>3</v>
      </c>
      <c r="D654" s="151" t="s">
        <v>707</v>
      </c>
      <c r="E654" s="152" t="s">
        <v>693</v>
      </c>
      <c r="F654" s="155" t="s">
        <v>617</v>
      </c>
      <c r="G654" s="156" t="s">
        <v>708</v>
      </c>
      <c r="H654" s="159" t="s">
        <v>212</v>
      </c>
      <c r="I654" s="160" t="s">
        <v>700</v>
      </c>
      <c r="J654" s="155" t="s">
        <v>705</v>
      </c>
      <c r="K654" s="156" t="s">
        <v>705</v>
      </c>
      <c r="N654" s="168">
        <v>12</v>
      </c>
      <c r="O654" s="148">
        <v>180</v>
      </c>
      <c r="P654" s="169">
        <v>11.52</v>
      </c>
      <c r="Q654" s="172">
        <v>13.67</v>
      </c>
      <c r="S654" s="5" t="str">
        <f>_xlfn.TEXTJOIN("_",TRUE,T654:X654)</f>
        <v>inconel:0.5_s316:0.05_ptfe:0.1</v>
      </c>
      <c r="T654" s="5" t="str">
        <f>_xlfn.TEXTJOIN(":",TRUE,D654,E654)</f>
        <v>inconel:0.5</v>
      </c>
      <c r="U654" s="5" t="str">
        <f>_xlfn.TEXTJOIN(":",TRUE,F654,G654)</f>
        <v>s316:0.05</v>
      </c>
      <c r="V654" s="5" t="str">
        <f>_xlfn.TEXTJOIN(":",TRUE,H654,I654)</f>
        <v>ptfe:0.1</v>
      </c>
      <c r="W654" s="5" t="str">
        <f>_xlfn.TEXTJOIN(":",TRUE,J654,K654)</f>
        <v/>
      </c>
      <c r="X654" s="5" t="str">
        <f>_xlfn.TEXTJOIN(":",TRUE,L654,M654)</f>
        <v/>
      </c>
    </row>
    <row r="655" spans="1:24">
      <c r="A655" s="5">
        <v>654</v>
      </c>
      <c r="B655" s="5" t="s">
        <v>316</v>
      </c>
      <c r="C655" s="19">
        <v>2</v>
      </c>
      <c r="D655" s="151" t="s">
        <v>617</v>
      </c>
      <c r="E655" s="152" t="s">
        <v>695</v>
      </c>
      <c r="F655" s="155" t="s">
        <v>617</v>
      </c>
      <c r="G655" s="156" t="s">
        <v>708</v>
      </c>
      <c r="H655" s="159" t="s">
        <v>212</v>
      </c>
      <c r="I655" s="160" t="s">
        <v>700</v>
      </c>
      <c r="J655" s="155" t="s">
        <v>705</v>
      </c>
      <c r="K655" s="156" t="s">
        <v>705</v>
      </c>
      <c r="N655" s="168">
        <v>12.5</v>
      </c>
      <c r="O655" s="148">
        <v>85</v>
      </c>
      <c r="P655" s="169">
        <v>11.5</v>
      </c>
      <c r="Q655" s="172">
        <v>9.61</v>
      </c>
      <c r="R655" s="173" t="s">
        <v>129</v>
      </c>
      <c r="S655" s="5" t="str">
        <f>_xlfn.TEXTJOIN("_",TRUE,T655:X655)</f>
        <v>s316:1_s316:0.05_ptfe:0.1</v>
      </c>
      <c r="T655" s="5" t="str">
        <f>_xlfn.TEXTJOIN(":",TRUE,D655,E655)</f>
        <v>s316:1</v>
      </c>
      <c r="U655" s="5" t="str">
        <f>_xlfn.TEXTJOIN(":",TRUE,F655,G655)</f>
        <v>s316:0.05</v>
      </c>
      <c r="V655" s="5" t="str">
        <f>_xlfn.TEXTJOIN(":",TRUE,H655,I655)</f>
        <v>ptfe:0.1</v>
      </c>
      <c r="W655" s="5" t="str">
        <f>_xlfn.TEXTJOIN(":",TRUE,J655,K655)</f>
        <v/>
      </c>
      <c r="X655" s="5" t="str">
        <f>_xlfn.TEXTJOIN(":",TRUE,L655,M655)</f>
        <v/>
      </c>
    </row>
    <row r="656" spans="1:24">
      <c r="A656" s="5">
        <v>655</v>
      </c>
      <c r="B656" s="5" t="s">
        <v>316</v>
      </c>
      <c r="C656" s="19">
        <v>10</v>
      </c>
      <c r="D656" s="151" t="s">
        <v>707</v>
      </c>
      <c r="E656" s="152" t="s">
        <v>691</v>
      </c>
      <c r="F656" s="155" t="s">
        <v>617</v>
      </c>
      <c r="G656" s="156" t="s">
        <v>700</v>
      </c>
      <c r="H656" s="159" t="s">
        <v>212</v>
      </c>
      <c r="I656" s="160" t="s">
        <v>690</v>
      </c>
      <c r="J656" s="155" t="s">
        <v>705</v>
      </c>
      <c r="K656" s="156" t="s">
        <v>705</v>
      </c>
      <c r="N656" s="168">
        <v>12</v>
      </c>
      <c r="O656" s="148">
        <v>53.6</v>
      </c>
      <c r="P656" s="169">
        <v>11.5</v>
      </c>
      <c r="Q656" s="172">
        <v>51.78</v>
      </c>
      <c r="S656" s="5" t="str">
        <f>_xlfn.TEXTJOIN("_",TRUE,T656:X656)</f>
        <v>inconel:0.8_s316:0.1_ptfe:0.4</v>
      </c>
      <c r="T656" s="5" t="str">
        <f>_xlfn.TEXTJOIN(":",TRUE,D656,E656)</f>
        <v>inconel:0.8</v>
      </c>
      <c r="U656" s="5" t="str">
        <f>_xlfn.TEXTJOIN(":",TRUE,F656,G656)</f>
        <v>s316:0.1</v>
      </c>
      <c r="V656" s="5" t="str">
        <f>_xlfn.TEXTJOIN(":",TRUE,H656,I656)</f>
        <v>ptfe:0.4</v>
      </c>
      <c r="W656" s="5" t="str">
        <f>_xlfn.TEXTJOIN(":",TRUE,J656,K656)</f>
        <v/>
      </c>
      <c r="X656" s="5" t="str">
        <f>_xlfn.TEXTJOIN(":",TRUE,L656,M656)</f>
        <v/>
      </c>
    </row>
    <row r="657" spans="1:24">
      <c r="A657" s="5">
        <v>656</v>
      </c>
      <c r="B657" s="5" t="s">
        <v>316</v>
      </c>
      <c r="C657" s="19">
        <v>10</v>
      </c>
      <c r="D657" s="151" t="s">
        <v>707</v>
      </c>
      <c r="E657" s="152" t="s">
        <v>691</v>
      </c>
      <c r="F657" s="155" t="s">
        <v>617</v>
      </c>
      <c r="G657" s="156" t="s">
        <v>700</v>
      </c>
      <c r="H657" s="159" t="s">
        <v>212</v>
      </c>
      <c r="I657" s="160" t="s">
        <v>693</v>
      </c>
      <c r="J657" s="155" t="s">
        <v>705</v>
      </c>
      <c r="K657" s="156" t="s">
        <v>705</v>
      </c>
      <c r="N657" s="168">
        <v>12</v>
      </c>
      <c r="O657" s="148">
        <v>53.6</v>
      </c>
      <c r="P657" s="169">
        <v>11.5</v>
      </c>
      <c r="Q657" s="172">
        <v>51.78</v>
      </c>
      <c r="S657" s="5" t="str">
        <f>_xlfn.TEXTJOIN("_",TRUE,T657:X657)</f>
        <v>inconel:0.8_s316:0.1_ptfe:0.5</v>
      </c>
      <c r="T657" s="5" t="str">
        <f>_xlfn.TEXTJOIN(":",TRUE,D657,E657)</f>
        <v>inconel:0.8</v>
      </c>
      <c r="U657" s="5" t="str">
        <f>_xlfn.TEXTJOIN(":",TRUE,F657,G657)</f>
        <v>s316:0.1</v>
      </c>
      <c r="V657" s="5" t="str">
        <f>_xlfn.TEXTJOIN(":",TRUE,H657,I657)</f>
        <v>ptfe:0.5</v>
      </c>
      <c r="W657" s="5" t="str">
        <f>_xlfn.TEXTJOIN(":",TRUE,J657,K657)</f>
        <v/>
      </c>
      <c r="X657" s="5" t="str">
        <f>_xlfn.TEXTJOIN(":",TRUE,L657,M657)</f>
        <v/>
      </c>
    </row>
    <row r="658" spans="1:24">
      <c r="A658" s="5">
        <v>657</v>
      </c>
      <c r="B658" s="5" t="s">
        <v>316</v>
      </c>
      <c r="C658" s="19">
        <v>1.5</v>
      </c>
      <c r="D658" s="151" t="s">
        <v>617</v>
      </c>
      <c r="E658" s="152" t="s">
        <v>693</v>
      </c>
      <c r="F658" s="155" t="s">
        <v>617</v>
      </c>
      <c r="G658" s="156" t="s">
        <v>693</v>
      </c>
      <c r="H658" s="159" t="s">
        <v>212</v>
      </c>
      <c r="I658" s="160" t="s">
        <v>700</v>
      </c>
      <c r="J658" s="155" t="s">
        <v>705</v>
      </c>
      <c r="K658" s="156" t="s">
        <v>705</v>
      </c>
      <c r="N658" s="168">
        <v>4</v>
      </c>
      <c r="O658" s="148">
        <v>153</v>
      </c>
      <c r="P658" s="169">
        <v>11.5</v>
      </c>
      <c r="Q658" s="172">
        <v>19.82</v>
      </c>
      <c r="S658" s="5" t="str">
        <f>_xlfn.TEXTJOIN("_",TRUE,T658:X658)</f>
        <v>s316:0.5_s316:0.5_ptfe:0.1</v>
      </c>
      <c r="T658" s="5" t="str">
        <f>_xlfn.TEXTJOIN(":",TRUE,D658,E658)</f>
        <v>s316:0.5</v>
      </c>
      <c r="U658" s="5" t="str">
        <f>_xlfn.TEXTJOIN(":",TRUE,F658,G658)</f>
        <v>s316:0.5</v>
      </c>
      <c r="V658" s="5" t="str">
        <f>_xlfn.TEXTJOIN(":",TRUE,H658,I658)</f>
        <v>ptfe:0.1</v>
      </c>
      <c r="W658" s="5" t="str">
        <f>_xlfn.TEXTJOIN(":",TRUE,J658,K658)</f>
        <v/>
      </c>
      <c r="X658" s="5" t="str">
        <f>_xlfn.TEXTJOIN(":",TRUE,L658,M658)</f>
        <v/>
      </c>
    </row>
    <row r="659" spans="1:24">
      <c r="A659" s="5">
        <v>658</v>
      </c>
      <c r="B659" s="5" t="s">
        <v>316</v>
      </c>
      <c r="C659" s="19">
        <v>4</v>
      </c>
      <c r="D659" s="151" t="s">
        <v>617</v>
      </c>
      <c r="E659" s="152" t="s">
        <v>695</v>
      </c>
      <c r="F659" s="155" t="s">
        <v>617</v>
      </c>
      <c r="G659" s="156" t="s">
        <v>700</v>
      </c>
      <c r="H659" s="159" t="s">
        <v>212</v>
      </c>
      <c r="I659" s="160" t="s">
        <v>700</v>
      </c>
      <c r="J659" s="155" t="s">
        <v>705</v>
      </c>
      <c r="K659" s="156" t="s">
        <v>705</v>
      </c>
      <c r="N659" s="168">
        <v>12.8</v>
      </c>
      <c r="O659" s="148">
        <v>120</v>
      </c>
      <c r="P659" s="169">
        <v>11.43</v>
      </c>
      <c r="Q659" s="172">
        <v>24.68</v>
      </c>
      <c r="S659" s="5" t="str">
        <f>_xlfn.TEXTJOIN("_",TRUE,T659:X659)</f>
        <v>s316:1_s316:0.1_ptfe:0.1</v>
      </c>
      <c r="T659" s="5" t="str">
        <f>_xlfn.TEXTJOIN(":",TRUE,D659,E659)</f>
        <v>s316:1</v>
      </c>
      <c r="U659" s="5" t="str">
        <f>_xlfn.TEXTJOIN(":",TRUE,F659,G659)</f>
        <v>s316:0.1</v>
      </c>
      <c r="V659" s="5" t="str">
        <f>_xlfn.TEXTJOIN(":",TRUE,H659,I659)</f>
        <v>ptfe:0.1</v>
      </c>
      <c r="W659" s="5" t="str">
        <f>_xlfn.TEXTJOIN(":",TRUE,J659,K659)</f>
        <v/>
      </c>
      <c r="X659" s="5" t="str">
        <f>_xlfn.TEXTJOIN(":",TRUE,L659,M659)</f>
        <v/>
      </c>
    </row>
    <row r="660" spans="1:24">
      <c r="A660" s="5">
        <v>659</v>
      </c>
      <c r="B660" s="5" t="s">
        <v>316</v>
      </c>
      <c r="C660" s="19">
        <v>8</v>
      </c>
      <c r="D660" s="151" t="s">
        <v>617</v>
      </c>
      <c r="E660" s="152" t="s">
        <v>694</v>
      </c>
      <c r="F660" s="155" t="s">
        <v>617</v>
      </c>
      <c r="G660" s="156" t="s">
        <v>693</v>
      </c>
      <c r="H660" s="159" t="s">
        <v>212</v>
      </c>
      <c r="I660" s="160" t="s">
        <v>699</v>
      </c>
      <c r="J660" s="155" t="s">
        <v>705</v>
      </c>
      <c r="K660" s="156" t="s">
        <v>705</v>
      </c>
      <c r="N660" s="168">
        <v>13.5</v>
      </c>
      <c r="O660" s="148">
        <v>90</v>
      </c>
      <c r="P660" s="169">
        <v>11.4</v>
      </c>
      <c r="Q660" s="172">
        <v>39.299999999999997</v>
      </c>
      <c r="S660" s="5" t="str">
        <f>_xlfn.TEXTJOIN("_",TRUE,T660:X660)</f>
        <v>s316:1.5_s316:0.5_ptfe:0.3</v>
      </c>
      <c r="T660" s="5" t="str">
        <f>_xlfn.TEXTJOIN(":",TRUE,D660,E660)</f>
        <v>s316:1.5</v>
      </c>
      <c r="U660" s="5" t="str">
        <f>_xlfn.TEXTJOIN(":",TRUE,F660,G660)</f>
        <v>s316:0.5</v>
      </c>
      <c r="V660" s="5" t="str">
        <f>_xlfn.TEXTJOIN(":",TRUE,H660,I660)</f>
        <v>ptfe:0.3</v>
      </c>
      <c r="W660" s="5" t="str">
        <f>_xlfn.TEXTJOIN(":",TRUE,J660,K660)</f>
        <v/>
      </c>
      <c r="X660" s="5" t="str">
        <f>_xlfn.TEXTJOIN(":",TRUE,L660,M660)</f>
        <v/>
      </c>
    </row>
    <row r="661" spans="1:24">
      <c r="A661" s="5">
        <v>660</v>
      </c>
      <c r="B661" s="5" t="s">
        <v>316</v>
      </c>
      <c r="C661" s="19">
        <v>4</v>
      </c>
      <c r="D661" s="151" t="s">
        <v>707</v>
      </c>
      <c r="E661" s="152" t="s">
        <v>693</v>
      </c>
      <c r="F661" s="155" t="s">
        <v>617</v>
      </c>
      <c r="G661" s="156" t="s">
        <v>700</v>
      </c>
      <c r="H661" s="159" t="s">
        <v>212</v>
      </c>
      <c r="I661" s="160" t="s">
        <v>700</v>
      </c>
      <c r="J661" s="155" t="s">
        <v>705</v>
      </c>
      <c r="K661" s="156" t="s">
        <v>705</v>
      </c>
      <c r="N661" s="168">
        <v>10.5</v>
      </c>
      <c r="O661" s="148">
        <v>180</v>
      </c>
      <c r="P661" s="169">
        <v>11.4</v>
      </c>
      <c r="Q661" s="172">
        <v>51.13</v>
      </c>
      <c r="S661" s="5" t="str">
        <f>_xlfn.TEXTJOIN("_",TRUE,T661:X661)</f>
        <v>inconel:0.5_s316:0.1_ptfe:0.1</v>
      </c>
      <c r="T661" s="5" t="str">
        <f>_xlfn.TEXTJOIN(":",TRUE,D661,E661)</f>
        <v>inconel:0.5</v>
      </c>
      <c r="U661" s="5" t="str">
        <f>_xlfn.TEXTJOIN(":",TRUE,F661,G661)</f>
        <v>s316:0.1</v>
      </c>
      <c r="V661" s="5" t="str">
        <f>_xlfn.TEXTJOIN(":",TRUE,H661,I661)</f>
        <v>ptfe:0.1</v>
      </c>
      <c r="W661" s="5" t="str">
        <f>_xlfn.TEXTJOIN(":",TRUE,J661,K661)</f>
        <v/>
      </c>
      <c r="X661" s="5" t="str">
        <f>_xlfn.TEXTJOIN(":",TRUE,L661,M661)</f>
        <v/>
      </c>
    </row>
    <row r="662" spans="1:24">
      <c r="A662" s="5">
        <v>661</v>
      </c>
      <c r="B662" s="5" t="s">
        <v>316</v>
      </c>
      <c r="C662" s="19">
        <v>3</v>
      </c>
      <c r="D662" s="151" t="s">
        <v>910</v>
      </c>
      <c r="E662" s="152" t="s">
        <v>695</v>
      </c>
      <c r="F662" s="155" t="s">
        <v>706</v>
      </c>
      <c r="G662" s="156" t="s">
        <v>708</v>
      </c>
      <c r="H662" s="159" t="s">
        <v>212</v>
      </c>
      <c r="I662" s="160" t="s">
        <v>700</v>
      </c>
      <c r="J662" s="155" t="s">
        <v>705</v>
      </c>
      <c r="K662" s="156" t="s">
        <v>705</v>
      </c>
      <c r="N662" s="168">
        <v>12</v>
      </c>
      <c r="O662" s="148">
        <v>46</v>
      </c>
      <c r="P662" s="169">
        <v>11.3</v>
      </c>
      <c r="Q662" s="172">
        <v>14.82</v>
      </c>
      <c r="R662" s="173" t="s">
        <v>29</v>
      </c>
      <c r="S662" s="5" t="str">
        <f>_xlfn.TEXTJOIN("_",TRUE,T662:X662)</f>
        <v>hastelloy :1_ s316:0.05_ptfe:0.1</v>
      </c>
      <c r="T662" s="5" t="str">
        <f>_xlfn.TEXTJOIN(":",TRUE,D662,E662)</f>
        <v>hastelloy :1</v>
      </c>
      <c r="U662" s="5" t="str">
        <f>_xlfn.TEXTJOIN(":",TRUE,F662,G662)</f>
        <v xml:space="preserve"> s316:0.05</v>
      </c>
      <c r="V662" s="5" t="str">
        <f>_xlfn.TEXTJOIN(":",TRUE,H662,I662)</f>
        <v>ptfe:0.1</v>
      </c>
      <c r="W662" s="5" t="str">
        <f>_xlfn.TEXTJOIN(":",TRUE,J662,K662)</f>
        <v/>
      </c>
      <c r="X662" s="5" t="str">
        <f>_xlfn.TEXTJOIN(":",TRUE,L662,M662)</f>
        <v/>
      </c>
    </row>
    <row r="663" spans="1:24">
      <c r="A663" s="5">
        <v>662</v>
      </c>
      <c r="B663" s="5" t="s">
        <v>316</v>
      </c>
      <c r="C663" s="19">
        <v>8</v>
      </c>
      <c r="D663" s="151" t="s">
        <v>617</v>
      </c>
      <c r="E663" s="152" t="s">
        <v>694</v>
      </c>
      <c r="F663" s="155" t="s">
        <v>617</v>
      </c>
      <c r="G663" s="156" t="s">
        <v>693</v>
      </c>
      <c r="H663" s="159" t="s">
        <v>212</v>
      </c>
      <c r="I663" s="160" t="s">
        <v>699</v>
      </c>
      <c r="J663" s="155" t="s">
        <v>705</v>
      </c>
      <c r="K663" s="156" t="s">
        <v>705</v>
      </c>
      <c r="N663" s="168">
        <v>13.5</v>
      </c>
      <c r="O663" s="148">
        <v>90</v>
      </c>
      <c r="P663" s="169">
        <v>11.25</v>
      </c>
      <c r="Q663" s="172">
        <v>39.299999999999997</v>
      </c>
      <c r="S663" s="5" t="str">
        <f>_xlfn.TEXTJOIN("_",TRUE,T663:X663)</f>
        <v>s316:1.5_s316:0.5_ptfe:0.3</v>
      </c>
      <c r="T663" s="5" t="str">
        <f>_xlfn.TEXTJOIN(":",TRUE,D663,E663)</f>
        <v>s316:1.5</v>
      </c>
      <c r="U663" s="5" t="str">
        <f>_xlfn.TEXTJOIN(":",TRUE,F663,G663)</f>
        <v>s316:0.5</v>
      </c>
      <c r="V663" s="5" t="str">
        <f>_xlfn.TEXTJOIN(":",TRUE,H663,I663)</f>
        <v>ptfe:0.3</v>
      </c>
      <c r="W663" s="5" t="str">
        <f>_xlfn.TEXTJOIN(":",TRUE,J663,K663)</f>
        <v/>
      </c>
      <c r="X663" s="5" t="str">
        <f>_xlfn.TEXTJOIN(":",TRUE,L663,M663)</f>
        <v/>
      </c>
    </row>
    <row r="664" spans="1:24">
      <c r="A664" s="5">
        <v>663</v>
      </c>
      <c r="B664" s="5" t="s">
        <v>316</v>
      </c>
      <c r="C664" s="19">
        <v>4</v>
      </c>
      <c r="D664" s="151" t="s">
        <v>162</v>
      </c>
      <c r="E664" s="152" t="s">
        <v>695</v>
      </c>
      <c r="F664" s="155" t="s">
        <v>912</v>
      </c>
      <c r="G664" s="156" t="s">
        <v>708</v>
      </c>
      <c r="H664" s="159" t="s">
        <v>212</v>
      </c>
      <c r="I664" s="160" t="s">
        <v>700</v>
      </c>
      <c r="J664" s="155" t="s">
        <v>705</v>
      </c>
      <c r="K664" s="156" t="s">
        <v>705</v>
      </c>
      <c r="N664" s="168">
        <v>11</v>
      </c>
      <c r="O664" s="148">
        <v>45</v>
      </c>
      <c r="P664" s="169">
        <v>11.23</v>
      </c>
      <c r="Q664" s="172">
        <v>21</v>
      </c>
      <c r="R664" s="173" t="s">
        <v>99</v>
      </c>
      <c r="S664" s="5" t="str">
        <f>_xlfn.TEXTJOIN("_",TRUE,T664:X664)</f>
        <v>hastelloy:1_ hastelloy:0.05_ptfe:0.1</v>
      </c>
      <c r="T664" s="5" t="str">
        <f>_xlfn.TEXTJOIN(":",TRUE,D664,E664)</f>
        <v>hastelloy:1</v>
      </c>
      <c r="U664" s="5" t="str">
        <f>_xlfn.TEXTJOIN(":",TRUE,F664,G664)</f>
        <v xml:space="preserve"> hastelloy:0.05</v>
      </c>
      <c r="V664" s="5" t="str">
        <f>_xlfn.TEXTJOIN(":",TRUE,H664,I664)</f>
        <v>ptfe:0.1</v>
      </c>
      <c r="W664" s="5" t="str">
        <f>_xlfn.TEXTJOIN(":",TRUE,J664,K664)</f>
        <v/>
      </c>
      <c r="X664" s="5" t="str">
        <f>_xlfn.TEXTJOIN(":",TRUE,L664,M664)</f>
        <v/>
      </c>
    </row>
    <row r="665" spans="1:24">
      <c r="A665" s="5">
        <v>664</v>
      </c>
      <c r="B665" s="5" t="s">
        <v>316</v>
      </c>
      <c r="C665" s="19">
        <v>4</v>
      </c>
      <c r="D665" s="151" t="s">
        <v>707</v>
      </c>
      <c r="E665" s="152" t="s">
        <v>693</v>
      </c>
      <c r="F665" s="155" t="s">
        <v>617</v>
      </c>
      <c r="G665" s="156" t="s">
        <v>700</v>
      </c>
      <c r="H665" s="159" t="s">
        <v>212</v>
      </c>
      <c r="I665" s="160" t="s">
        <v>700</v>
      </c>
      <c r="J665" s="155" t="s">
        <v>705</v>
      </c>
      <c r="K665" s="156" t="s">
        <v>705</v>
      </c>
      <c r="N665" s="168">
        <v>10.5</v>
      </c>
      <c r="O665" s="148">
        <v>180</v>
      </c>
      <c r="P665" s="169">
        <v>11.2</v>
      </c>
      <c r="Q665" s="172">
        <v>16.28</v>
      </c>
      <c r="S665" s="5" t="str">
        <f>_xlfn.TEXTJOIN("_",TRUE,T665:X665)</f>
        <v>inconel:0.5_s316:0.1_ptfe:0.1</v>
      </c>
      <c r="T665" s="5" t="str">
        <f>_xlfn.TEXTJOIN(":",TRUE,D665,E665)</f>
        <v>inconel:0.5</v>
      </c>
      <c r="U665" s="5" t="str">
        <f>_xlfn.TEXTJOIN(":",TRUE,F665,G665)</f>
        <v>s316:0.1</v>
      </c>
      <c r="V665" s="5" t="str">
        <f>_xlfn.TEXTJOIN(":",TRUE,H665,I665)</f>
        <v>ptfe:0.1</v>
      </c>
      <c r="W665" s="5" t="str">
        <f>_xlfn.TEXTJOIN(":",TRUE,J665,K665)</f>
        <v/>
      </c>
      <c r="X665" s="5" t="str">
        <f>_xlfn.TEXTJOIN(":",TRUE,L665,M665)</f>
        <v/>
      </c>
    </row>
    <row r="666" spans="1:24">
      <c r="A666" s="5">
        <v>665</v>
      </c>
      <c r="B666" s="5" t="s">
        <v>316</v>
      </c>
      <c r="C666" s="19">
        <v>2</v>
      </c>
      <c r="D666" s="151" t="s">
        <v>707</v>
      </c>
      <c r="E666" s="152" t="s">
        <v>691</v>
      </c>
      <c r="F666" s="155" t="s">
        <v>617</v>
      </c>
      <c r="G666" s="156" t="s">
        <v>708</v>
      </c>
      <c r="H666" s="159" t="s">
        <v>212</v>
      </c>
      <c r="I666" s="160" t="s">
        <v>700</v>
      </c>
      <c r="J666" s="155" t="s">
        <v>705</v>
      </c>
      <c r="K666" s="156" t="s">
        <v>705</v>
      </c>
      <c r="N666" s="168">
        <v>13.5</v>
      </c>
      <c r="O666" s="148">
        <v>80</v>
      </c>
      <c r="P666" s="169">
        <v>11.07</v>
      </c>
      <c r="Q666" s="172">
        <v>9.9700000000000006</v>
      </c>
      <c r="R666" s="173" t="s">
        <v>19</v>
      </c>
      <c r="S666" s="5" t="str">
        <f>_xlfn.TEXTJOIN("_",TRUE,T666:X666)</f>
        <v>inconel:0.8_s316:0.05_ptfe:0.1</v>
      </c>
      <c r="T666" s="5" t="str">
        <f>_xlfn.TEXTJOIN(":",TRUE,D666,E666)</f>
        <v>inconel:0.8</v>
      </c>
      <c r="U666" s="5" t="str">
        <f>_xlfn.TEXTJOIN(":",TRUE,F666,G666)</f>
        <v>s316:0.05</v>
      </c>
      <c r="V666" s="5" t="str">
        <f>_xlfn.TEXTJOIN(":",TRUE,H666,I666)</f>
        <v>ptfe:0.1</v>
      </c>
      <c r="W666" s="5" t="str">
        <f>_xlfn.TEXTJOIN(":",TRUE,J666,K666)</f>
        <v/>
      </c>
      <c r="X666" s="5" t="str">
        <f>_xlfn.TEXTJOIN(":",TRUE,L666,M666)</f>
        <v/>
      </c>
    </row>
    <row r="667" spans="1:24">
      <c r="A667" s="5">
        <v>666</v>
      </c>
      <c r="B667" s="5" t="s">
        <v>316</v>
      </c>
      <c r="C667" s="19">
        <v>4</v>
      </c>
      <c r="D667" s="151" t="s">
        <v>707</v>
      </c>
      <c r="E667" s="152" t="s">
        <v>693</v>
      </c>
      <c r="F667" s="155" t="s">
        <v>617</v>
      </c>
      <c r="G667" s="156" t="s">
        <v>700</v>
      </c>
      <c r="H667" s="159" t="s">
        <v>212</v>
      </c>
      <c r="I667" s="160" t="s">
        <v>700</v>
      </c>
      <c r="J667" s="155" t="s">
        <v>705</v>
      </c>
      <c r="K667" s="156" t="s">
        <v>705</v>
      </c>
      <c r="N667" s="168">
        <v>10.5</v>
      </c>
      <c r="O667" s="148">
        <v>180</v>
      </c>
      <c r="P667" s="169">
        <v>11.05</v>
      </c>
      <c r="Q667" s="172">
        <v>18.600000000000001</v>
      </c>
      <c r="S667" s="5" t="str">
        <f>_xlfn.TEXTJOIN("_",TRUE,T667:X667)</f>
        <v>inconel:0.5_s316:0.1_ptfe:0.1</v>
      </c>
      <c r="T667" s="5" t="str">
        <f>_xlfn.TEXTJOIN(":",TRUE,D667,E667)</f>
        <v>inconel:0.5</v>
      </c>
      <c r="U667" s="5" t="str">
        <f>_xlfn.TEXTJOIN(":",TRUE,F667,G667)</f>
        <v>s316:0.1</v>
      </c>
      <c r="V667" s="5" t="str">
        <f>_xlfn.TEXTJOIN(":",TRUE,H667,I667)</f>
        <v>ptfe:0.1</v>
      </c>
      <c r="W667" s="5" t="str">
        <f>_xlfn.TEXTJOIN(":",TRUE,J667,K667)</f>
        <v/>
      </c>
      <c r="X667" s="5" t="str">
        <f>_xlfn.TEXTJOIN(":",TRUE,L667,M667)</f>
        <v/>
      </c>
    </row>
    <row r="668" spans="1:24">
      <c r="A668" s="5">
        <v>667</v>
      </c>
      <c r="B668" s="5" t="s">
        <v>316</v>
      </c>
      <c r="C668" s="19">
        <v>4</v>
      </c>
      <c r="D668" s="151" t="s">
        <v>617</v>
      </c>
      <c r="E668" s="152" t="s">
        <v>695</v>
      </c>
      <c r="F668" s="155" t="s">
        <v>617</v>
      </c>
      <c r="G668" s="156" t="s">
        <v>700</v>
      </c>
      <c r="H668" s="159" t="s">
        <v>212</v>
      </c>
      <c r="I668" s="160" t="s">
        <v>700</v>
      </c>
      <c r="J668" s="155" t="s">
        <v>705</v>
      </c>
      <c r="K668" s="156" t="s">
        <v>705</v>
      </c>
      <c r="N668" s="168">
        <v>11</v>
      </c>
      <c r="O668" s="148">
        <v>45</v>
      </c>
      <c r="P668" s="169">
        <v>11</v>
      </c>
      <c r="Q668" s="172">
        <v>19.82</v>
      </c>
      <c r="S668" s="5" t="str">
        <f>_xlfn.TEXTJOIN("_",TRUE,T668:X668)</f>
        <v>s316:1_s316:0.1_ptfe:0.1</v>
      </c>
      <c r="T668" s="5" t="str">
        <f>_xlfn.TEXTJOIN(":",TRUE,D668,E668)</f>
        <v>s316:1</v>
      </c>
      <c r="U668" s="5" t="str">
        <f>_xlfn.TEXTJOIN(":",TRUE,F668,G668)</f>
        <v>s316:0.1</v>
      </c>
      <c r="V668" s="5" t="str">
        <f>_xlfn.TEXTJOIN(":",TRUE,H668,I668)</f>
        <v>ptfe:0.1</v>
      </c>
      <c r="W668" s="5" t="str">
        <f>_xlfn.TEXTJOIN(":",TRUE,J668,K668)</f>
        <v/>
      </c>
      <c r="X668" s="5" t="str">
        <f>_xlfn.TEXTJOIN(":",TRUE,L668,M668)</f>
        <v/>
      </c>
    </row>
    <row r="669" spans="1:24">
      <c r="A669" s="5">
        <v>668</v>
      </c>
      <c r="B669" s="5" t="s">
        <v>316</v>
      </c>
      <c r="C669" s="19">
        <v>2</v>
      </c>
      <c r="D669" s="151" t="s">
        <v>617</v>
      </c>
      <c r="E669" s="152" t="s">
        <v>695</v>
      </c>
      <c r="F669" s="155" t="s">
        <v>617</v>
      </c>
      <c r="G669" s="156" t="s">
        <v>708</v>
      </c>
      <c r="H669" s="159" t="s">
        <v>212</v>
      </c>
      <c r="I669" s="160" t="s">
        <v>700</v>
      </c>
      <c r="J669" s="155" t="s">
        <v>705</v>
      </c>
      <c r="K669" s="156" t="s">
        <v>705</v>
      </c>
      <c r="N669" s="168">
        <v>12.5</v>
      </c>
      <c r="O669" s="148">
        <v>85</v>
      </c>
      <c r="P669" s="169">
        <v>10.7</v>
      </c>
      <c r="Q669" s="172">
        <v>9.61</v>
      </c>
      <c r="R669" s="173" t="s">
        <v>127</v>
      </c>
      <c r="S669" s="5" t="str">
        <f>_xlfn.TEXTJOIN("_",TRUE,T669:X669)</f>
        <v>s316:1_s316:0.05_ptfe:0.1</v>
      </c>
      <c r="T669" s="5" t="str">
        <f>_xlfn.TEXTJOIN(":",TRUE,D669,E669)</f>
        <v>s316:1</v>
      </c>
      <c r="U669" s="5" t="str">
        <f>_xlfn.TEXTJOIN(":",TRUE,F669,G669)</f>
        <v>s316:0.05</v>
      </c>
      <c r="V669" s="5" t="str">
        <f>_xlfn.TEXTJOIN(":",TRUE,H669,I669)</f>
        <v>ptfe:0.1</v>
      </c>
      <c r="W669" s="5" t="str">
        <f>_xlfn.TEXTJOIN(":",TRUE,J669,K669)</f>
        <v/>
      </c>
      <c r="X669" s="5" t="str">
        <f>_xlfn.TEXTJOIN(":",TRUE,L669,M669)</f>
        <v/>
      </c>
    </row>
    <row r="670" spans="1:24">
      <c r="A670" s="5">
        <v>669</v>
      </c>
      <c r="B670" s="5" t="s">
        <v>316</v>
      </c>
      <c r="C670" s="19">
        <v>2</v>
      </c>
      <c r="D670" s="151" t="s">
        <v>617</v>
      </c>
      <c r="E670" s="152" t="s">
        <v>695</v>
      </c>
      <c r="F670" s="155" t="s">
        <v>617</v>
      </c>
      <c r="G670" s="156" t="s">
        <v>708</v>
      </c>
      <c r="H670" s="159" t="s">
        <v>212</v>
      </c>
      <c r="I670" s="160" t="s">
        <v>700</v>
      </c>
      <c r="J670" s="155" t="s">
        <v>705</v>
      </c>
      <c r="K670" s="156" t="s">
        <v>705</v>
      </c>
      <c r="N670" s="168">
        <v>12.5</v>
      </c>
      <c r="O670" s="148">
        <v>85</v>
      </c>
      <c r="P670" s="169">
        <v>10.6</v>
      </c>
      <c r="Q670" s="172">
        <v>9.61</v>
      </c>
      <c r="R670" s="173" t="s">
        <v>125</v>
      </c>
      <c r="S670" s="5" t="str">
        <f>_xlfn.TEXTJOIN("_",TRUE,T670:X670)</f>
        <v>s316:1_s316:0.05_ptfe:0.1</v>
      </c>
      <c r="T670" s="5" t="str">
        <f>_xlfn.TEXTJOIN(":",TRUE,D670,E670)</f>
        <v>s316:1</v>
      </c>
      <c r="U670" s="5" t="str">
        <f>_xlfn.TEXTJOIN(":",TRUE,F670,G670)</f>
        <v>s316:0.05</v>
      </c>
      <c r="V670" s="5" t="str">
        <f>_xlfn.TEXTJOIN(":",TRUE,H670,I670)</f>
        <v>ptfe:0.1</v>
      </c>
      <c r="W670" s="5" t="str">
        <f>_xlfn.TEXTJOIN(":",TRUE,J670,K670)</f>
        <v/>
      </c>
      <c r="X670" s="5" t="str">
        <f>_xlfn.TEXTJOIN(":",TRUE,L670,M670)</f>
        <v/>
      </c>
    </row>
    <row r="671" spans="1:24">
      <c r="A671" s="5">
        <v>670</v>
      </c>
      <c r="B671" s="5" t="s">
        <v>316</v>
      </c>
      <c r="C671" s="19">
        <v>2</v>
      </c>
      <c r="D671" s="151" t="s">
        <v>617</v>
      </c>
      <c r="E671" s="152" t="s">
        <v>695</v>
      </c>
      <c r="F671" s="155" t="s">
        <v>617</v>
      </c>
      <c r="G671" s="156" t="s">
        <v>708</v>
      </c>
      <c r="H671" s="159" t="s">
        <v>212</v>
      </c>
      <c r="I671" s="160" t="s">
        <v>700</v>
      </c>
      <c r="J671" s="155" t="s">
        <v>705</v>
      </c>
      <c r="K671" s="156" t="s">
        <v>705</v>
      </c>
      <c r="N671" s="168">
        <v>12.5</v>
      </c>
      <c r="O671" s="148">
        <v>85</v>
      </c>
      <c r="P671" s="169">
        <v>10.6</v>
      </c>
      <c r="Q671" s="172">
        <v>9.61</v>
      </c>
      <c r="R671" s="173" t="s">
        <v>126</v>
      </c>
      <c r="S671" s="5" t="str">
        <f>_xlfn.TEXTJOIN("_",TRUE,T671:X671)</f>
        <v>s316:1_s316:0.05_ptfe:0.1</v>
      </c>
      <c r="T671" s="5" t="str">
        <f>_xlfn.TEXTJOIN(":",TRUE,D671,E671)</f>
        <v>s316:1</v>
      </c>
      <c r="U671" s="5" t="str">
        <f>_xlfn.TEXTJOIN(":",TRUE,F671,G671)</f>
        <v>s316:0.05</v>
      </c>
      <c r="V671" s="5" t="str">
        <f>_xlfn.TEXTJOIN(":",TRUE,H671,I671)</f>
        <v>ptfe:0.1</v>
      </c>
      <c r="W671" s="5" t="str">
        <f>_xlfn.TEXTJOIN(":",TRUE,J671,K671)</f>
        <v/>
      </c>
      <c r="X671" s="5" t="str">
        <f>_xlfn.TEXTJOIN(":",TRUE,L671,M671)</f>
        <v/>
      </c>
    </row>
    <row r="672" spans="1:24">
      <c r="A672" s="5">
        <v>671</v>
      </c>
      <c r="B672" s="5" t="s">
        <v>316</v>
      </c>
      <c r="C672" s="19">
        <v>4</v>
      </c>
      <c r="D672" s="151" t="s">
        <v>617</v>
      </c>
      <c r="E672" s="152" t="s">
        <v>695</v>
      </c>
      <c r="F672" s="155" t="s">
        <v>617</v>
      </c>
      <c r="G672" s="156" t="s">
        <v>700</v>
      </c>
      <c r="H672" s="159" t="s">
        <v>212</v>
      </c>
      <c r="I672" s="160" t="s">
        <v>700</v>
      </c>
      <c r="J672" s="155" t="s">
        <v>705</v>
      </c>
      <c r="K672" s="156" t="s">
        <v>705</v>
      </c>
      <c r="N672" s="168">
        <v>11</v>
      </c>
      <c r="O672" s="148">
        <v>45</v>
      </c>
      <c r="P672" s="169">
        <v>10.55</v>
      </c>
      <c r="Q672" s="172">
        <v>38.619999999999997</v>
      </c>
      <c r="S672" s="5" t="str">
        <f>_xlfn.TEXTJOIN("_",TRUE,T672:X672)</f>
        <v>s316:1_s316:0.1_ptfe:0.1</v>
      </c>
      <c r="T672" s="5" t="str">
        <f>_xlfn.TEXTJOIN(":",TRUE,D672,E672)</f>
        <v>s316:1</v>
      </c>
      <c r="U672" s="5" t="str">
        <f>_xlfn.TEXTJOIN(":",TRUE,F672,G672)</f>
        <v>s316:0.1</v>
      </c>
      <c r="V672" s="5" t="str">
        <f>_xlfn.TEXTJOIN(":",TRUE,H672,I672)</f>
        <v>ptfe:0.1</v>
      </c>
      <c r="W672" s="5" t="str">
        <f>_xlfn.TEXTJOIN(":",TRUE,J672,K672)</f>
        <v/>
      </c>
      <c r="X672" s="5" t="str">
        <f>_xlfn.TEXTJOIN(":",TRUE,L672,M672)</f>
        <v/>
      </c>
    </row>
    <row r="673" spans="1:24">
      <c r="A673" s="5">
        <v>672</v>
      </c>
      <c r="B673" s="5" t="s">
        <v>316</v>
      </c>
      <c r="C673" s="19">
        <v>4</v>
      </c>
      <c r="D673" s="151" t="s">
        <v>707</v>
      </c>
      <c r="E673" s="152" t="s">
        <v>693</v>
      </c>
      <c r="F673" s="155" t="s">
        <v>617</v>
      </c>
      <c r="G673" s="156" t="s">
        <v>700</v>
      </c>
      <c r="H673" s="159" t="s">
        <v>212</v>
      </c>
      <c r="I673" s="160" t="s">
        <v>700</v>
      </c>
      <c r="J673" s="155" t="s">
        <v>705</v>
      </c>
      <c r="K673" s="156" t="s">
        <v>705</v>
      </c>
      <c r="N673" s="168">
        <v>10.5</v>
      </c>
      <c r="O673" s="148">
        <v>180</v>
      </c>
      <c r="P673" s="169">
        <v>10.5</v>
      </c>
      <c r="Q673" s="172">
        <v>20.6</v>
      </c>
      <c r="S673" s="5" t="str">
        <f>_xlfn.TEXTJOIN("_",TRUE,T673:X673)</f>
        <v>inconel:0.5_s316:0.1_ptfe:0.1</v>
      </c>
      <c r="T673" s="5" t="str">
        <f>_xlfn.TEXTJOIN(":",TRUE,D673,E673)</f>
        <v>inconel:0.5</v>
      </c>
      <c r="U673" s="5" t="str">
        <f>_xlfn.TEXTJOIN(":",TRUE,F673,G673)</f>
        <v>s316:0.1</v>
      </c>
      <c r="V673" s="5" t="str">
        <f>_xlfn.TEXTJOIN(":",TRUE,H673,I673)</f>
        <v>ptfe:0.1</v>
      </c>
      <c r="W673" s="5" t="str">
        <f>_xlfn.TEXTJOIN(":",TRUE,J673,K673)</f>
        <v/>
      </c>
      <c r="X673" s="5" t="str">
        <f>_xlfn.TEXTJOIN(":",TRUE,L673,M673)</f>
        <v/>
      </c>
    </row>
    <row r="674" spans="1:24">
      <c r="A674" s="5">
        <v>673</v>
      </c>
      <c r="B674" s="5" t="s">
        <v>316</v>
      </c>
      <c r="C674" s="19">
        <v>3</v>
      </c>
      <c r="D674" s="151" t="s">
        <v>910</v>
      </c>
      <c r="E674" s="152" t="s">
        <v>695</v>
      </c>
      <c r="F674" s="155" t="s">
        <v>706</v>
      </c>
      <c r="G674" s="156" t="s">
        <v>708</v>
      </c>
      <c r="H674" s="159" t="s">
        <v>212</v>
      </c>
      <c r="I674" s="160" t="s">
        <v>700</v>
      </c>
      <c r="J674" s="155" t="s">
        <v>705</v>
      </c>
      <c r="K674" s="156" t="s">
        <v>705</v>
      </c>
      <c r="N674" s="168">
        <v>12</v>
      </c>
      <c r="O674" s="148">
        <v>46</v>
      </c>
      <c r="P674" s="169">
        <v>10.33</v>
      </c>
      <c r="Q674" s="172">
        <v>14.82</v>
      </c>
      <c r="R674" s="173" t="s">
        <v>31</v>
      </c>
      <c r="S674" s="5" t="str">
        <f>_xlfn.TEXTJOIN("_",TRUE,T674:X674)</f>
        <v>hastelloy :1_ s316:0.05_ptfe:0.1</v>
      </c>
      <c r="T674" s="5" t="str">
        <f>_xlfn.TEXTJOIN(":",TRUE,D674,E674)</f>
        <v>hastelloy :1</v>
      </c>
      <c r="U674" s="5" t="str">
        <f>_xlfn.TEXTJOIN(":",TRUE,F674,G674)</f>
        <v xml:space="preserve"> s316:0.05</v>
      </c>
      <c r="V674" s="5" t="str">
        <f>_xlfn.TEXTJOIN(":",TRUE,H674,I674)</f>
        <v>ptfe:0.1</v>
      </c>
      <c r="W674" s="5" t="str">
        <f>_xlfn.TEXTJOIN(":",TRUE,J674,K674)</f>
        <v/>
      </c>
      <c r="X674" s="5" t="str">
        <f>_xlfn.TEXTJOIN(":",TRUE,L674,M674)</f>
        <v/>
      </c>
    </row>
    <row r="675" spans="1:24">
      <c r="A675" s="5">
        <v>674</v>
      </c>
      <c r="B675" s="5" t="s">
        <v>316</v>
      </c>
      <c r="C675" s="19">
        <v>4</v>
      </c>
      <c r="D675" s="151" t="s">
        <v>617</v>
      </c>
      <c r="E675" s="152" t="s">
        <v>695</v>
      </c>
      <c r="F675" s="155" t="s">
        <v>617</v>
      </c>
      <c r="G675" s="156" t="s">
        <v>700</v>
      </c>
      <c r="H675" s="159" t="s">
        <v>212</v>
      </c>
      <c r="I675" s="160" t="s">
        <v>700</v>
      </c>
      <c r="J675" s="155" t="s">
        <v>705</v>
      </c>
      <c r="K675" s="156" t="s">
        <v>705</v>
      </c>
      <c r="N675" s="168">
        <v>11</v>
      </c>
      <c r="O675" s="148">
        <v>45</v>
      </c>
      <c r="P675" s="169">
        <v>10.28</v>
      </c>
      <c r="Q675" s="172">
        <v>19.82</v>
      </c>
      <c r="S675" s="5" t="str">
        <f>_xlfn.TEXTJOIN("_",TRUE,T675:X675)</f>
        <v>s316:1_s316:0.1_ptfe:0.1</v>
      </c>
      <c r="T675" s="5" t="str">
        <f>_xlfn.TEXTJOIN(":",TRUE,D675,E675)</f>
        <v>s316:1</v>
      </c>
      <c r="U675" s="5" t="str">
        <f>_xlfn.TEXTJOIN(":",TRUE,F675,G675)</f>
        <v>s316:0.1</v>
      </c>
      <c r="V675" s="5" t="str">
        <f>_xlfn.TEXTJOIN(":",TRUE,H675,I675)</f>
        <v>ptfe:0.1</v>
      </c>
      <c r="W675" s="5" t="str">
        <f>_xlfn.TEXTJOIN(":",TRUE,J675,K675)</f>
        <v/>
      </c>
      <c r="X675" s="5" t="str">
        <f>_xlfn.TEXTJOIN(":",TRUE,L675,M675)</f>
        <v/>
      </c>
    </row>
    <row r="676" spans="1:24">
      <c r="A676" s="5">
        <v>675</v>
      </c>
      <c r="B676" s="5" t="s">
        <v>316</v>
      </c>
      <c r="C676" s="19">
        <v>4</v>
      </c>
      <c r="D676" s="151" t="s">
        <v>707</v>
      </c>
      <c r="E676" s="152" t="s">
        <v>695</v>
      </c>
      <c r="F676" s="155" t="s">
        <v>617</v>
      </c>
      <c r="G676" s="156" t="s">
        <v>708</v>
      </c>
      <c r="H676" s="159" t="s">
        <v>212</v>
      </c>
      <c r="I676" s="160" t="s">
        <v>700</v>
      </c>
      <c r="J676" s="155" t="s">
        <v>705</v>
      </c>
      <c r="K676" s="156" t="s">
        <v>705</v>
      </c>
      <c r="N676" s="168">
        <v>10</v>
      </c>
      <c r="O676" s="148">
        <v>120</v>
      </c>
      <c r="P676" s="169">
        <v>10.23</v>
      </c>
      <c r="Q676" s="172">
        <v>19.75</v>
      </c>
      <c r="R676" s="173" t="s">
        <v>16</v>
      </c>
      <c r="S676" s="5" t="str">
        <f>_xlfn.TEXTJOIN("_",TRUE,T676:X676)</f>
        <v>inconel:1_s316:0.05_ptfe:0.1</v>
      </c>
      <c r="T676" s="5" t="str">
        <f>_xlfn.TEXTJOIN(":",TRUE,D676,E676)</f>
        <v>inconel:1</v>
      </c>
      <c r="U676" s="5" t="str">
        <f>_xlfn.TEXTJOIN(":",TRUE,F676,G676)</f>
        <v>s316:0.05</v>
      </c>
      <c r="V676" s="5" t="str">
        <f>_xlfn.TEXTJOIN(":",TRUE,H676,I676)</f>
        <v>ptfe:0.1</v>
      </c>
      <c r="W676" s="5" t="str">
        <f>_xlfn.TEXTJOIN(":",TRUE,J676,K676)</f>
        <v/>
      </c>
      <c r="X676" s="5" t="str">
        <f>_xlfn.TEXTJOIN(":",TRUE,L676,M676)</f>
        <v/>
      </c>
    </row>
    <row r="677" spans="1:24">
      <c r="A677" s="5">
        <v>676</v>
      </c>
      <c r="B677" s="5" t="s">
        <v>316</v>
      </c>
      <c r="C677" s="19">
        <v>1</v>
      </c>
      <c r="D677" s="151" t="s">
        <v>617</v>
      </c>
      <c r="E677" s="152" t="s">
        <v>690</v>
      </c>
      <c r="F677" s="155" t="s">
        <v>617</v>
      </c>
      <c r="G677" s="156" t="s">
        <v>708</v>
      </c>
      <c r="H677" s="159" t="s">
        <v>212</v>
      </c>
      <c r="I677" s="160" t="s">
        <v>700</v>
      </c>
      <c r="J677" s="155" t="s">
        <v>705</v>
      </c>
      <c r="K677" s="156" t="s">
        <v>705</v>
      </c>
      <c r="N677" s="168">
        <v>15</v>
      </c>
      <c r="O677" s="148">
        <v>165</v>
      </c>
      <c r="P677" s="169">
        <v>10.16</v>
      </c>
      <c r="Q677" s="172">
        <v>6.07</v>
      </c>
      <c r="R677" s="173" t="s">
        <v>72</v>
      </c>
      <c r="S677" s="5" t="str">
        <f>_xlfn.TEXTJOIN("_",TRUE,T677:X677)</f>
        <v>s316:0.4_s316:0.05_ptfe:0.1</v>
      </c>
      <c r="T677" s="5" t="str">
        <f>_xlfn.TEXTJOIN(":",TRUE,D677,E677)</f>
        <v>s316:0.4</v>
      </c>
      <c r="U677" s="5" t="str">
        <f>_xlfn.TEXTJOIN(":",TRUE,F677,G677)</f>
        <v>s316:0.05</v>
      </c>
      <c r="V677" s="5" t="str">
        <f>_xlfn.TEXTJOIN(":",TRUE,H677,I677)</f>
        <v>ptfe:0.1</v>
      </c>
      <c r="W677" s="5" t="str">
        <f>_xlfn.TEXTJOIN(":",TRUE,J677,K677)</f>
        <v/>
      </c>
      <c r="X677" s="5" t="str">
        <f>_xlfn.TEXTJOIN(":",TRUE,L677,M677)</f>
        <v/>
      </c>
    </row>
    <row r="678" spans="1:24">
      <c r="A678" s="5">
        <v>677</v>
      </c>
      <c r="B678" s="5" t="s">
        <v>316</v>
      </c>
      <c r="C678" s="19">
        <v>3</v>
      </c>
      <c r="D678" s="151" t="s">
        <v>156</v>
      </c>
      <c r="E678" s="152" t="s">
        <v>695</v>
      </c>
      <c r="F678" s="155" t="s">
        <v>706</v>
      </c>
      <c r="G678" s="156" t="s">
        <v>708</v>
      </c>
      <c r="H678" s="159" t="s">
        <v>212</v>
      </c>
      <c r="I678" s="160" t="s">
        <v>700</v>
      </c>
      <c r="J678" s="155" t="s">
        <v>705</v>
      </c>
      <c r="K678" s="156" t="s">
        <v>705</v>
      </c>
      <c r="N678" s="168">
        <v>13</v>
      </c>
      <c r="O678" s="148">
        <v>22</v>
      </c>
      <c r="P678" s="169">
        <v>10.16</v>
      </c>
      <c r="Q678" s="172">
        <v>15</v>
      </c>
      <c r="R678" s="173" t="s">
        <v>80</v>
      </c>
      <c r="S678" s="5" t="str">
        <f>_xlfn.TEXTJOIN("_",TRUE,T678:X678)</f>
        <v>monel :1_ s316:0.05_ptfe:0.1</v>
      </c>
      <c r="T678" s="5" t="str">
        <f>_xlfn.TEXTJOIN(":",TRUE,D678,E678)</f>
        <v>monel :1</v>
      </c>
      <c r="U678" s="5" t="str">
        <f>_xlfn.TEXTJOIN(":",TRUE,F678,G678)</f>
        <v xml:space="preserve"> s316:0.05</v>
      </c>
      <c r="V678" s="5" t="str">
        <f>_xlfn.TEXTJOIN(":",TRUE,H678,I678)</f>
        <v>ptfe:0.1</v>
      </c>
      <c r="W678" s="5" t="str">
        <f>_xlfn.TEXTJOIN(":",TRUE,J678,K678)</f>
        <v/>
      </c>
      <c r="X678" s="5" t="str">
        <f>_xlfn.TEXTJOIN(":",TRUE,L678,M678)</f>
        <v/>
      </c>
    </row>
    <row r="679" spans="1:24">
      <c r="A679" s="5">
        <v>678</v>
      </c>
      <c r="B679" s="5" t="s">
        <v>316</v>
      </c>
      <c r="C679" s="19">
        <v>8</v>
      </c>
      <c r="D679" s="151" t="s">
        <v>617</v>
      </c>
      <c r="E679" s="152" t="s">
        <v>694</v>
      </c>
      <c r="F679" s="155" t="s">
        <v>617</v>
      </c>
      <c r="G679" s="156" t="s">
        <v>693</v>
      </c>
      <c r="H679" s="159" t="s">
        <v>212</v>
      </c>
      <c r="I679" s="160" t="s">
        <v>699</v>
      </c>
      <c r="J679" s="155" t="s">
        <v>705</v>
      </c>
      <c r="K679" s="156" t="s">
        <v>705</v>
      </c>
      <c r="N679" s="168">
        <v>13.5</v>
      </c>
      <c r="O679" s="148">
        <v>90</v>
      </c>
      <c r="P679" s="169">
        <v>10</v>
      </c>
      <c r="Q679" s="172">
        <v>16.899999999999999</v>
      </c>
      <c r="S679" s="5" t="str">
        <f>_xlfn.TEXTJOIN("_",TRUE,T679:X679)</f>
        <v>s316:1.5_s316:0.5_ptfe:0.3</v>
      </c>
      <c r="T679" s="5" t="str">
        <f>_xlfn.TEXTJOIN(":",TRUE,D679,E679)</f>
        <v>s316:1.5</v>
      </c>
      <c r="U679" s="5" t="str">
        <f>_xlfn.TEXTJOIN(":",TRUE,F679,G679)</f>
        <v>s316:0.5</v>
      </c>
      <c r="V679" s="5" t="str">
        <f>_xlfn.TEXTJOIN(":",TRUE,H679,I679)</f>
        <v>ptfe:0.3</v>
      </c>
      <c r="W679" s="5" t="str">
        <f>_xlfn.TEXTJOIN(":",TRUE,J679,K679)</f>
        <v/>
      </c>
      <c r="X679" s="5" t="str">
        <f>_xlfn.TEXTJOIN(":",TRUE,L679,M679)</f>
        <v/>
      </c>
    </row>
    <row r="680" spans="1:24">
      <c r="A680" s="5">
        <v>679</v>
      </c>
      <c r="B680" s="5" t="s">
        <v>316</v>
      </c>
      <c r="C680" s="19">
        <v>4</v>
      </c>
      <c r="D680" s="151" t="s">
        <v>707</v>
      </c>
      <c r="E680" s="152" t="s">
        <v>695</v>
      </c>
      <c r="F680" s="155" t="s">
        <v>617</v>
      </c>
      <c r="G680" s="156" t="s">
        <v>708</v>
      </c>
      <c r="H680" s="159" t="s">
        <v>212</v>
      </c>
      <c r="I680" s="160" t="s">
        <v>700</v>
      </c>
      <c r="J680" s="155" t="s">
        <v>705</v>
      </c>
      <c r="K680" s="156" t="s">
        <v>705</v>
      </c>
      <c r="N680" s="168">
        <v>10</v>
      </c>
      <c r="O680" s="148">
        <v>120</v>
      </c>
      <c r="P680" s="169">
        <v>9.9700000000000006</v>
      </c>
      <c r="Q680" s="172">
        <v>19.75</v>
      </c>
      <c r="R680" s="173" t="s">
        <v>18</v>
      </c>
      <c r="S680" s="5" t="str">
        <f>_xlfn.TEXTJOIN("_",TRUE,T680:X680)</f>
        <v>inconel:1_s316:0.05_ptfe:0.1</v>
      </c>
      <c r="T680" s="5" t="str">
        <f>_xlfn.TEXTJOIN(":",TRUE,D680,E680)</f>
        <v>inconel:1</v>
      </c>
      <c r="U680" s="5" t="str">
        <f>_xlfn.TEXTJOIN(":",TRUE,F680,G680)</f>
        <v>s316:0.05</v>
      </c>
      <c r="V680" s="5" t="str">
        <f>_xlfn.TEXTJOIN(":",TRUE,H680,I680)</f>
        <v>ptfe:0.1</v>
      </c>
      <c r="W680" s="5" t="str">
        <f>_xlfn.TEXTJOIN(":",TRUE,J680,K680)</f>
        <v/>
      </c>
      <c r="X680" s="5" t="str">
        <f>_xlfn.TEXTJOIN(":",TRUE,L680,M680)</f>
        <v/>
      </c>
    </row>
    <row r="681" spans="1:24">
      <c r="A681" s="5">
        <v>680</v>
      </c>
      <c r="B681" s="5" t="s">
        <v>316</v>
      </c>
      <c r="C681" s="19">
        <v>8</v>
      </c>
      <c r="D681" s="151" t="s">
        <v>617</v>
      </c>
      <c r="E681" s="152" t="s">
        <v>694</v>
      </c>
      <c r="F681" s="155" t="s">
        <v>617</v>
      </c>
      <c r="G681" s="156" t="s">
        <v>693</v>
      </c>
      <c r="H681" s="159" t="s">
        <v>212</v>
      </c>
      <c r="I681" s="160" t="s">
        <v>699</v>
      </c>
      <c r="J681" s="155" t="s">
        <v>705</v>
      </c>
      <c r="K681" s="156" t="s">
        <v>705</v>
      </c>
      <c r="N681" s="168">
        <v>13.5</v>
      </c>
      <c r="O681" s="148">
        <v>90</v>
      </c>
      <c r="P681" s="169">
        <v>9.9</v>
      </c>
      <c r="Q681" s="172">
        <v>39.299999999999997</v>
      </c>
      <c r="S681" s="5" t="str">
        <f>_xlfn.TEXTJOIN("_",TRUE,T681:X681)</f>
        <v>s316:1.5_s316:0.5_ptfe:0.3</v>
      </c>
      <c r="T681" s="5" t="str">
        <f>_xlfn.TEXTJOIN(":",TRUE,D681,E681)</f>
        <v>s316:1.5</v>
      </c>
      <c r="U681" s="5" t="str">
        <f>_xlfn.TEXTJOIN(":",TRUE,F681,G681)</f>
        <v>s316:0.5</v>
      </c>
      <c r="V681" s="5" t="str">
        <f>_xlfn.TEXTJOIN(":",TRUE,H681,I681)</f>
        <v>ptfe:0.3</v>
      </c>
      <c r="W681" s="5" t="str">
        <f>_xlfn.TEXTJOIN(":",TRUE,J681,K681)</f>
        <v/>
      </c>
      <c r="X681" s="5" t="str">
        <f>_xlfn.TEXTJOIN(":",TRUE,L681,M681)</f>
        <v/>
      </c>
    </row>
    <row r="682" spans="1:24">
      <c r="A682" s="5">
        <v>681</v>
      </c>
      <c r="B682" s="5" t="s">
        <v>316</v>
      </c>
      <c r="C682" s="19">
        <v>4</v>
      </c>
      <c r="D682" s="151" t="s">
        <v>617</v>
      </c>
      <c r="E682" s="152" t="s">
        <v>695</v>
      </c>
      <c r="F682" s="155" t="s">
        <v>617</v>
      </c>
      <c r="G682" s="156" t="s">
        <v>700</v>
      </c>
      <c r="H682" s="159" t="s">
        <v>212</v>
      </c>
      <c r="I682" s="160" t="s">
        <v>700</v>
      </c>
      <c r="J682" s="155" t="s">
        <v>705</v>
      </c>
      <c r="K682" s="156" t="s">
        <v>705</v>
      </c>
      <c r="N682" s="168">
        <v>12.8</v>
      </c>
      <c r="O682" s="148">
        <v>120</v>
      </c>
      <c r="P682" s="169">
        <v>9.9</v>
      </c>
      <c r="Q682" s="172">
        <v>24.68</v>
      </c>
      <c r="S682" s="5" t="str">
        <f>_xlfn.TEXTJOIN("_",TRUE,T682:X682)</f>
        <v>s316:1_s316:0.1_ptfe:0.1</v>
      </c>
      <c r="T682" s="5" t="str">
        <f>_xlfn.TEXTJOIN(":",TRUE,D682,E682)</f>
        <v>s316:1</v>
      </c>
      <c r="U682" s="5" t="str">
        <f>_xlfn.TEXTJOIN(":",TRUE,F682,G682)</f>
        <v>s316:0.1</v>
      </c>
      <c r="V682" s="5" t="str">
        <f>_xlfn.TEXTJOIN(":",TRUE,H682,I682)</f>
        <v>ptfe:0.1</v>
      </c>
      <c r="W682" s="5" t="str">
        <f>_xlfn.TEXTJOIN(":",TRUE,J682,K682)</f>
        <v/>
      </c>
      <c r="X682" s="5" t="str">
        <f>_xlfn.TEXTJOIN(":",TRUE,L682,M682)</f>
        <v/>
      </c>
    </row>
    <row r="683" spans="1:24">
      <c r="A683" s="5">
        <v>682</v>
      </c>
      <c r="B683" s="5" t="s">
        <v>316</v>
      </c>
      <c r="C683" s="19">
        <v>4</v>
      </c>
      <c r="D683" s="151" t="s">
        <v>617</v>
      </c>
      <c r="E683" s="152" t="s">
        <v>695</v>
      </c>
      <c r="F683" s="155" t="s">
        <v>617</v>
      </c>
      <c r="G683" s="156" t="s">
        <v>700</v>
      </c>
      <c r="H683" s="159" t="s">
        <v>212</v>
      </c>
      <c r="I683" s="160" t="s">
        <v>700</v>
      </c>
      <c r="J683" s="155" t="s">
        <v>705</v>
      </c>
      <c r="K683" s="156" t="s">
        <v>705</v>
      </c>
      <c r="N683" s="168">
        <v>11</v>
      </c>
      <c r="O683" s="148">
        <v>45</v>
      </c>
      <c r="P683" s="169">
        <v>9.6999999999999993</v>
      </c>
      <c r="Q683" s="172">
        <v>19.82</v>
      </c>
      <c r="S683" s="5" t="str">
        <f>_xlfn.TEXTJOIN("_",TRUE,T683:X683)</f>
        <v>s316:1_s316:0.1_ptfe:0.1</v>
      </c>
      <c r="T683" s="5" t="str">
        <f>_xlfn.TEXTJOIN(":",TRUE,D683,E683)</f>
        <v>s316:1</v>
      </c>
      <c r="U683" s="5" t="str">
        <f>_xlfn.TEXTJOIN(":",TRUE,F683,G683)</f>
        <v>s316:0.1</v>
      </c>
      <c r="V683" s="5" t="str">
        <f>_xlfn.TEXTJOIN(":",TRUE,H683,I683)</f>
        <v>ptfe:0.1</v>
      </c>
      <c r="W683" s="5" t="str">
        <f>_xlfn.TEXTJOIN(":",TRUE,J683,K683)</f>
        <v/>
      </c>
      <c r="X683" s="5" t="str">
        <f>_xlfn.TEXTJOIN(":",TRUE,L683,M683)</f>
        <v/>
      </c>
    </row>
    <row r="684" spans="1:24">
      <c r="A684" s="5">
        <v>683</v>
      </c>
      <c r="B684" s="5" t="s">
        <v>316</v>
      </c>
      <c r="C684" s="19">
        <v>10</v>
      </c>
      <c r="D684" s="151" t="s">
        <v>617</v>
      </c>
      <c r="E684" s="152" t="s">
        <v>695</v>
      </c>
      <c r="F684" s="155" t="s">
        <v>617</v>
      </c>
      <c r="G684" s="156" t="s">
        <v>700</v>
      </c>
      <c r="H684" s="155" t="s">
        <v>212</v>
      </c>
      <c r="I684" s="156" t="s">
        <v>693</v>
      </c>
      <c r="J684" s="159" t="s">
        <v>617</v>
      </c>
      <c r="K684" s="160" t="s">
        <v>693</v>
      </c>
      <c r="N684" s="168">
        <v>7</v>
      </c>
      <c r="O684" s="148">
        <v>40</v>
      </c>
      <c r="P684" s="169">
        <v>9.68</v>
      </c>
      <c r="Q684" s="172">
        <v>38.619999999999997</v>
      </c>
      <c r="S684" s="5" t="str">
        <f>_xlfn.TEXTJOIN("_",TRUE,T684:X684)</f>
        <v>s316:1_s316:0.1_s316:0.5_ptfe:0.5</v>
      </c>
      <c r="T684" s="5" t="str">
        <f>_xlfn.TEXTJOIN(":",TRUE,D684,E684)</f>
        <v>s316:1</v>
      </c>
      <c r="U684" s="5" t="str">
        <f>_xlfn.TEXTJOIN(":",TRUE,F684,G684)</f>
        <v>s316:0.1</v>
      </c>
      <c r="V684" s="5" t="str">
        <f>_xlfn.TEXTJOIN(":",TRUE,J684,K684)</f>
        <v>s316:0.5</v>
      </c>
      <c r="W684" s="5" t="str">
        <f>_xlfn.TEXTJOIN(":",TRUE,H684,I684)</f>
        <v>ptfe:0.5</v>
      </c>
      <c r="X684" s="5" t="str">
        <f>_xlfn.TEXTJOIN(":",TRUE,L684,M684)</f>
        <v/>
      </c>
    </row>
    <row r="685" spans="1:24">
      <c r="A685" s="5">
        <v>684</v>
      </c>
      <c r="B685" s="5" t="s">
        <v>316</v>
      </c>
      <c r="C685" s="19">
        <v>4</v>
      </c>
      <c r="D685" s="151" t="s">
        <v>617</v>
      </c>
      <c r="E685" s="152" t="s">
        <v>695</v>
      </c>
      <c r="F685" s="155" t="s">
        <v>617</v>
      </c>
      <c r="G685" s="156" t="s">
        <v>700</v>
      </c>
      <c r="H685" s="159" t="s">
        <v>212</v>
      </c>
      <c r="I685" s="160" t="s">
        <v>700</v>
      </c>
      <c r="J685" s="155" t="s">
        <v>705</v>
      </c>
      <c r="K685" s="156" t="s">
        <v>705</v>
      </c>
      <c r="N685" s="168">
        <v>11</v>
      </c>
      <c r="O685" s="148">
        <v>45</v>
      </c>
      <c r="P685" s="169">
        <v>9.5399999999999991</v>
      </c>
      <c r="Q685" s="172">
        <v>19.82</v>
      </c>
      <c r="S685" s="5" t="str">
        <f>_xlfn.TEXTJOIN("_",TRUE,T685:X685)</f>
        <v>s316:1_s316:0.1_ptfe:0.1</v>
      </c>
      <c r="T685" s="5" t="str">
        <f>_xlfn.TEXTJOIN(":",TRUE,D685,E685)</f>
        <v>s316:1</v>
      </c>
      <c r="U685" s="5" t="str">
        <f>_xlfn.TEXTJOIN(":",TRUE,F685,G685)</f>
        <v>s316:0.1</v>
      </c>
      <c r="V685" s="5" t="str">
        <f>_xlfn.TEXTJOIN(":",TRUE,H685,I685)</f>
        <v>ptfe:0.1</v>
      </c>
      <c r="W685" s="5" t="str">
        <f>_xlfn.TEXTJOIN(":",TRUE,J685,K685)</f>
        <v/>
      </c>
      <c r="X685" s="5" t="str">
        <f>_xlfn.TEXTJOIN(":",TRUE,L685,M685)</f>
        <v/>
      </c>
    </row>
    <row r="686" spans="1:24">
      <c r="A686" s="5">
        <v>685</v>
      </c>
      <c r="B686" s="5" t="s">
        <v>316</v>
      </c>
      <c r="C686" s="19">
        <v>6</v>
      </c>
      <c r="D686" s="151" t="s">
        <v>617</v>
      </c>
      <c r="E686" s="152" t="s">
        <v>694</v>
      </c>
      <c r="F686" s="155" t="s">
        <v>617</v>
      </c>
      <c r="G686" s="156" t="s">
        <v>700</v>
      </c>
      <c r="H686" s="159" t="s">
        <v>212</v>
      </c>
      <c r="I686" s="160" t="s">
        <v>700</v>
      </c>
      <c r="J686" s="155" t="s">
        <v>705</v>
      </c>
      <c r="K686" s="156" t="s">
        <v>705</v>
      </c>
      <c r="N686" s="168">
        <v>9.4</v>
      </c>
      <c r="O686" s="148">
        <v>40</v>
      </c>
      <c r="P686" s="169">
        <v>9.5299999999999994</v>
      </c>
      <c r="Q686" s="172">
        <v>28.6</v>
      </c>
      <c r="R686" s="173" t="s">
        <v>87</v>
      </c>
      <c r="S686" s="5" t="str">
        <f>_xlfn.TEXTJOIN("_",TRUE,T686:X686)</f>
        <v>s316:1.5_s316:0.1_ptfe:0.1</v>
      </c>
      <c r="T686" s="5" t="str">
        <f>_xlfn.TEXTJOIN(":",TRUE,D686,E686)</f>
        <v>s316:1.5</v>
      </c>
      <c r="U686" s="5" t="str">
        <f>_xlfn.TEXTJOIN(":",TRUE,F686,G686)</f>
        <v>s316:0.1</v>
      </c>
      <c r="V686" s="5" t="str">
        <f>_xlfn.TEXTJOIN(":",TRUE,H686,I686)</f>
        <v>ptfe:0.1</v>
      </c>
      <c r="W686" s="5" t="str">
        <f>_xlfn.TEXTJOIN(":",TRUE,J686,K686)</f>
        <v/>
      </c>
      <c r="X686" s="5" t="str">
        <f>_xlfn.TEXTJOIN(":",TRUE,L686,M686)</f>
        <v/>
      </c>
    </row>
    <row r="687" spans="1:24">
      <c r="A687" s="5">
        <v>686</v>
      </c>
      <c r="B687" s="5" t="s">
        <v>316</v>
      </c>
      <c r="C687" s="19">
        <v>2</v>
      </c>
      <c r="D687" s="151" t="s">
        <v>617</v>
      </c>
      <c r="E687" s="152" t="s">
        <v>691</v>
      </c>
      <c r="F687" s="155" t="s">
        <v>617</v>
      </c>
      <c r="G687" s="156" t="s">
        <v>708</v>
      </c>
      <c r="H687" s="159" t="s">
        <v>212</v>
      </c>
      <c r="I687" s="160" t="s">
        <v>700</v>
      </c>
      <c r="J687" s="155" t="s">
        <v>705</v>
      </c>
      <c r="K687" s="156" t="s">
        <v>705</v>
      </c>
      <c r="N687" s="168">
        <v>9.5</v>
      </c>
      <c r="O687" s="148">
        <v>148</v>
      </c>
      <c r="P687" s="169">
        <v>9.43</v>
      </c>
      <c r="Q687" s="172">
        <v>9.0500000000000007</v>
      </c>
      <c r="R687" s="173" t="s">
        <v>124</v>
      </c>
      <c r="S687" s="5" t="str">
        <f>_xlfn.TEXTJOIN("_",TRUE,T687:X687)</f>
        <v>s316:0.8_s316:0.05_ptfe:0.1</v>
      </c>
      <c r="T687" s="5" t="str">
        <f>_xlfn.TEXTJOIN(":",TRUE,D687,E687)</f>
        <v>s316:0.8</v>
      </c>
      <c r="U687" s="5" t="str">
        <f>_xlfn.TEXTJOIN(":",TRUE,F687,G687)</f>
        <v>s316:0.05</v>
      </c>
      <c r="V687" s="5" t="str">
        <f>_xlfn.TEXTJOIN(":",TRUE,H687,I687)</f>
        <v>ptfe:0.1</v>
      </c>
      <c r="W687" s="5" t="str">
        <f>_xlfn.TEXTJOIN(":",TRUE,J687,K687)</f>
        <v/>
      </c>
      <c r="X687" s="5" t="str">
        <f>_xlfn.TEXTJOIN(":",TRUE,L687,M687)</f>
        <v/>
      </c>
    </row>
    <row r="688" spans="1:24">
      <c r="A688" s="5">
        <v>687</v>
      </c>
      <c r="B688" s="5" t="s">
        <v>316</v>
      </c>
      <c r="C688" s="19">
        <v>8</v>
      </c>
      <c r="D688" s="151" t="s">
        <v>617</v>
      </c>
      <c r="E688" s="152" t="s">
        <v>694</v>
      </c>
      <c r="F688" s="155" t="s">
        <v>617</v>
      </c>
      <c r="G688" s="156" t="s">
        <v>700</v>
      </c>
      <c r="H688" s="159" t="s">
        <v>212</v>
      </c>
      <c r="I688" s="160" t="s">
        <v>693</v>
      </c>
      <c r="J688" s="155" t="s">
        <v>705</v>
      </c>
      <c r="K688" s="156" t="s">
        <v>705</v>
      </c>
      <c r="N688" s="168">
        <v>8</v>
      </c>
      <c r="O688" s="148">
        <v>175</v>
      </c>
      <c r="P688" s="169">
        <v>9.42</v>
      </c>
      <c r="Q688" s="172">
        <v>34.979999999999997</v>
      </c>
      <c r="R688" s="173" t="s">
        <v>131</v>
      </c>
      <c r="S688" s="5" t="str">
        <f>_xlfn.TEXTJOIN("_",TRUE,T688:X688)</f>
        <v>s316:1.5_s316:0.1_ptfe:0.5</v>
      </c>
      <c r="T688" s="5" t="str">
        <f>_xlfn.TEXTJOIN(":",TRUE,D688,E688)</f>
        <v>s316:1.5</v>
      </c>
      <c r="U688" s="5" t="str">
        <f>_xlfn.TEXTJOIN(":",TRUE,F688,G688)</f>
        <v>s316:0.1</v>
      </c>
      <c r="V688" s="5" t="str">
        <f>_xlfn.TEXTJOIN(":",TRUE,H688,I688)</f>
        <v>ptfe:0.5</v>
      </c>
      <c r="W688" s="5" t="str">
        <f>_xlfn.TEXTJOIN(":",TRUE,J688,K688)</f>
        <v/>
      </c>
      <c r="X688" s="5" t="str">
        <f>_xlfn.TEXTJOIN(":",TRUE,L688,M688)</f>
        <v/>
      </c>
    </row>
    <row r="689" spans="1:24">
      <c r="A689" s="5">
        <v>688</v>
      </c>
      <c r="B689" s="5" t="s">
        <v>316</v>
      </c>
      <c r="C689" s="19">
        <v>6</v>
      </c>
      <c r="D689" s="151" t="s">
        <v>617</v>
      </c>
      <c r="E689" s="152" t="s">
        <v>694</v>
      </c>
      <c r="F689" s="155" t="s">
        <v>617</v>
      </c>
      <c r="G689" s="156" t="s">
        <v>700</v>
      </c>
      <c r="H689" s="159" t="s">
        <v>212</v>
      </c>
      <c r="I689" s="160" t="s">
        <v>700</v>
      </c>
      <c r="J689" s="155" t="s">
        <v>705</v>
      </c>
      <c r="K689" s="156" t="s">
        <v>705</v>
      </c>
      <c r="N689" s="168">
        <v>9.4</v>
      </c>
      <c r="O689" s="148">
        <v>40</v>
      </c>
      <c r="P689" s="169">
        <v>9.3699999999999992</v>
      </c>
      <c r="Q689" s="172">
        <v>28.7</v>
      </c>
      <c r="R689" s="173" t="s">
        <v>88</v>
      </c>
      <c r="S689" s="5" t="str">
        <f>_xlfn.TEXTJOIN("_",TRUE,T689:X689)</f>
        <v>s316:1.5_s316:0.1_ptfe:0.1</v>
      </c>
      <c r="T689" s="5" t="str">
        <f>_xlfn.TEXTJOIN(":",TRUE,D689,E689)</f>
        <v>s316:1.5</v>
      </c>
      <c r="U689" s="5" t="str">
        <f>_xlfn.TEXTJOIN(":",TRUE,F689,G689)</f>
        <v>s316:0.1</v>
      </c>
      <c r="V689" s="5" t="str">
        <f>_xlfn.TEXTJOIN(":",TRUE,H689,I689)</f>
        <v>ptfe:0.1</v>
      </c>
      <c r="W689" s="5" t="str">
        <f>_xlfn.TEXTJOIN(":",TRUE,J689,K689)</f>
        <v/>
      </c>
      <c r="X689" s="5" t="str">
        <f>_xlfn.TEXTJOIN(":",TRUE,L689,M689)</f>
        <v/>
      </c>
    </row>
    <row r="690" spans="1:24">
      <c r="A690" s="5">
        <v>689</v>
      </c>
      <c r="B690" s="5" t="s">
        <v>316</v>
      </c>
      <c r="C690" s="19">
        <v>2</v>
      </c>
      <c r="D690" s="151" t="s">
        <v>617</v>
      </c>
      <c r="E690" s="152" t="s">
        <v>691</v>
      </c>
      <c r="F690" s="155" t="s">
        <v>617</v>
      </c>
      <c r="G690" s="156" t="s">
        <v>708</v>
      </c>
      <c r="H690" s="159" t="s">
        <v>212</v>
      </c>
      <c r="I690" s="160" t="s">
        <v>700</v>
      </c>
      <c r="J690" s="155" t="s">
        <v>705</v>
      </c>
      <c r="K690" s="156" t="s">
        <v>705</v>
      </c>
      <c r="N690" s="168">
        <v>9.5</v>
      </c>
      <c r="O690" s="148">
        <v>148</v>
      </c>
      <c r="P690" s="169">
        <v>9.3000000000000007</v>
      </c>
      <c r="Q690" s="172">
        <v>9.0500000000000007</v>
      </c>
      <c r="R690" s="173" t="s">
        <v>123</v>
      </c>
      <c r="S690" s="5" t="str">
        <f>_xlfn.TEXTJOIN("_",TRUE,T690:X690)</f>
        <v>s316:0.8_s316:0.05_ptfe:0.1</v>
      </c>
      <c r="T690" s="5" t="str">
        <f>_xlfn.TEXTJOIN(":",TRUE,D690,E690)</f>
        <v>s316:0.8</v>
      </c>
      <c r="U690" s="5" t="str">
        <f>_xlfn.TEXTJOIN(":",TRUE,F690,G690)</f>
        <v>s316:0.05</v>
      </c>
      <c r="V690" s="5" t="str">
        <f>_xlfn.TEXTJOIN(":",TRUE,H690,I690)</f>
        <v>ptfe:0.1</v>
      </c>
      <c r="W690" s="5" t="str">
        <f>_xlfn.TEXTJOIN(":",TRUE,J690,K690)</f>
        <v/>
      </c>
      <c r="X690" s="5" t="str">
        <f>_xlfn.TEXTJOIN(":",TRUE,L690,M690)</f>
        <v/>
      </c>
    </row>
    <row r="691" spans="1:24">
      <c r="A691" s="5">
        <v>690</v>
      </c>
      <c r="B691" s="5" t="s">
        <v>316</v>
      </c>
      <c r="C691" s="19">
        <v>6</v>
      </c>
      <c r="D691" s="151" t="s">
        <v>617</v>
      </c>
      <c r="E691" s="152" t="s">
        <v>694</v>
      </c>
      <c r="F691" s="155" t="s">
        <v>617</v>
      </c>
      <c r="G691" s="156" t="s">
        <v>700</v>
      </c>
      <c r="H691" s="159" t="s">
        <v>212</v>
      </c>
      <c r="I691" s="160" t="s">
        <v>700</v>
      </c>
      <c r="J691" s="155" t="s">
        <v>705</v>
      </c>
      <c r="K691" s="156" t="s">
        <v>705</v>
      </c>
      <c r="N691" s="168">
        <v>9.4</v>
      </c>
      <c r="O691" s="148">
        <v>40</v>
      </c>
      <c r="P691" s="169">
        <v>9.3000000000000007</v>
      </c>
      <c r="Q691" s="172">
        <v>28.8</v>
      </c>
      <c r="R691" s="173" t="s">
        <v>89</v>
      </c>
      <c r="S691" s="5" t="str">
        <f>_xlfn.TEXTJOIN("_",TRUE,T691:X691)</f>
        <v>s316:1.5_s316:0.1_ptfe:0.1</v>
      </c>
      <c r="T691" s="5" t="str">
        <f>_xlfn.TEXTJOIN(":",TRUE,D691,E691)</f>
        <v>s316:1.5</v>
      </c>
      <c r="U691" s="5" t="str">
        <f>_xlfn.TEXTJOIN(":",TRUE,F691,G691)</f>
        <v>s316:0.1</v>
      </c>
      <c r="V691" s="5" t="str">
        <f>_xlfn.TEXTJOIN(":",TRUE,H691,I691)</f>
        <v>ptfe:0.1</v>
      </c>
      <c r="W691" s="5" t="str">
        <f>_xlfn.TEXTJOIN(":",TRUE,J691,K691)</f>
        <v/>
      </c>
      <c r="X691" s="5" t="str">
        <f>_xlfn.TEXTJOIN(":",TRUE,L691,M691)</f>
        <v/>
      </c>
    </row>
    <row r="692" spans="1:24">
      <c r="A692" s="5">
        <v>691</v>
      </c>
      <c r="B692" s="5" t="s">
        <v>316</v>
      </c>
      <c r="C692" s="19">
        <v>4</v>
      </c>
      <c r="D692" s="151" t="s">
        <v>617</v>
      </c>
      <c r="E692" s="152" t="s">
        <v>695</v>
      </c>
      <c r="F692" s="155" t="s">
        <v>617</v>
      </c>
      <c r="G692" s="156" t="s">
        <v>700</v>
      </c>
      <c r="H692" s="159" t="s">
        <v>212</v>
      </c>
      <c r="I692" s="160" t="s">
        <v>700</v>
      </c>
      <c r="J692" s="155" t="s">
        <v>705</v>
      </c>
      <c r="K692" s="156" t="s">
        <v>705</v>
      </c>
      <c r="N692" s="168">
        <v>11</v>
      </c>
      <c r="O692" s="148">
        <v>45</v>
      </c>
      <c r="P692" s="169">
        <v>9.2799999999999994</v>
      </c>
      <c r="Q692" s="172">
        <v>19.82</v>
      </c>
      <c r="S692" s="5" t="str">
        <f>_xlfn.TEXTJOIN("_",TRUE,T692:X692)</f>
        <v>s316:1_s316:0.1_ptfe:0.1</v>
      </c>
      <c r="T692" s="5" t="str">
        <f>_xlfn.TEXTJOIN(":",TRUE,D692,E692)</f>
        <v>s316:1</v>
      </c>
      <c r="U692" s="5" t="str">
        <f>_xlfn.TEXTJOIN(":",TRUE,F692,G692)</f>
        <v>s316:0.1</v>
      </c>
      <c r="V692" s="5" t="str">
        <f>_xlfn.TEXTJOIN(":",TRUE,H692,I692)</f>
        <v>ptfe:0.1</v>
      </c>
      <c r="W692" s="5" t="str">
        <f>_xlfn.TEXTJOIN(":",TRUE,J692,K692)</f>
        <v/>
      </c>
      <c r="X692" s="5" t="str">
        <f>_xlfn.TEXTJOIN(":",TRUE,L692,M692)</f>
        <v/>
      </c>
    </row>
    <row r="693" spans="1:24">
      <c r="A693" s="5">
        <v>692</v>
      </c>
      <c r="B693" s="5" t="s">
        <v>316</v>
      </c>
      <c r="C693" s="19">
        <v>2</v>
      </c>
      <c r="D693" s="151" t="s">
        <v>617</v>
      </c>
      <c r="E693" s="152" t="s">
        <v>691</v>
      </c>
      <c r="F693" s="155" t="s">
        <v>617</v>
      </c>
      <c r="G693" s="156" t="s">
        <v>708</v>
      </c>
      <c r="H693" s="159" t="s">
        <v>212</v>
      </c>
      <c r="I693" s="160" t="s">
        <v>700</v>
      </c>
      <c r="J693" s="155" t="s">
        <v>705</v>
      </c>
      <c r="K693" s="156" t="s">
        <v>705</v>
      </c>
      <c r="N693" s="168">
        <v>9.5</v>
      </c>
      <c r="O693" s="148">
        <v>148</v>
      </c>
      <c r="P693" s="169">
        <v>9.23</v>
      </c>
      <c r="Q693" s="172">
        <v>9.0500000000000007</v>
      </c>
      <c r="R693" s="173" t="s">
        <v>119</v>
      </c>
      <c r="S693" s="5" t="str">
        <f>_xlfn.TEXTJOIN("_",TRUE,T693:X693)</f>
        <v>s316:0.8_s316:0.05_ptfe:0.1</v>
      </c>
      <c r="T693" s="5" t="str">
        <f>_xlfn.TEXTJOIN(":",TRUE,D693,E693)</f>
        <v>s316:0.8</v>
      </c>
      <c r="U693" s="5" t="str">
        <f>_xlfn.TEXTJOIN(":",TRUE,F693,G693)</f>
        <v>s316:0.05</v>
      </c>
      <c r="V693" s="5" t="str">
        <f>_xlfn.TEXTJOIN(":",TRUE,H693,I693)</f>
        <v>ptfe:0.1</v>
      </c>
      <c r="W693" s="5" t="str">
        <f>_xlfn.TEXTJOIN(":",TRUE,J693,K693)</f>
        <v/>
      </c>
      <c r="X693" s="5" t="str">
        <f>_xlfn.TEXTJOIN(":",TRUE,L693,M693)</f>
        <v/>
      </c>
    </row>
    <row r="694" spans="1:24">
      <c r="A694" s="5">
        <v>693</v>
      </c>
      <c r="B694" s="5" t="s">
        <v>316</v>
      </c>
      <c r="C694" s="19">
        <v>4</v>
      </c>
      <c r="D694" s="151" t="s">
        <v>707</v>
      </c>
      <c r="E694" s="152" t="s">
        <v>695</v>
      </c>
      <c r="F694" s="155" t="s">
        <v>617</v>
      </c>
      <c r="G694" s="156" t="s">
        <v>708</v>
      </c>
      <c r="H694" s="159" t="s">
        <v>212</v>
      </c>
      <c r="I694" s="160" t="s">
        <v>700</v>
      </c>
      <c r="J694" s="155" t="s">
        <v>705</v>
      </c>
      <c r="K694" s="156" t="s">
        <v>705</v>
      </c>
      <c r="N694" s="168">
        <v>8</v>
      </c>
      <c r="O694" s="148">
        <v>100</v>
      </c>
      <c r="P694" s="169">
        <v>9.17</v>
      </c>
      <c r="Q694" s="172">
        <v>21.04</v>
      </c>
      <c r="R694" s="173" t="s">
        <v>48</v>
      </c>
      <c r="S694" s="5" t="str">
        <f>_xlfn.TEXTJOIN("_",TRUE,T694:X694)</f>
        <v>inconel:1_s316:0.05_ptfe:0.1</v>
      </c>
      <c r="T694" s="5" t="str">
        <f>_xlfn.TEXTJOIN(":",TRUE,D694,E694)</f>
        <v>inconel:1</v>
      </c>
      <c r="U694" s="5" t="str">
        <f>_xlfn.TEXTJOIN(":",TRUE,F694,G694)</f>
        <v>s316:0.05</v>
      </c>
      <c r="V694" s="5" t="str">
        <f>_xlfn.TEXTJOIN(":",TRUE,H694,I694)</f>
        <v>ptfe:0.1</v>
      </c>
      <c r="W694" s="5" t="str">
        <f>_xlfn.TEXTJOIN(":",TRUE,J694,K694)</f>
        <v/>
      </c>
      <c r="X694" s="5" t="str">
        <f>_xlfn.TEXTJOIN(":",TRUE,L694,M694)</f>
        <v/>
      </c>
    </row>
    <row r="695" spans="1:24">
      <c r="A695" s="5">
        <v>694</v>
      </c>
      <c r="B695" s="5" t="s">
        <v>316</v>
      </c>
      <c r="C695" s="19">
        <v>8</v>
      </c>
      <c r="D695" s="151" t="s">
        <v>617</v>
      </c>
      <c r="E695" s="152" t="s">
        <v>694</v>
      </c>
      <c r="F695" s="155" t="s">
        <v>617</v>
      </c>
      <c r="G695" s="156" t="s">
        <v>693</v>
      </c>
      <c r="H695" s="159" t="s">
        <v>212</v>
      </c>
      <c r="I695" s="160" t="s">
        <v>699</v>
      </c>
      <c r="J695" s="155" t="s">
        <v>705</v>
      </c>
      <c r="K695" s="156" t="s">
        <v>705</v>
      </c>
      <c r="N695" s="168">
        <v>13.5</v>
      </c>
      <c r="O695" s="148">
        <v>90</v>
      </c>
      <c r="P695" s="169">
        <v>9.1</v>
      </c>
      <c r="Q695" s="172">
        <v>39.299999999999997</v>
      </c>
      <c r="S695" s="5" t="str">
        <f>_xlfn.TEXTJOIN("_",TRUE,T695:X695)</f>
        <v>s316:1.5_s316:0.5_ptfe:0.3</v>
      </c>
      <c r="T695" s="5" t="str">
        <f>_xlfn.TEXTJOIN(":",TRUE,D695,E695)</f>
        <v>s316:1.5</v>
      </c>
      <c r="U695" s="5" t="str">
        <f>_xlfn.TEXTJOIN(":",TRUE,F695,G695)</f>
        <v>s316:0.5</v>
      </c>
      <c r="V695" s="5" t="str">
        <f>_xlfn.TEXTJOIN(":",TRUE,H695,I695)</f>
        <v>ptfe:0.3</v>
      </c>
      <c r="W695" s="5" t="str">
        <f>_xlfn.TEXTJOIN(":",TRUE,J695,K695)</f>
        <v/>
      </c>
      <c r="X695" s="5" t="str">
        <f>_xlfn.TEXTJOIN(":",TRUE,L695,M695)</f>
        <v/>
      </c>
    </row>
    <row r="696" spans="1:24">
      <c r="A696" s="5">
        <v>695</v>
      </c>
      <c r="B696" s="5" t="s">
        <v>316</v>
      </c>
      <c r="C696" s="19">
        <v>2</v>
      </c>
      <c r="D696" s="151" t="s">
        <v>617</v>
      </c>
      <c r="E696" s="152" t="s">
        <v>691</v>
      </c>
      <c r="F696" s="155" t="s">
        <v>617</v>
      </c>
      <c r="G696" s="156" t="s">
        <v>708</v>
      </c>
      <c r="H696" s="159" t="s">
        <v>212</v>
      </c>
      <c r="I696" s="160" t="s">
        <v>700</v>
      </c>
      <c r="J696" s="155" t="s">
        <v>705</v>
      </c>
      <c r="K696" s="156" t="s">
        <v>705</v>
      </c>
      <c r="N696" s="168">
        <v>12.5</v>
      </c>
      <c r="O696" s="148">
        <v>85</v>
      </c>
      <c r="P696" s="169">
        <v>9.0500000000000007</v>
      </c>
      <c r="Q696" s="172">
        <v>9.0500000000000007</v>
      </c>
      <c r="R696" s="173" t="s">
        <v>124</v>
      </c>
      <c r="S696" s="5" t="str">
        <f>_xlfn.TEXTJOIN("_",TRUE,T696:X696)</f>
        <v>s316:0.8_s316:0.05_ptfe:0.1</v>
      </c>
      <c r="T696" s="5" t="str">
        <f>_xlfn.TEXTJOIN(":",TRUE,D696,E696)</f>
        <v>s316:0.8</v>
      </c>
      <c r="U696" s="5" t="str">
        <f>_xlfn.TEXTJOIN(":",TRUE,F696,G696)</f>
        <v>s316:0.05</v>
      </c>
      <c r="V696" s="5" t="str">
        <f>_xlfn.TEXTJOIN(":",TRUE,H696,I696)</f>
        <v>ptfe:0.1</v>
      </c>
      <c r="W696" s="5" t="str">
        <f>_xlfn.TEXTJOIN(":",TRUE,J696,K696)</f>
        <v/>
      </c>
      <c r="X696" s="5" t="str">
        <f>_xlfn.TEXTJOIN(":",TRUE,L696,M696)</f>
        <v/>
      </c>
    </row>
    <row r="697" spans="1:24">
      <c r="A697" s="5">
        <v>696</v>
      </c>
      <c r="B697" s="5" t="s">
        <v>316</v>
      </c>
      <c r="C697" s="19">
        <v>4</v>
      </c>
      <c r="D697" s="151" t="s">
        <v>707</v>
      </c>
      <c r="E697" s="152" t="s">
        <v>695</v>
      </c>
      <c r="F697" s="155" t="s">
        <v>617</v>
      </c>
      <c r="G697" s="156" t="s">
        <v>708</v>
      </c>
      <c r="H697" s="159" t="s">
        <v>212</v>
      </c>
      <c r="I697" s="160" t="s">
        <v>700</v>
      </c>
      <c r="J697" s="155" t="s">
        <v>705</v>
      </c>
      <c r="K697" s="156" t="s">
        <v>705</v>
      </c>
      <c r="N697" s="168">
        <v>5.5</v>
      </c>
      <c r="O697" s="148">
        <v>180</v>
      </c>
      <c r="P697" s="169">
        <v>9.0500000000000007</v>
      </c>
      <c r="Q697" s="172">
        <v>19.77</v>
      </c>
      <c r="R697" s="173" t="s">
        <v>18</v>
      </c>
      <c r="S697" s="5" t="str">
        <f>_xlfn.TEXTJOIN("_",TRUE,T697:X697)</f>
        <v>inconel:1_s316:0.05_ptfe:0.1</v>
      </c>
      <c r="T697" s="5" t="str">
        <f>_xlfn.TEXTJOIN(":",TRUE,D697,E697)</f>
        <v>inconel:1</v>
      </c>
      <c r="U697" s="5" t="str">
        <f>_xlfn.TEXTJOIN(":",TRUE,F697,G697)</f>
        <v>s316:0.05</v>
      </c>
      <c r="V697" s="5" t="str">
        <f>_xlfn.TEXTJOIN(":",TRUE,H697,I697)</f>
        <v>ptfe:0.1</v>
      </c>
      <c r="W697" s="5" t="str">
        <f>_xlfn.TEXTJOIN(":",TRUE,J697,K697)</f>
        <v/>
      </c>
      <c r="X697" s="5" t="str">
        <f>_xlfn.TEXTJOIN(":",TRUE,L697,M697)</f>
        <v/>
      </c>
    </row>
    <row r="698" spans="1:24">
      <c r="A698" s="5">
        <v>697</v>
      </c>
      <c r="B698" s="5" t="s">
        <v>316</v>
      </c>
      <c r="C698" s="19">
        <v>4</v>
      </c>
      <c r="D698" s="151" t="s">
        <v>707</v>
      </c>
      <c r="E698" s="152" t="s">
        <v>693</v>
      </c>
      <c r="F698" s="155" t="s">
        <v>617</v>
      </c>
      <c r="G698" s="156" t="s">
        <v>700</v>
      </c>
      <c r="H698" s="159" t="s">
        <v>212</v>
      </c>
      <c r="I698" s="160" t="s">
        <v>700</v>
      </c>
      <c r="J698" s="155" t="s">
        <v>705</v>
      </c>
      <c r="K698" s="156" t="s">
        <v>705</v>
      </c>
      <c r="N698" s="168">
        <v>10.5</v>
      </c>
      <c r="O698" s="148">
        <v>180</v>
      </c>
      <c r="P698" s="169">
        <v>9</v>
      </c>
      <c r="Q698" s="172">
        <v>15.58</v>
      </c>
      <c r="S698" s="5" t="str">
        <f>_xlfn.TEXTJOIN("_",TRUE,T698:X698)</f>
        <v>inconel:0.5_s316:0.1_ptfe:0.1</v>
      </c>
      <c r="T698" s="5" t="str">
        <f>_xlfn.TEXTJOIN(":",TRUE,D698,E698)</f>
        <v>inconel:0.5</v>
      </c>
      <c r="U698" s="5" t="str">
        <f>_xlfn.TEXTJOIN(":",TRUE,F698,G698)</f>
        <v>s316:0.1</v>
      </c>
      <c r="V698" s="5" t="str">
        <f>_xlfn.TEXTJOIN(":",TRUE,H698,I698)</f>
        <v>ptfe:0.1</v>
      </c>
      <c r="W698" s="5" t="str">
        <f>_xlfn.TEXTJOIN(":",TRUE,J698,K698)</f>
        <v/>
      </c>
      <c r="X698" s="5" t="str">
        <f>_xlfn.TEXTJOIN(":",TRUE,L698,M698)</f>
        <v/>
      </c>
    </row>
    <row r="699" spans="1:24">
      <c r="A699" s="5">
        <v>698</v>
      </c>
      <c r="B699" s="5" t="s">
        <v>316</v>
      </c>
      <c r="C699" s="19">
        <v>4</v>
      </c>
      <c r="D699" s="151" t="s">
        <v>707</v>
      </c>
      <c r="E699" s="152" t="s">
        <v>693</v>
      </c>
      <c r="F699" s="155" t="s">
        <v>617</v>
      </c>
      <c r="G699" s="156" t="s">
        <v>700</v>
      </c>
      <c r="H699" s="159" t="s">
        <v>212</v>
      </c>
      <c r="I699" s="160" t="s">
        <v>700</v>
      </c>
      <c r="J699" s="155" t="s">
        <v>705</v>
      </c>
      <c r="K699" s="156" t="s">
        <v>705</v>
      </c>
      <c r="N699" s="168">
        <v>10.5</v>
      </c>
      <c r="O699" s="148">
        <v>180</v>
      </c>
      <c r="P699" s="169">
        <v>9</v>
      </c>
      <c r="Q699" s="172">
        <v>20.6</v>
      </c>
      <c r="S699" s="5" t="str">
        <f>_xlfn.TEXTJOIN("_",TRUE,T699:X699)</f>
        <v>inconel:0.5_s316:0.1_ptfe:0.1</v>
      </c>
      <c r="T699" s="5" t="str">
        <f>_xlfn.TEXTJOIN(":",TRUE,D699,E699)</f>
        <v>inconel:0.5</v>
      </c>
      <c r="U699" s="5" t="str">
        <f>_xlfn.TEXTJOIN(":",TRUE,F699,G699)</f>
        <v>s316:0.1</v>
      </c>
      <c r="V699" s="5" t="str">
        <f>_xlfn.TEXTJOIN(":",TRUE,H699,I699)</f>
        <v>ptfe:0.1</v>
      </c>
      <c r="W699" s="5" t="str">
        <f>_xlfn.TEXTJOIN(":",TRUE,J699,K699)</f>
        <v/>
      </c>
      <c r="X699" s="5" t="str">
        <f>_xlfn.TEXTJOIN(":",TRUE,L699,M699)</f>
        <v/>
      </c>
    </row>
    <row r="700" spans="1:24">
      <c r="A700" s="5">
        <v>699</v>
      </c>
      <c r="B700" s="5" t="s">
        <v>316</v>
      </c>
      <c r="C700" s="19">
        <v>8</v>
      </c>
      <c r="D700" s="151" t="s">
        <v>617</v>
      </c>
      <c r="E700" s="152" t="s">
        <v>694</v>
      </c>
      <c r="F700" s="155" t="s">
        <v>617</v>
      </c>
      <c r="G700" s="156" t="s">
        <v>700</v>
      </c>
      <c r="H700" s="155" t="s">
        <v>212</v>
      </c>
      <c r="I700" s="156" t="s">
        <v>693</v>
      </c>
      <c r="J700" s="159" t="s">
        <v>617</v>
      </c>
      <c r="K700" s="160" t="s">
        <v>693</v>
      </c>
      <c r="N700" s="168">
        <v>7</v>
      </c>
      <c r="O700" s="148">
        <v>40</v>
      </c>
      <c r="P700" s="169">
        <v>9</v>
      </c>
      <c r="Q700" s="172">
        <v>39.1</v>
      </c>
      <c r="S700" s="5" t="str">
        <f>_xlfn.TEXTJOIN("_",TRUE,T700:X700)</f>
        <v>s316:1.5_s316:0.1_s316:0.5_ptfe:0.5</v>
      </c>
      <c r="T700" s="5" t="str">
        <f>_xlfn.TEXTJOIN(":",TRUE,D700,E700)</f>
        <v>s316:1.5</v>
      </c>
      <c r="U700" s="5" t="str">
        <f>_xlfn.TEXTJOIN(":",TRUE,F700,G700)</f>
        <v>s316:0.1</v>
      </c>
      <c r="V700" s="5" t="str">
        <f>_xlfn.TEXTJOIN(":",TRUE,J700,K700)</f>
        <v>s316:0.5</v>
      </c>
      <c r="W700" s="5" t="str">
        <f>_xlfn.TEXTJOIN(":",TRUE,H700,I700)</f>
        <v>ptfe:0.5</v>
      </c>
      <c r="X700" s="5" t="str">
        <f>_xlfn.TEXTJOIN(":",TRUE,L700,M700)</f>
        <v/>
      </c>
    </row>
    <row r="701" spans="1:24">
      <c r="A701" s="5">
        <v>700</v>
      </c>
      <c r="B701" s="5" t="s">
        <v>316</v>
      </c>
      <c r="C701" s="19">
        <v>4</v>
      </c>
      <c r="D701" s="151" t="s">
        <v>617</v>
      </c>
      <c r="E701" s="152" t="s">
        <v>695</v>
      </c>
      <c r="F701" s="155" t="s">
        <v>617</v>
      </c>
      <c r="G701" s="156" t="s">
        <v>700</v>
      </c>
      <c r="H701" s="159" t="s">
        <v>212</v>
      </c>
      <c r="I701" s="160" t="s">
        <v>700</v>
      </c>
      <c r="J701" s="155" t="s">
        <v>705</v>
      </c>
      <c r="K701" s="156" t="s">
        <v>705</v>
      </c>
      <c r="N701" s="168">
        <v>9</v>
      </c>
      <c r="O701" s="148">
        <v>80</v>
      </c>
      <c r="P701" s="169">
        <v>8.93</v>
      </c>
      <c r="Q701" s="172">
        <v>21.57</v>
      </c>
      <c r="S701" s="5" t="str">
        <f>_xlfn.TEXTJOIN("_",TRUE,T701:X701)</f>
        <v>s316:1_s316:0.1_ptfe:0.1</v>
      </c>
      <c r="T701" s="5" t="str">
        <f>_xlfn.TEXTJOIN(":",TRUE,D701,E701)</f>
        <v>s316:1</v>
      </c>
      <c r="U701" s="5" t="str">
        <f>_xlfn.TEXTJOIN(":",TRUE,F701,G701)</f>
        <v>s316:0.1</v>
      </c>
      <c r="V701" s="5" t="str">
        <f>_xlfn.TEXTJOIN(":",TRUE,H701,I701)</f>
        <v>ptfe:0.1</v>
      </c>
      <c r="W701" s="5" t="str">
        <f>_xlfn.TEXTJOIN(":",TRUE,J701,K701)</f>
        <v/>
      </c>
      <c r="X701" s="5" t="str">
        <f>_xlfn.TEXTJOIN(":",TRUE,L701,M701)</f>
        <v/>
      </c>
    </row>
    <row r="702" spans="1:24">
      <c r="A702" s="5">
        <v>701</v>
      </c>
      <c r="B702" s="5" t="s">
        <v>316</v>
      </c>
      <c r="C702" s="19">
        <v>10</v>
      </c>
      <c r="D702" s="151" t="s">
        <v>617</v>
      </c>
      <c r="E702" s="152" t="s">
        <v>695</v>
      </c>
      <c r="F702" s="155" t="s">
        <v>617</v>
      </c>
      <c r="G702" s="156" t="s">
        <v>700</v>
      </c>
      <c r="H702" s="155" t="s">
        <v>212</v>
      </c>
      <c r="I702" s="156" t="s">
        <v>693</v>
      </c>
      <c r="J702" s="159" t="s">
        <v>617</v>
      </c>
      <c r="K702" s="160" t="s">
        <v>693</v>
      </c>
      <c r="N702" s="168">
        <v>7</v>
      </c>
      <c r="O702" s="148">
        <v>40</v>
      </c>
      <c r="P702" s="169">
        <v>8.92</v>
      </c>
      <c r="Q702" s="172">
        <v>38.619999999999997</v>
      </c>
      <c r="S702" s="5" t="str">
        <f>_xlfn.TEXTJOIN("_",TRUE,T702:X702)</f>
        <v>s316:1_s316:0.1_s316:0.5_ptfe:0.5</v>
      </c>
      <c r="T702" s="5" t="str">
        <f>_xlfn.TEXTJOIN(":",TRUE,D702,E702)</f>
        <v>s316:1</v>
      </c>
      <c r="U702" s="5" t="str">
        <f>_xlfn.TEXTJOIN(":",TRUE,F702,G702)</f>
        <v>s316:0.1</v>
      </c>
      <c r="V702" s="5" t="str">
        <f>_xlfn.TEXTJOIN(":",TRUE,J702,K702)</f>
        <v>s316:0.5</v>
      </c>
      <c r="W702" s="5" t="str">
        <f>_xlfn.TEXTJOIN(":",TRUE,H702,I702)</f>
        <v>ptfe:0.5</v>
      </c>
      <c r="X702" s="5" t="str">
        <f>_xlfn.TEXTJOIN(":",TRUE,L702,M702)</f>
        <v/>
      </c>
    </row>
    <row r="703" spans="1:24">
      <c r="A703" s="5">
        <v>702</v>
      </c>
      <c r="B703" s="5" t="s">
        <v>316</v>
      </c>
      <c r="C703" s="19">
        <v>4</v>
      </c>
      <c r="D703" s="151" t="s">
        <v>617</v>
      </c>
      <c r="E703" s="152" t="s">
        <v>695</v>
      </c>
      <c r="F703" s="155" t="s">
        <v>617</v>
      </c>
      <c r="G703" s="156" t="s">
        <v>700</v>
      </c>
      <c r="H703" s="159" t="s">
        <v>212</v>
      </c>
      <c r="I703" s="160" t="s">
        <v>700</v>
      </c>
      <c r="J703" s="155" t="s">
        <v>705</v>
      </c>
      <c r="K703" s="156" t="s">
        <v>705</v>
      </c>
      <c r="N703" s="168">
        <v>11</v>
      </c>
      <c r="O703" s="148">
        <v>45</v>
      </c>
      <c r="P703" s="169">
        <v>8.9</v>
      </c>
      <c r="Q703" s="172">
        <v>19.82</v>
      </c>
      <c r="S703" s="5" t="str">
        <f>_xlfn.TEXTJOIN("_",TRUE,T703:X703)</f>
        <v>s316:1_s316:0.1_ptfe:0.1</v>
      </c>
      <c r="T703" s="5" t="str">
        <f>_xlfn.TEXTJOIN(":",TRUE,D703,E703)</f>
        <v>s316:1</v>
      </c>
      <c r="U703" s="5" t="str">
        <f>_xlfn.TEXTJOIN(":",TRUE,F703,G703)</f>
        <v>s316:0.1</v>
      </c>
      <c r="V703" s="5" t="str">
        <f>_xlfn.TEXTJOIN(":",TRUE,H703,I703)</f>
        <v>ptfe:0.1</v>
      </c>
      <c r="W703" s="5" t="str">
        <f>_xlfn.TEXTJOIN(":",TRUE,J703,K703)</f>
        <v/>
      </c>
      <c r="X703" s="5" t="str">
        <f>_xlfn.TEXTJOIN(":",TRUE,L703,M703)</f>
        <v/>
      </c>
    </row>
    <row r="704" spans="1:24">
      <c r="A704" s="5">
        <v>703</v>
      </c>
      <c r="B704" s="5" t="s">
        <v>316</v>
      </c>
      <c r="C704" s="19">
        <v>4</v>
      </c>
      <c r="D704" s="151" t="s">
        <v>617</v>
      </c>
      <c r="E704" s="152" t="s">
        <v>695</v>
      </c>
      <c r="F704" s="155" t="s">
        <v>617</v>
      </c>
      <c r="G704" s="156" t="s">
        <v>700</v>
      </c>
      <c r="H704" s="159" t="s">
        <v>212</v>
      </c>
      <c r="I704" s="160" t="s">
        <v>700</v>
      </c>
      <c r="J704" s="155" t="s">
        <v>705</v>
      </c>
      <c r="K704" s="156" t="s">
        <v>705</v>
      </c>
      <c r="N704" s="168">
        <v>9</v>
      </c>
      <c r="O704" s="148">
        <v>80</v>
      </c>
      <c r="P704" s="169">
        <v>8.9</v>
      </c>
      <c r="Q704" s="172">
        <v>21.57</v>
      </c>
      <c r="S704" s="5" t="str">
        <f>_xlfn.TEXTJOIN("_",TRUE,T704:X704)</f>
        <v>s316:1_s316:0.1_ptfe:0.1</v>
      </c>
      <c r="T704" s="5" t="str">
        <f>_xlfn.TEXTJOIN(":",TRUE,D704,E704)</f>
        <v>s316:1</v>
      </c>
      <c r="U704" s="5" t="str">
        <f>_xlfn.TEXTJOIN(":",TRUE,F704,G704)</f>
        <v>s316:0.1</v>
      </c>
      <c r="V704" s="5" t="str">
        <f>_xlfn.TEXTJOIN(":",TRUE,H704,I704)</f>
        <v>ptfe:0.1</v>
      </c>
      <c r="W704" s="5" t="str">
        <f>_xlfn.TEXTJOIN(":",TRUE,J704,K704)</f>
        <v/>
      </c>
      <c r="X704" s="5" t="str">
        <f>_xlfn.TEXTJOIN(":",TRUE,L704,M704)</f>
        <v/>
      </c>
    </row>
    <row r="705" spans="1:24">
      <c r="A705" s="5">
        <v>704</v>
      </c>
      <c r="B705" s="5" t="s">
        <v>316</v>
      </c>
      <c r="C705" s="19">
        <v>1</v>
      </c>
      <c r="D705" s="151" t="s">
        <v>617</v>
      </c>
      <c r="E705" s="152" t="s">
        <v>690</v>
      </c>
      <c r="F705" s="155" t="s">
        <v>617</v>
      </c>
      <c r="G705" s="156" t="s">
        <v>708</v>
      </c>
      <c r="H705" s="159" t="s">
        <v>212</v>
      </c>
      <c r="I705" s="160" t="s">
        <v>700</v>
      </c>
      <c r="J705" s="155" t="s">
        <v>705</v>
      </c>
      <c r="K705" s="156" t="s">
        <v>705</v>
      </c>
      <c r="N705" s="168">
        <v>15</v>
      </c>
      <c r="O705" s="148">
        <v>165</v>
      </c>
      <c r="P705" s="169">
        <v>8.85</v>
      </c>
      <c r="Q705" s="172">
        <v>6.07</v>
      </c>
      <c r="R705" s="173" t="s">
        <v>72</v>
      </c>
      <c r="S705" s="5" t="str">
        <f>_xlfn.TEXTJOIN("_",TRUE,T705:X705)</f>
        <v>s316:0.4_s316:0.05_ptfe:0.1</v>
      </c>
      <c r="T705" s="5" t="str">
        <f>_xlfn.TEXTJOIN(":",TRUE,D705,E705)</f>
        <v>s316:0.4</v>
      </c>
      <c r="U705" s="5" t="str">
        <f>_xlfn.TEXTJOIN(":",TRUE,F705,G705)</f>
        <v>s316:0.05</v>
      </c>
      <c r="V705" s="5" t="str">
        <f>_xlfn.TEXTJOIN(":",TRUE,H705,I705)</f>
        <v>ptfe:0.1</v>
      </c>
      <c r="W705" s="5" t="str">
        <f>_xlfn.TEXTJOIN(":",TRUE,J705,K705)</f>
        <v/>
      </c>
      <c r="X705" s="5" t="str">
        <f>_xlfn.TEXTJOIN(":",TRUE,L705,M705)</f>
        <v/>
      </c>
    </row>
    <row r="706" spans="1:24">
      <c r="A706" s="5">
        <v>705</v>
      </c>
      <c r="B706" s="5" t="s">
        <v>316</v>
      </c>
      <c r="C706" s="19">
        <v>10</v>
      </c>
      <c r="D706" s="151" t="s">
        <v>707</v>
      </c>
      <c r="E706" s="152" t="s">
        <v>695</v>
      </c>
      <c r="F706" s="155" t="s">
        <v>617</v>
      </c>
      <c r="G706" s="156" t="s">
        <v>700</v>
      </c>
      <c r="H706" s="159" t="s">
        <v>212</v>
      </c>
      <c r="I706" s="160" t="s">
        <v>690</v>
      </c>
      <c r="J706" s="155" t="s">
        <v>705</v>
      </c>
      <c r="K706" s="156" t="s">
        <v>705</v>
      </c>
      <c r="N706" s="168">
        <v>12</v>
      </c>
      <c r="O706" s="148">
        <v>41.8</v>
      </c>
      <c r="P706" s="169">
        <v>8.8000000000000007</v>
      </c>
      <c r="Q706" s="172">
        <v>37.090000000000003</v>
      </c>
      <c r="S706" s="5" t="str">
        <f>_xlfn.TEXTJOIN("_",TRUE,T706:X706)</f>
        <v>inconel:1_s316:0.1_ptfe:0.4</v>
      </c>
      <c r="T706" s="5" t="str">
        <f>_xlfn.TEXTJOIN(":",TRUE,D706,E706)</f>
        <v>inconel:1</v>
      </c>
      <c r="U706" s="5" t="str">
        <f>_xlfn.TEXTJOIN(":",TRUE,F706,G706)</f>
        <v>s316:0.1</v>
      </c>
      <c r="V706" s="5" t="str">
        <f>_xlfn.TEXTJOIN(":",TRUE,H706,I706)</f>
        <v>ptfe:0.4</v>
      </c>
      <c r="W706" s="5" t="str">
        <f>_xlfn.TEXTJOIN(":",TRUE,J706,K706)</f>
        <v/>
      </c>
      <c r="X706" s="5" t="str">
        <f>_xlfn.TEXTJOIN(":",TRUE,L706,M706)</f>
        <v/>
      </c>
    </row>
    <row r="707" spans="1:24">
      <c r="A707" s="5">
        <v>706</v>
      </c>
      <c r="B707" s="5" t="s">
        <v>316</v>
      </c>
      <c r="C707" s="19">
        <v>6</v>
      </c>
      <c r="D707" s="151" t="s">
        <v>617</v>
      </c>
      <c r="E707" s="152" t="s">
        <v>694</v>
      </c>
      <c r="F707" s="155" t="s">
        <v>617</v>
      </c>
      <c r="G707" s="156" t="s">
        <v>700</v>
      </c>
      <c r="H707" s="159" t="s">
        <v>212</v>
      </c>
      <c r="I707" s="160" t="s">
        <v>700</v>
      </c>
      <c r="J707" s="155" t="s">
        <v>705</v>
      </c>
      <c r="K707" s="156" t="s">
        <v>705</v>
      </c>
      <c r="N707" s="168">
        <v>6.9</v>
      </c>
      <c r="O707" s="148">
        <v>56</v>
      </c>
      <c r="P707" s="169">
        <v>8.75</v>
      </c>
      <c r="Q707" s="172">
        <v>28.51</v>
      </c>
      <c r="R707" s="173" t="s">
        <v>108</v>
      </c>
      <c r="S707" s="5" t="str">
        <f>_xlfn.TEXTJOIN("_",TRUE,T707:X707)</f>
        <v>s316:1.5_s316:0.1_ptfe:0.1</v>
      </c>
      <c r="T707" s="5" t="str">
        <f>_xlfn.TEXTJOIN(":",TRUE,D707,E707)</f>
        <v>s316:1.5</v>
      </c>
      <c r="U707" s="5" t="str">
        <f>_xlfn.TEXTJOIN(":",TRUE,F707,G707)</f>
        <v>s316:0.1</v>
      </c>
      <c r="V707" s="5" t="str">
        <f>_xlfn.TEXTJOIN(":",TRUE,H707,I707)</f>
        <v>ptfe:0.1</v>
      </c>
      <c r="W707" s="5" t="str">
        <f>_xlfn.TEXTJOIN(":",TRUE,J707,K707)</f>
        <v/>
      </c>
      <c r="X707" s="5" t="str">
        <f>_xlfn.TEXTJOIN(":",TRUE,L707,M707)</f>
        <v/>
      </c>
    </row>
    <row r="708" spans="1:24">
      <c r="A708" s="5">
        <v>707</v>
      </c>
      <c r="B708" s="5" t="s">
        <v>316</v>
      </c>
      <c r="C708" s="19">
        <v>4</v>
      </c>
      <c r="D708" s="151" t="s">
        <v>707</v>
      </c>
      <c r="E708" s="152" t="s">
        <v>693</v>
      </c>
      <c r="F708" s="155" t="s">
        <v>617</v>
      </c>
      <c r="G708" s="156" t="s">
        <v>700</v>
      </c>
      <c r="H708" s="159" t="s">
        <v>212</v>
      </c>
      <c r="I708" s="160" t="s">
        <v>700</v>
      </c>
      <c r="J708" s="155" t="s">
        <v>705</v>
      </c>
      <c r="K708" s="156" t="s">
        <v>705</v>
      </c>
      <c r="N708" s="168">
        <v>10.5</v>
      </c>
      <c r="O708" s="148">
        <v>180</v>
      </c>
      <c r="P708" s="169">
        <v>8.6</v>
      </c>
      <c r="Q708" s="172">
        <v>22.13</v>
      </c>
      <c r="S708" s="5" t="str">
        <f>_xlfn.TEXTJOIN("_",TRUE,T708:X708)</f>
        <v>inconel:0.5_s316:0.1_ptfe:0.1</v>
      </c>
      <c r="T708" s="5" t="str">
        <f>_xlfn.TEXTJOIN(":",TRUE,D708,E708)</f>
        <v>inconel:0.5</v>
      </c>
      <c r="U708" s="5" t="str">
        <f>_xlfn.TEXTJOIN(":",TRUE,F708,G708)</f>
        <v>s316:0.1</v>
      </c>
      <c r="V708" s="5" t="str">
        <f>_xlfn.TEXTJOIN(":",TRUE,H708,I708)</f>
        <v>ptfe:0.1</v>
      </c>
      <c r="W708" s="5" t="str">
        <f>_xlfn.TEXTJOIN(":",TRUE,J708,K708)</f>
        <v/>
      </c>
      <c r="X708" s="5" t="str">
        <f>_xlfn.TEXTJOIN(":",TRUE,L708,M708)</f>
        <v/>
      </c>
    </row>
    <row r="709" spans="1:24">
      <c r="A709" s="5">
        <v>708</v>
      </c>
      <c r="B709" s="5" t="s">
        <v>316</v>
      </c>
      <c r="C709" s="19">
        <v>8</v>
      </c>
      <c r="D709" s="151" t="s">
        <v>617</v>
      </c>
      <c r="E709" s="152" t="s">
        <v>694</v>
      </c>
      <c r="F709" s="155" t="s">
        <v>617</v>
      </c>
      <c r="G709" s="156" t="s">
        <v>700</v>
      </c>
      <c r="H709" s="155" t="s">
        <v>212</v>
      </c>
      <c r="I709" s="156" t="s">
        <v>693</v>
      </c>
      <c r="J709" s="159" t="s">
        <v>617</v>
      </c>
      <c r="K709" s="160" t="s">
        <v>693</v>
      </c>
      <c r="N709" s="168">
        <v>7</v>
      </c>
      <c r="O709" s="148">
        <v>40</v>
      </c>
      <c r="P709" s="169">
        <v>8.58</v>
      </c>
      <c r="Q709" s="172">
        <v>39.1</v>
      </c>
      <c r="S709" s="5" t="str">
        <f>_xlfn.TEXTJOIN("_",TRUE,T709:X709)</f>
        <v>s316:1.5_s316:0.1_s316:0.5_ptfe:0.5</v>
      </c>
      <c r="T709" s="5" t="str">
        <f>_xlfn.TEXTJOIN(":",TRUE,D709,E709)</f>
        <v>s316:1.5</v>
      </c>
      <c r="U709" s="5" t="str">
        <f>_xlfn.TEXTJOIN(":",TRUE,F709,G709)</f>
        <v>s316:0.1</v>
      </c>
      <c r="V709" s="5" t="str">
        <f>_xlfn.TEXTJOIN(":",TRUE,J709,K709)</f>
        <v>s316:0.5</v>
      </c>
      <c r="W709" s="5" t="str">
        <f>_xlfn.TEXTJOIN(":",TRUE,H709,I709)</f>
        <v>ptfe:0.5</v>
      </c>
      <c r="X709" s="5" t="str">
        <f>_xlfn.TEXTJOIN(":",TRUE,L709,M709)</f>
        <v/>
      </c>
    </row>
    <row r="710" spans="1:24">
      <c r="A710" s="5">
        <v>709</v>
      </c>
      <c r="B710" s="5" t="s">
        <v>316</v>
      </c>
      <c r="C710" s="19">
        <v>6</v>
      </c>
      <c r="D710" s="151" t="s">
        <v>617</v>
      </c>
      <c r="E710" s="152" t="s">
        <v>694</v>
      </c>
      <c r="F710" s="155" t="s">
        <v>617</v>
      </c>
      <c r="G710" s="156" t="s">
        <v>700</v>
      </c>
      <c r="H710" s="159" t="s">
        <v>212</v>
      </c>
      <c r="I710" s="160" t="s">
        <v>700</v>
      </c>
      <c r="J710" s="155" t="s">
        <v>705</v>
      </c>
      <c r="K710" s="156" t="s">
        <v>705</v>
      </c>
      <c r="N710" s="168">
        <v>6.9</v>
      </c>
      <c r="O710" s="148">
        <v>56</v>
      </c>
      <c r="P710" s="169">
        <v>8.5399999999999991</v>
      </c>
      <c r="Q710" s="172">
        <v>28.51</v>
      </c>
      <c r="R710" s="173" t="s">
        <v>109</v>
      </c>
      <c r="S710" s="5" t="str">
        <f>_xlfn.TEXTJOIN("_",TRUE,T710:X710)</f>
        <v>s316:1.5_s316:0.1_ptfe:0.1</v>
      </c>
      <c r="T710" s="5" t="str">
        <f>_xlfn.TEXTJOIN(":",TRUE,D710,E710)</f>
        <v>s316:1.5</v>
      </c>
      <c r="U710" s="5" t="str">
        <f>_xlfn.TEXTJOIN(":",TRUE,F710,G710)</f>
        <v>s316:0.1</v>
      </c>
      <c r="V710" s="5" t="str">
        <f>_xlfn.TEXTJOIN(":",TRUE,H710,I710)</f>
        <v>ptfe:0.1</v>
      </c>
      <c r="W710" s="5" t="str">
        <f>_xlfn.TEXTJOIN(":",TRUE,J710,K710)</f>
        <v/>
      </c>
      <c r="X710" s="5" t="str">
        <f>_xlfn.TEXTJOIN(":",TRUE,L710,M710)</f>
        <v/>
      </c>
    </row>
    <row r="711" spans="1:24">
      <c r="A711" s="5">
        <v>710</v>
      </c>
      <c r="B711" s="5" t="s">
        <v>316</v>
      </c>
      <c r="C711" s="19">
        <v>4</v>
      </c>
      <c r="D711" s="151" t="s">
        <v>707</v>
      </c>
      <c r="E711" s="152" t="s">
        <v>693</v>
      </c>
      <c r="F711" s="155" t="s">
        <v>617</v>
      </c>
      <c r="G711" s="156" t="s">
        <v>700</v>
      </c>
      <c r="H711" s="159" t="s">
        <v>212</v>
      </c>
      <c r="I711" s="160" t="s">
        <v>700</v>
      </c>
      <c r="J711" s="155" t="s">
        <v>705</v>
      </c>
      <c r="K711" s="156" t="s">
        <v>705</v>
      </c>
      <c r="N711" s="168">
        <v>10.5</v>
      </c>
      <c r="O711" s="148">
        <v>180</v>
      </c>
      <c r="P711" s="169">
        <v>8.5</v>
      </c>
      <c r="Q711" s="172">
        <v>22.14</v>
      </c>
      <c r="S711" s="5" t="str">
        <f>_xlfn.TEXTJOIN("_",TRUE,T711:X711)</f>
        <v>inconel:0.5_s316:0.1_ptfe:0.1</v>
      </c>
      <c r="T711" s="5" t="str">
        <f>_xlfn.TEXTJOIN(":",TRUE,D711,E711)</f>
        <v>inconel:0.5</v>
      </c>
      <c r="U711" s="5" t="str">
        <f>_xlfn.TEXTJOIN(":",TRUE,F711,G711)</f>
        <v>s316:0.1</v>
      </c>
      <c r="V711" s="5" t="str">
        <f>_xlfn.TEXTJOIN(":",TRUE,H711,I711)</f>
        <v>ptfe:0.1</v>
      </c>
      <c r="W711" s="5" t="str">
        <f>_xlfn.TEXTJOIN(":",TRUE,J711,K711)</f>
        <v/>
      </c>
      <c r="X711" s="5" t="str">
        <f>_xlfn.TEXTJOIN(":",TRUE,L711,M711)</f>
        <v/>
      </c>
    </row>
    <row r="712" spans="1:24">
      <c r="A712" s="5">
        <v>711</v>
      </c>
      <c r="B712" s="5" t="s">
        <v>316</v>
      </c>
      <c r="C712" s="19">
        <v>4</v>
      </c>
      <c r="D712" s="151" t="s">
        <v>617</v>
      </c>
      <c r="E712" s="152" t="s">
        <v>695</v>
      </c>
      <c r="F712" s="155" t="s">
        <v>617</v>
      </c>
      <c r="G712" s="156" t="s">
        <v>700</v>
      </c>
      <c r="H712" s="159" t="s">
        <v>212</v>
      </c>
      <c r="I712" s="160" t="s">
        <v>700</v>
      </c>
      <c r="J712" s="155" t="s">
        <v>705</v>
      </c>
      <c r="K712" s="156" t="s">
        <v>705</v>
      </c>
      <c r="N712" s="168">
        <v>9</v>
      </c>
      <c r="O712" s="148">
        <v>80</v>
      </c>
      <c r="P712" s="169">
        <v>8.5</v>
      </c>
      <c r="Q712" s="172">
        <v>21.57</v>
      </c>
      <c r="S712" s="5" t="str">
        <f>_xlfn.TEXTJOIN("_",TRUE,T712:X712)</f>
        <v>s316:1_s316:0.1_ptfe:0.1</v>
      </c>
      <c r="T712" s="5" t="str">
        <f>_xlfn.TEXTJOIN(":",TRUE,D712,E712)</f>
        <v>s316:1</v>
      </c>
      <c r="U712" s="5" t="str">
        <f>_xlfn.TEXTJOIN(":",TRUE,F712,G712)</f>
        <v>s316:0.1</v>
      </c>
      <c r="V712" s="5" t="str">
        <f>_xlfn.TEXTJOIN(":",TRUE,H712,I712)</f>
        <v>ptfe:0.1</v>
      </c>
      <c r="W712" s="5" t="str">
        <f>_xlfn.TEXTJOIN(":",TRUE,J712,K712)</f>
        <v/>
      </c>
      <c r="X712" s="5" t="str">
        <f>_xlfn.TEXTJOIN(":",TRUE,L712,M712)</f>
        <v/>
      </c>
    </row>
    <row r="713" spans="1:24">
      <c r="A713" s="5">
        <v>712</v>
      </c>
      <c r="B713" s="5" t="s">
        <v>316</v>
      </c>
      <c r="C713" s="19">
        <v>10</v>
      </c>
      <c r="D713" s="151" t="s">
        <v>617</v>
      </c>
      <c r="E713" s="152" t="s">
        <v>695</v>
      </c>
      <c r="F713" s="155" t="s">
        <v>617</v>
      </c>
      <c r="G713" s="156" t="s">
        <v>700</v>
      </c>
      <c r="H713" s="155" t="s">
        <v>212</v>
      </c>
      <c r="I713" s="156" t="s">
        <v>693</v>
      </c>
      <c r="J713" s="159" t="s">
        <v>617</v>
      </c>
      <c r="K713" s="160" t="s">
        <v>693</v>
      </c>
      <c r="N713" s="168">
        <v>7</v>
      </c>
      <c r="O713" s="148">
        <v>40</v>
      </c>
      <c r="P713" s="169">
        <v>8.5</v>
      </c>
      <c r="Q713" s="172">
        <v>38.619999999999997</v>
      </c>
      <c r="S713" s="5" t="str">
        <f>_xlfn.TEXTJOIN("_",TRUE,T713:X713)</f>
        <v>s316:1_s316:0.1_s316:0.5_ptfe:0.5</v>
      </c>
      <c r="T713" s="5" t="str">
        <f>_xlfn.TEXTJOIN(":",TRUE,D713,E713)</f>
        <v>s316:1</v>
      </c>
      <c r="U713" s="5" t="str">
        <f>_xlfn.TEXTJOIN(":",TRUE,F713,G713)</f>
        <v>s316:0.1</v>
      </c>
      <c r="V713" s="5" t="str">
        <f>_xlfn.TEXTJOIN(":",TRUE,J713,K713)</f>
        <v>s316:0.5</v>
      </c>
      <c r="W713" s="5" t="str">
        <f>_xlfn.TEXTJOIN(":",TRUE,H713,I713)</f>
        <v>ptfe:0.5</v>
      </c>
      <c r="X713" s="5" t="str">
        <f>_xlfn.TEXTJOIN(":",TRUE,L713,M713)</f>
        <v/>
      </c>
    </row>
    <row r="714" spans="1:24">
      <c r="A714" s="5">
        <v>713</v>
      </c>
      <c r="B714" s="5" t="s">
        <v>316</v>
      </c>
      <c r="C714" s="19">
        <v>4</v>
      </c>
      <c r="D714" s="151" t="s">
        <v>707</v>
      </c>
      <c r="E714" s="152" t="s">
        <v>695</v>
      </c>
      <c r="F714" s="155" t="s">
        <v>617</v>
      </c>
      <c r="G714" s="156" t="s">
        <v>708</v>
      </c>
      <c r="H714" s="159" t="s">
        <v>212</v>
      </c>
      <c r="I714" s="160" t="s">
        <v>700</v>
      </c>
      <c r="J714" s="155" t="s">
        <v>705</v>
      </c>
      <c r="K714" s="156" t="s">
        <v>705</v>
      </c>
      <c r="N714" s="168">
        <v>7.9</v>
      </c>
      <c r="O714" s="148">
        <v>200</v>
      </c>
      <c r="P714" s="169">
        <v>8.41</v>
      </c>
      <c r="Q714" s="172">
        <v>21.1</v>
      </c>
      <c r="R714" s="173" t="s">
        <v>27</v>
      </c>
      <c r="S714" s="5" t="str">
        <f>_xlfn.TEXTJOIN("_",TRUE,T714:X714)</f>
        <v>inconel:1_s316:0.05_ptfe:0.1</v>
      </c>
      <c r="T714" s="5" t="str">
        <f>_xlfn.TEXTJOIN(":",TRUE,D714,E714)</f>
        <v>inconel:1</v>
      </c>
      <c r="U714" s="5" t="str">
        <f>_xlfn.TEXTJOIN(":",TRUE,F714,G714)</f>
        <v>s316:0.05</v>
      </c>
      <c r="V714" s="5" t="str">
        <f>_xlfn.TEXTJOIN(":",TRUE,H714,I714)</f>
        <v>ptfe:0.1</v>
      </c>
      <c r="W714" s="5" t="str">
        <f>_xlfn.TEXTJOIN(":",TRUE,J714,K714)</f>
        <v/>
      </c>
      <c r="X714" s="5" t="str">
        <f>_xlfn.TEXTJOIN(":",TRUE,L714,M714)</f>
        <v/>
      </c>
    </row>
    <row r="715" spans="1:24">
      <c r="A715" s="5">
        <v>714</v>
      </c>
      <c r="B715" s="5" t="s">
        <v>316</v>
      </c>
      <c r="C715" s="19">
        <v>4</v>
      </c>
      <c r="D715" s="151" t="s">
        <v>707</v>
      </c>
      <c r="E715" s="152" t="s">
        <v>695</v>
      </c>
      <c r="F715" s="155" t="s">
        <v>617</v>
      </c>
      <c r="G715" s="156" t="s">
        <v>708</v>
      </c>
      <c r="H715" s="159" t="s">
        <v>212</v>
      </c>
      <c r="I715" s="160" t="s">
        <v>700</v>
      </c>
      <c r="J715" s="155" t="s">
        <v>705</v>
      </c>
      <c r="K715" s="156" t="s">
        <v>705</v>
      </c>
      <c r="N715" s="168">
        <v>7.9</v>
      </c>
      <c r="O715" s="148">
        <v>200</v>
      </c>
      <c r="P715" s="169">
        <v>8.33</v>
      </c>
      <c r="Q715" s="172">
        <v>21.1</v>
      </c>
      <c r="R715" s="173" t="s">
        <v>28</v>
      </c>
      <c r="S715" s="5" t="str">
        <f>_xlfn.TEXTJOIN("_",TRUE,T715:X715)</f>
        <v>inconel:1_s316:0.05_ptfe:0.1</v>
      </c>
      <c r="T715" s="5" t="str">
        <f>_xlfn.TEXTJOIN(":",TRUE,D715,E715)</f>
        <v>inconel:1</v>
      </c>
      <c r="U715" s="5" t="str">
        <f>_xlfn.TEXTJOIN(":",TRUE,F715,G715)</f>
        <v>s316:0.05</v>
      </c>
      <c r="V715" s="5" t="str">
        <f>_xlfn.TEXTJOIN(":",TRUE,H715,I715)</f>
        <v>ptfe:0.1</v>
      </c>
      <c r="W715" s="5" t="str">
        <f>_xlfn.TEXTJOIN(":",TRUE,J715,K715)</f>
        <v/>
      </c>
      <c r="X715" s="5" t="str">
        <f>_xlfn.TEXTJOIN(":",TRUE,L715,M715)</f>
        <v/>
      </c>
    </row>
    <row r="716" spans="1:24">
      <c r="A716" s="5">
        <v>715</v>
      </c>
      <c r="B716" s="5" t="s">
        <v>316</v>
      </c>
      <c r="C716" s="19">
        <v>4</v>
      </c>
      <c r="D716" s="151" t="s">
        <v>617</v>
      </c>
      <c r="E716" s="152" t="s">
        <v>695</v>
      </c>
      <c r="F716" s="155" t="s">
        <v>617</v>
      </c>
      <c r="G716" s="156" t="s">
        <v>708</v>
      </c>
      <c r="H716" s="159" t="s">
        <v>212</v>
      </c>
      <c r="I716" s="160" t="s">
        <v>700</v>
      </c>
      <c r="J716" s="155" t="s">
        <v>705</v>
      </c>
      <c r="K716" s="156" t="s">
        <v>705</v>
      </c>
      <c r="N716" s="168">
        <v>11</v>
      </c>
      <c r="O716" s="148">
        <v>45</v>
      </c>
      <c r="P716" s="169">
        <v>8.32</v>
      </c>
      <c r="Q716" s="172">
        <v>21</v>
      </c>
      <c r="R716" s="173" t="s">
        <v>97</v>
      </c>
      <c r="S716" s="5" t="str">
        <f>_xlfn.TEXTJOIN("_",TRUE,T716:X716)</f>
        <v>s316:1_s316:0.05_ptfe:0.1</v>
      </c>
      <c r="T716" s="5" t="str">
        <f>_xlfn.TEXTJOIN(":",TRUE,D716,E716)</f>
        <v>s316:1</v>
      </c>
      <c r="U716" s="5" t="str">
        <f>_xlfn.TEXTJOIN(":",TRUE,F716,G716)</f>
        <v>s316:0.05</v>
      </c>
      <c r="V716" s="5" t="str">
        <f>_xlfn.TEXTJOIN(":",TRUE,H716,I716)</f>
        <v>ptfe:0.1</v>
      </c>
      <c r="W716" s="5" t="str">
        <f>_xlfn.TEXTJOIN(":",TRUE,J716,K716)</f>
        <v/>
      </c>
      <c r="X716" s="5" t="str">
        <f>_xlfn.TEXTJOIN(":",TRUE,L716,M716)</f>
        <v/>
      </c>
    </row>
    <row r="717" spans="1:24">
      <c r="A717" s="5">
        <v>716</v>
      </c>
      <c r="B717" s="5" t="s">
        <v>316</v>
      </c>
      <c r="C717" s="19">
        <v>8</v>
      </c>
      <c r="D717" s="151" t="s">
        <v>617</v>
      </c>
      <c r="E717" s="152" t="s">
        <v>694</v>
      </c>
      <c r="F717" s="155" t="s">
        <v>617</v>
      </c>
      <c r="G717" s="156" t="s">
        <v>700</v>
      </c>
      <c r="H717" s="159" t="s">
        <v>212</v>
      </c>
      <c r="I717" s="160" t="s">
        <v>693</v>
      </c>
      <c r="J717" s="155" t="s">
        <v>705</v>
      </c>
      <c r="K717" s="156" t="s">
        <v>705</v>
      </c>
      <c r="N717" s="168">
        <v>8</v>
      </c>
      <c r="O717" s="148">
        <v>175</v>
      </c>
      <c r="P717" s="169">
        <v>8.3000000000000007</v>
      </c>
      <c r="Q717" s="172">
        <v>34.979999999999997</v>
      </c>
      <c r="R717" s="173" t="s">
        <v>88</v>
      </c>
      <c r="S717" s="5" t="str">
        <f>_xlfn.TEXTJOIN("_",TRUE,T717:X717)</f>
        <v>s316:1.5_s316:0.1_ptfe:0.5</v>
      </c>
      <c r="T717" s="5" t="str">
        <f>_xlfn.TEXTJOIN(":",TRUE,D717,E717)</f>
        <v>s316:1.5</v>
      </c>
      <c r="U717" s="5" t="str">
        <f>_xlfn.TEXTJOIN(":",TRUE,F717,G717)</f>
        <v>s316:0.1</v>
      </c>
      <c r="V717" s="5" t="str">
        <f>_xlfn.TEXTJOIN(":",TRUE,H717,I717)</f>
        <v>ptfe:0.5</v>
      </c>
      <c r="W717" s="5" t="str">
        <f>_xlfn.TEXTJOIN(":",TRUE,J717,K717)</f>
        <v/>
      </c>
      <c r="X717" s="5" t="str">
        <f>_xlfn.TEXTJOIN(":",TRUE,L717,M717)</f>
        <v/>
      </c>
    </row>
    <row r="718" spans="1:24">
      <c r="A718" s="5">
        <v>717</v>
      </c>
      <c r="B718" s="5" t="s">
        <v>316</v>
      </c>
      <c r="C718" s="19">
        <v>8</v>
      </c>
      <c r="D718" s="151" t="s">
        <v>617</v>
      </c>
      <c r="E718" s="152" t="s">
        <v>694</v>
      </c>
      <c r="F718" s="155" t="s">
        <v>617</v>
      </c>
      <c r="G718" s="156" t="s">
        <v>700</v>
      </c>
      <c r="H718" s="155" t="s">
        <v>212</v>
      </c>
      <c r="I718" s="156" t="s">
        <v>693</v>
      </c>
      <c r="J718" s="159" t="s">
        <v>617</v>
      </c>
      <c r="K718" s="160" t="s">
        <v>693</v>
      </c>
      <c r="N718" s="168">
        <v>7</v>
      </c>
      <c r="O718" s="148">
        <v>40</v>
      </c>
      <c r="P718" s="169">
        <v>8.2799999999999994</v>
      </c>
      <c r="Q718" s="172">
        <v>39.1</v>
      </c>
      <c r="S718" s="5" t="str">
        <f>_xlfn.TEXTJOIN("_",TRUE,T718:X718)</f>
        <v>s316:1.5_s316:0.1_s316:0.5_ptfe:0.5</v>
      </c>
      <c r="T718" s="5" t="str">
        <f>_xlfn.TEXTJOIN(":",TRUE,D718,E718)</f>
        <v>s316:1.5</v>
      </c>
      <c r="U718" s="5" t="str">
        <f>_xlfn.TEXTJOIN(":",TRUE,F718,G718)</f>
        <v>s316:0.1</v>
      </c>
      <c r="V718" s="5" t="str">
        <f>_xlfn.TEXTJOIN(":",TRUE,J718,K718)</f>
        <v>s316:0.5</v>
      </c>
      <c r="W718" s="5" t="str">
        <f>_xlfn.TEXTJOIN(":",TRUE,H718,I718)</f>
        <v>ptfe:0.5</v>
      </c>
      <c r="X718" s="5" t="str">
        <f>_xlfn.TEXTJOIN(":",TRUE,L718,M718)</f>
        <v/>
      </c>
    </row>
    <row r="719" spans="1:24">
      <c r="A719" s="5">
        <v>718</v>
      </c>
      <c r="B719" s="5" t="s">
        <v>316</v>
      </c>
      <c r="C719" s="19">
        <v>4</v>
      </c>
      <c r="D719" s="151" t="s">
        <v>617</v>
      </c>
      <c r="E719" s="152" t="s">
        <v>693</v>
      </c>
      <c r="F719" s="155" t="s">
        <v>617</v>
      </c>
      <c r="G719" s="156" t="s">
        <v>693</v>
      </c>
      <c r="H719" s="159" t="s">
        <v>212</v>
      </c>
      <c r="I719" s="160" t="s">
        <v>700</v>
      </c>
      <c r="J719" s="155" t="s">
        <v>705</v>
      </c>
      <c r="K719" s="156" t="s">
        <v>705</v>
      </c>
      <c r="N719" s="168">
        <v>7</v>
      </c>
      <c r="O719" s="148">
        <v>280</v>
      </c>
      <c r="P719" s="169">
        <v>8.1999999999999993</v>
      </c>
      <c r="Q719" s="172">
        <v>19.71</v>
      </c>
      <c r="S719" s="5" t="str">
        <f>_xlfn.TEXTJOIN("_",TRUE,T719:X719)</f>
        <v>s316:0.5_s316:0.5_ptfe:0.1</v>
      </c>
      <c r="T719" s="5" t="str">
        <f>_xlfn.TEXTJOIN(":",TRUE,D719,E719)</f>
        <v>s316:0.5</v>
      </c>
      <c r="U719" s="5" t="str">
        <f>_xlfn.TEXTJOIN(":",TRUE,F719,G719)</f>
        <v>s316:0.5</v>
      </c>
      <c r="V719" s="5" t="str">
        <f>_xlfn.TEXTJOIN(":",TRUE,H719,I719)</f>
        <v>ptfe:0.1</v>
      </c>
      <c r="W719" s="5" t="str">
        <f>_xlfn.TEXTJOIN(":",TRUE,J719,K719)</f>
        <v/>
      </c>
      <c r="X719" s="5" t="str">
        <f>_xlfn.TEXTJOIN(":",TRUE,L719,M719)</f>
        <v/>
      </c>
    </row>
    <row r="720" spans="1:24">
      <c r="A720" s="5">
        <v>719</v>
      </c>
      <c r="B720" s="5" t="s">
        <v>316</v>
      </c>
      <c r="C720" s="19">
        <v>6</v>
      </c>
      <c r="D720" s="151" t="s">
        <v>617</v>
      </c>
      <c r="E720" s="152" t="s">
        <v>694</v>
      </c>
      <c r="F720" s="155" t="s">
        <v>617</v>
      </c>
      <c r="G720" s="156" t="s">
        <v>700</v>
      </c>
      <c r="H720" s="159" t="s">
        <v>212</v>
      </c>
      <c r="I720" s="160" t="s">
        <v>700</v>
      </c>
      <c r="J720" s="155" t="s">
        <v>705</v>
      </c>
      <c r="K720" s="156" t="s">
        <v>705</v>
      </c>
      <c r="N720" s="168">
        <v>6.9</v>
      </c>
      <c r="O720" s="148">
        <v>56</v>
      </c>
      <c r="P720" s="169">
        <v>8.15</v>
      </c>
      <c r="Q720" s="172">
        <v>28.51</v>
      </c>
      <c r="R720" s="173" t="s">
        <v>107</v>
      </c>
      <c r="S720" s="5" t="str">
        <f>_xlfn.TEXTJOIN("_",TRUE,T720:X720)</f>
        <v>s316:1.5_s316:0.1_ptfe:0.1</v>
      </c>
      <c r="T720" s="5" t="str">
        <f>_xlfn.TEXTJOIN(":",TRUE,D720,E720)</f>
        <v>s316:1.5</v>
      </c>
      <c r="U720" s="5" t="str">
        <f>_xlfn.TEXTJOIN(":",TRUE,F720,G720)</f>
        <v>s316:0.1</v>
      </c>
      <c r="V720" s="5" t="str">
        <f>_xlfn.TEXTJOIN(":",TRUE,H720,I720)</f>
        <v>ptfe:0.1</v>
      </c>
      <c r="W720" s="5" t="str">
        <f>_xlfn.TEXTJOIN(":",TRUE,J720,K720)</f>
        <v/>
      </c>
      <c r="X720" s="5" t="str">
        <f>_xlfn.TEXTJOIN(":",TRUE,L720,M720)</f>
        <v/>
      </c>
    </row>
    <row r="721" spans="1:24">
      <c r="A721" s="5">
        <v>720</v>
      </c>
      <c r="B721" s="5" t="s">
        <v>316</v>
      </c>
      <c r="C721" s="19">
        <v>4</v>
      </c>
      <c r="D721" s="151" t="s">
        <v>617</v>
      </c>
      <c r="E721" s="152" t="s">
        <v>695</v>
      </c>
      <c r="F721" s="155" t="s">
        <v>617</v>
      </c>
      <c r="G721" s="156" t="s">
        <v>700</v>
      </c>
      <c r="H721" s="159" t="s">
        <v>212</v>
      </c>
      <c r="I721" s="160" t="s">
        <v>700</v>
      </c>
      <c r="J721" s="155" t="s">
        <v>705</v>
      </c>
      <c r="K721" s="156" t="s">
        <v>705</v>
      </c>
      <c r="N721" s="168">
        <v>9</v>
      </c>
      <c r="O721" s="148">
        <v>80</v>
      </c>
      <c r="P721" s="169">
        <v>8.1</v>
      </c>
      <c r="Q721" s="172">
        <v>32.92</v>
      </c>
      <c r="S721" s="5" t="str">
        <f>_xlfn.TEXTJOIN("_",TRUE,T721:X721)</f>
        <v>s316:1_s316:0.1_ptfe:0.1</v>
      </c>
      <c r="T721" s="5" t="str">
        <f>_xlfn.TEXTJOIN(":",TRUE,D721,E721)</f>
        <v>s316:1</v>
      </c>
      <c r="U721" s="5" t="str">
        <f>_xlfn.TEXTJOIN(":",TRUE,F721,G721)</f>
        <v>s316:0.1</v>
      </c>
      <c r="V721" s="5" t="str">
        <f>_xlfn.TEXTJOIN(":",TRUE,H721,I721)</f>
        <v>ptfe:0.1</v>
      </c>
      <c r="W721" s="5" t="str">
        <f>_xlfn.TEXTJOIN(":",TRUE,J721,K721)</f>
        <v/>
      </c>
      <c r="X721" s="5" t="str">
        <f>_xlfn.TEXTJOIN(":",TRUE,L721,M721)</f>
        <v/>
      </c>
    </row>
    <row r="722" spans="1:24">
      <c r="A722" s="5">
        <v>721</v>
      </c>
      <c r="B722" s="5" t="s">
        <v>316</v>
      </c>
      <c r="C722" s="19">
        <v>10</v>
      </c>
      <c r="D722" s="151" t="s">
        <v>617</v>
      </c>
      <c r="E722" s="152" t="s">
        <v>695</v>
      </c>
      <c r="F722" s="155" t="s">
        <v>617</v>
      </c>
      <c r="G722" s="156" t="s">
        <v>700</v>
      </c>
      <c r="H722" s="155" t="s">
        <v>212</v>
      </c>
      <c r="I722" s="156" t="s">
        <v>693</v>
      </c>
      <c r="J722" s="159" t="s">
        <v>617</v>
      </c>
      <c r="K722" s="160" t="s">
        <v>693</v>
      </c>
      <c r="N722" s="168">
        <v>7</v>
      </c>
      <c r="O722" s="148">
        <v>40</v>
      </c>
      <c r="P722" s="169">
        <v>8.0299999999999994</v>
      </c>
      <c r="Q722" s="172">
        <v>38.619999999999997</v>
      </c>
      <c r="S722" s="5" t="str">
        <f>_xlfn.TEXTJOIN("_",TRUE,T722:X722)</f>
        <v>s316:1_s316:0.1_s316:0.5_ptfe:0.5</v>
      </c>
      <c r="T722" s="5" t="str">
        <f>_xlfn.TEXTJOIN(":",TRUE,D722,E722)</f>
        <v>s316:1</v>
      </c>
      <c r="U722" s="5" t="str">
        <f>_xlfn.TEXTJOIN(":",TRUE,F722,G722)</f>
        <v>s316:0.1</v>
      </c>
      <c r="V722" s="5" t="str">
        <f>_xlfn.TEXTJOIN(":",TRUE,J722,K722)</f>
        <v>s316:0.5</v>
      </c>
      <c r="W722" s="5" t="str">
        <f>_xlfn.TEXTJOIN(":",TRUE,H722,I722)</f>
        <v>ptfe:0.5</v>
      </c>
      <c r="X722" s="5" t="str">
        <f>_xlfn.TEXTJOIN(":",TRUE,L722,M722)</f>
        <v/>
      </c>
    </row>
    <row r="723" spans="1:24">
      <c r="A723" s="5">
        <v>722</v>
      </c>
      <c r="B723" s="5" t="s">
        <v>316</v>
      </c>
      <c r="C723" s="19">
        <v>10</v>
      </c>
      <c r="D723" s="151" t="s">
        <v>617</v>
      </c>
      <c r="E723" s="152" t="s">
        <v>694</v>
      </c>
      <c r="F723" s="155" t="s">
        <v>617</v>
      </c>
      <c r="G723" s="156" t="s">
        <v>700</v>
      </c>
      <c r="H723" s="159" t="s">
        <v>212</v>
      </c>
      <c r="I723" s="160" t="s">
        <v>699</v>
      </c>
      <c r="J723" s="155" t="s">
        <v>705</v>
      </c>
      <c r="K723" s="156" t="s">
        <v>705</v>
      </c>
      <c r="N723" s="168">
        <v>22.8</v>
      </c>
      <c r="O723" s="148">
        <v>33</v>
      </c>
      <c r="P723" s="169">
        <v>8</v>
      </c>
      <c r="Q723" s="172">
        <v>50</v>
      </c>
      <c r="R723" s="173" t="s">
        <v>90</v>
      </c>
      <c r="S723" s="5" t="str">
        <f>_xlfn.TEXTJOIN("_",TRUE,T723:X723)</f>
        <v>s316:1.5_s316:0.1_ptfe:0.3</v>
      </c>
      <c r="T723" s="5" t="str">
        <f>_xlfn.TEXTJOIN(":",TRUE,D723,E723)</f>
        <v>s316:1.5</v>
      </c>
      <c r="U723" s="5" t="str">
        <f>_xlfn.TEXTJOIN(":",TRUE,F723,G723)</f>
        <v>s316:0.1</v>
      </c>
      <c r="V723" s="5" t="str">
        <f>_xlfn.TEXTJOIN(":",TRUE,H723,I723)</f>
        <v>ptfe:0.3</v>
      </c>
      <c r="W723" s="5" t="str">
        <f>_xlfn.TEXTJOIN(":",TRUE,J723,K723)</f>
        <v/>
      </c>
      <c r="X723" s="5" t="str">
        <f>_xlfn.TEXTJOIN(":",TRUE,L723,M723)</f>
        <v/>
      </c>
    </row>
    <row r="724" spans="1:24">
      <c r="A724" s="5">
        <v>723</v>
      </c>
      <c r="B724" s="5" t="s">
        <v>316</v>
      </c>
      <c r="C724" s="19">
        <v>4</v>
      </c>
      <c r="D724" s="151" t="s">
        <v>707</v>
      </c>
      <c r="E724" s="152" t="s">
        <v>693</v>
      </c>
      <c r="F724" s="155" t="s">
        <v>617</v>
      </c>
      <c r="G724" s="156" t="s">
        <v>700</v>
      </c>
      <c r="H724" s="159" t="s">
        <v>212</v>
      </c>
      <c r="I724" s="160" t="s">
        <v>700</v>
      </c>
      <c r="J724" s="155" t="s">
        <v>705</v>
      </c>
      <c r="K724" s="156" t="s">
        <v>705</v>
      </c>
      <c r="N724" s="168">
        <v>10.5</v>
      </c>
      <c r="O724" s="148">
        <v>180</v>
      </c>
      <c r="P724" s="169">
        <v>8</v>
      </c>
      <c r="Q724" s="172">
        <v>19.62</v>
      </c>
      <c r="S724" s="5" t="str">
        <f>_xlfn.TEXTJOIN("_",TRUE,T724:X724)</f>
        <v>inconel:0.5_s316:0.1_ptfe:0.1</v>
      </c>
      <c r="T724" s="5" t="str">
        <f>_xlfn.TEXTJOIN(":",TRUE,D724,E724)</f>
        <v>inconel:0.5</v>
      </c>
      <c r="U724" s="5" t="str">
        <f>_xlfn.TEXTJOIN(":",TRUE,F724,G724)</f>
        <v>s316:0.1</v>
      </c>
      <c r="V724" s="5" t="str">
        <f>_xlfn.TEXTJOIN(":",TRUE,H724,I724)</f>
        <v>ptfe:0.1</v>
      </c>
      <c r="W724" s="5" t="str">
        <f>_xlfn.TEXTJOIN(":",TRUE,J724,K724)</f>
        <v/>
      </c>
      <c r="X724" s="5" t="str">
        <f>_xlfn.TEXTJOIN(":",TRUE,L724,M724)</f>
        <v/>
      </c>
    </row>
    <row r="725" spans="1:24">
      <c r="A725" s="5">
        <v>724</v>
      </c>
      <c r="B725" s="5" t="s">
        <v>316</v>
      </c>
      <c r="C725" s="19">
        <v>3</v>
      </c>
      <c r="D725" s="151" t="s">
        <v>617</v>
      </c>
      <c r="E725" s="152" t="s">
        <v>695</v>
      </c>
      <c r="F725" s="155" t="s">
        <v>707</v>
      </c>
      <c r="G725" s="156" t="s">
        <v>700</v>
      </c>
      <c r="H725" s="159" t="s">
        <v>212</v>
      </c>
      <c r="I725" s="160" t="s">
        <v>700</v>
      </c>
      <c r="J725" s="155" t="s">
        <v>705</v>
      </c>
      <c r="K725" s="156" t="s">
        <v>705</v>
      </c>
      <c r="N725" s="168">
        <v>6</v>
      </c>
      <c r="O725" s="148">
        <v>40</v>
      </c>
      <c r="P725" s="169">
        <v>8</v>
      </c>
      <c r="Q725" s="172">
        <v>14.77</v>
      </c>
      <c r="R725" s="173" t="s">
        <v>135</v>
      </c>
      <c r="S725" s="5" t="str">
        <f>_xlfn.TEXTJOIN("_",TRUE,T725:X725)</f>
        <v>s316:1_inconel:0.1_ptfe:0.1</v>
      </c>
      <c r="T725" s="5" t="str">
        <f>_xlfn.TEXTJOIN(":",TRUE,D725,E725)</f>
        <v>s316:1</v>
      </c>
      <c r="U725" s="5" t="str">
        <f>_xlfn.TEXTJOIN(":",TRUE,F725,G725)</f>
        <v>inconel:0.1</v>
      </c>
      <c r="V725" s="5" t="str">
        <f>_xlfn.TEXTJOIN(":",TRUE,H725,I725)</f>
        <v>ptfe:0.1</v>
      </c>
      <c r="W725" s="5" t="str">
        <f>_xlfn.TEXTJOIN(":",TRUE,J725,K725)</f>
        <v/>
      </c>
      <c r="X725" s="5" t="str">
        <f>_xlfn.TEXTJOIN(":",TRUE,L725,M725)</f>
        <v/>
      </c>
    </row>
    <row r="726" spans="1:24">
      <c r="A726" s="5">
        <v>725</v>
      </c>
      <c r="B726" s="5" t="s">
        <v>316</v>
      </c>
      <c r="C726" s="19">
        <v>8</v>
      </c>
      <c r="D726" s="151" t="s">
        <v>617</v>
      </c>
      <c r="E726" s="152" t="s">
        <v>694</v>
      </c>
      <c r="F726" s="155" t="s">
        <v>617</v>
      </c>
      <c r="G726" s="156" t="s">
        <v>700</v>
      </c>
      <c r="H726" s="155" t="s">
        <v>212</v>
      </c>
      <c r="I726" s="156" t="s">
        <v>693</v>
      </c>
      <c r="J726" s="159" t="s">
        <v>617</v>
      </c>
      <c r="K726" s="160" t="s">
        <v>693</v>
      </c>
      <c r="N726" s="168">
        <v>7</v>
      </c>
      <c r="O726" s="148">
        <v>40</v>
      </c>
      <c r="P726" s="169">
        <v>7.96</v>
      </c>
      <c r="Q726" s="172">
        <v>21.57</v>
      </c>
      <c r="S726" s="5" t="str">
        <f>_xlfn.TEXTJOIN("_",TRUE,T726:X726)</f>
        <v>s316:1.5_s316:0.1_s316:0.5_ptfe:0.5</v>
      </c>
      <c r="T726" s="5" t="str">
        <f>_xlfn.TEXTJOIN(":",TRUE,D726,E726)</f>
        <v>s316:1.5</v>
      </c>
      <c r="U726" s="5" t="str">
        <f>_xlfn.TEXTJOIN(":",TRUE,F726,G726)</f>
        <v>s316:0.1</v>
      </c>
      <c r="V726" s="5" t="str">
        <f>_xlfn.TEXTJOIN(":",TRUE,J726,K726)</f>
        <v>s316:0.5</v>
      </c>
      <c r="W726" s="5" t="str">
        <f>_xlfn.TEXTJOIN(":",TRUE,H726,I726)</f>
        <v>ptfe:0.5</v>
      </c>
      <c r="X726" s="5" t="str">
        <f>_xlfn.TEXTJOIN(":",TRUE,L726,M726)</f>
        <v/>
      </c>
    </row>
    <row r="727" spans="1:24">
      <c r="A727" s="5">
        <v>726</v>
      </c>
      <c r="B727" s="5" t="s">
        <v>316</v>
      </c>
      <c r="C727" s="19">
        <v>4</v>
      </c>
      <c r="D727" s="151" t="s">
        <v>707</v>
      </c>
      <c r="E727" s="152" t="s">
        <v>695</v>
      </c>
      <c r="F727" s="155" t="s">
        <v>617</v>
      </c>
      <c r="G727" s="156" t="s">
        <v>708</v>
      </c>
      <c r="H727" s="159" t="s">
        <v>212</v>
      </c>
      <c r="I727" s="160" t="s">
        <v>700</v>
      </c>
      <c r="J727" s="155" t="s">
        <v>705</v>
      </c>
      <c r="K727" s="156" t="s">
        <v>705</v>
      </c>
      <c r="N727" s="168">
        <v>8</v>
      </c>
      <c r="O727" s="148">
        <v>100</v>
      </c>
      <c r="P727" s="169">
        <v>7.92</v>
      </c>
      <c r="Q727" s="172">
        <v>21.04</v>
      </c>
      <c r="R727" s="173" t="s">
        <v>49</v>
      </c>
      <c r="S727" s="5" t="str">
        <f>_xlfn.TEXTJOIN("_",TRUE,T727:X727)</f>
        <v>inconel:1_s316:0.05_ptfe:0.1</v>
      </c>
      <c r="T727" s="5" t="str">
        <f>_xlfn.TEXTJOIN(":",TRUE,D727,E727)</f>
        <v>inconel:1</v>
      </c>
      <c r="U727" s="5" t="str">
        <f>_xlfn.TEXTJOIN(":",TRUE,F727,G727)</f>
        <v>s316:0.05</v>
      </c>
      <c r="V727" s="5" t="str">
        <f>_xlfn.TEXTJOIN(":",TRUE,H727,I727)</f>
        <v>ptfe:0.1</v>
      </c>
      <c r="W727" s="5" t="str">
        <f>_xlfn.TEXTJOIN(":",TRUE,J727,K727)</f>
        <v/>
      </c>
      <c r="X727" s="5" t="str">
        <f>_xlfn.TEXTJOIN(":",TRUE,L727,M727)</f>
        <v/>
      </c>
    </row>
    <row r="728" spans="1:24">
      <c r="A728" s="5">
        <v>727</v>
      </c>
      <c r="B728" s="5" t="s">
        <v>316</v>
      </c>
      <c r="C728" s="19">
        <v>8</v>
      </c>
      <c r="D728" s="151" t="s">
        <v>617</v>
      </c>
      <c r="E728" s="152" t="s">
        <v>694</v>
      </c>
      <c r="F728" s="155" t="s">
        <v>617</v>
      </c>
      <c r="G728" s="156" t="s">
        <v>700</v>
      </c>
      <c r="H728" s="155" t="s">
        <v>212</v>
      </c>
      <c r="I728" s="156" t="s">
        <v>693</v>
      </c>
      <c r="J728" s="159" t="s">
        <v>617</v>
      </c>
      <c r="K728" s="160" t="s">
        <v>693</v>
      </c>
      <c r="N728" s="168">
        <v>7</v>
      </c>
      <c r="O728" s="148">
        <v>40</v>
      </c>
      <c r="P728" s="169">
        <v>7.92</v>
      </c>
      <c r="Q728" s="172">
        <v>39.1</v>
      </c>
      <c r="S728" s="5" t="str">
        <f>_xlfn.TEXTJOIN("_",TRUE,T728:X728)</f>
        <v>s316:1.5_s316:0.1_s316:0.5_ptfe:0.5</v>
      </c>
      <c r="T728" s="5" t="str">
        <f>_xlfn.TEXTJOIN(":",TRUE,D728,E728)</f>
        <v>s316:1.5</v>
      </c>
      <c r="U728" s="5" t="str">
        <f>_xlfn.TEXTJOIN(":",TRUE,F728,G728)</f>
        <v>s316:0.1</v>
      </c>
      <c r="V728" s="5" t="str">
        <f>_xlfn.TEXTJOIN(":",TRUE,J728,K728)</f>
        <v>s316:0.5</v>
      </c>
      <c r="W728" s="5" t="str">
        <f>_xlfn.TEXTJOIN(":",TRUE,H728,I728)</f>
        <v>ptfe:0.5</v>
      </c>
      <c r="X728" s="5" t="str">
        <f>_xlfn.TEXTJOIN(":",TRUE,L728,M728)</f>
        <v/>
      </c>
    </row>
    <row r="729" spans="1:24">
      <c r="A729" s="5">
        <v>728</v>
      </c>
      <c r="B729" s="5" t="s">
        <v>316</v>
      </c>
      <c r="C729" s="19">
        <v>10</v>
      </c>
      <c r="D729" s="151" t="s">
        <v>617</v>
      </c>
      <c r="E729" s="152" t="s">
        <v>695</v>
      </c>
      <c r="F729" s="155" t="s">
        <v>617</v>
      </c>
      <c r="G729" s="156" t="s">
        <v>700</v>
      </c>
      <c r="H729" s="155" t="s">
        <v>212</v>
      </c>
      <c r="I729" s="156" t="s">
        <v>693</v>
      </c>
      <c r="J729" s="159" t="s">
        <v>617</v>
      </c>
      <c r="K729" s="160" t="s">
        <v>693</v>
      </c>
      <c r="N729" s="168">
        <v>7</v>
      </c>
      <c r="O729" s="148">
        <v>40</v>
      </c>
      <c r="P729" s="169">
        <v>7.92</v>
      </c>
      <c r="Q729" s="172">
        <v>38.619999999999997</v>
      </c>
      <c r="S729" s="5" t="str">
        <f>_xlfn.TEXTJOIN("_",TRUE,T729:X729)</f>
        <v>s316:1_s316:0.1_s316:0.5_ptfe:0.5</v>
      </c>
      <c r="T729" s="5" t="str">
        <f>_xlfn.TEXTJOIN(":",TRUE,D729,E729)</f>
        <v>s316:1</v>
      </c>
      <c r="U729" s="5" t="str">
        <f>_xlfn.TEXTJOIN(":",TRUE,F729,G729)</f>
        <v>s316:0.1</v>
      </c>
      <c r="V729" s="5" t="str">
        <f>_xlfn.TEXTJOIN(":",TRUE,J729,K729)</f>
        <v>s316:0.5</v>
      </c>
      <c r="W729" s="5" t="str">
        <f>_xlfn.TEXTJOIN(":",TRUE,H729,I729)</f>
        <v>ptfe:0.5</v>
      </c>
      <c r="X729" s="5" t="str">
        <f>_xlfn.TEXTJOIN(":",TRUE,L729,M729)</f>
        <v/>
      </c>
    </row>
    <row r="730" spans="1:24">
      <c r="A730" s="5">
        <v>729</v>
      </c>
      <c r="B730" s="5" t="s">
        <v>316</v>
      </c>
      <c r="C730" s="19">
        <v>4</v>
      </c>
      <c r="D730" s="151" t="s">
        <v>617</v>
      </c>
      <c r="E730" s="152" t="s">
        <v>693</v>
      </c>
      <c r="F730" s="155" t="s">
        <v>617</v>
      </c>
      <c r="G730" s="156" t="s">
        <v>693</v>
      </c>
      <c r="H730" s="159" t="s">
        <v>212</v>
      </c>
      <c r="I730" s="160" t="s">
        <v>700</v>
      </c>
      <c r="J730" s="155" t="s">
        <v>705</v>
      </c>
      <c r="K730" s="156" t="s">
        <v>705</v>
      </c>
      <c r="N730" s="168">
        <v>7</v>
      </c>
      <c r="O730" s="148">
        <v>280</v>
      </c>
      <c r="P730" s="169">
        <v>7.8</v>
      </c>
      <c r="Q730" s="172">
        <v>19.71</v>
      </c>
      <c r="S730" s="5" t="str">
        <f>_xlfn.TEXTJOIN("_",TRUE,T730:X730)</f>
        <v>s316:0.5_s316:0.5_ptfe:0.1</v>
      </c>
      <c r="T730" s="5" t="str">
        <f>_xlfn.TEXTJOIN(":",TRUE,D730,E730)</f>
        <v>s316:0.5</v>
      </c>
      <c r="U730" s="5" t="str">
        <f>_xlfn.TEXTJOIN(":",TRUE,F730,G730)</f>
        <v>s316:0.5</v>
      </c>
      <c r="V730" s="5" t="str">
        <f>_xlfn.TEXTJOIN(":",TRUE,H730,I730)</f>
        <v>ptfe:0.1</v>
      </c>
      <c r="W730" s="5" t="str">
        <f>_xlfn.TEXTJOIN(":",TRUE,J730,K730)</f>
        <v/>
      </c>
      <c r="X730" s="5" t="str">
        <f>_xlfn.TEXTJOIN(":",TRUE,L730,M730)</f>
        <v/>
      </c>
    </row>
    <row r="731" spans="1:24">
      <c r="A731" s="5">
        <v>730</v>
      </c>
      <c r="B731" s="5" t="s">
        <v>316</v>
      </c>
      <c r="C731" s="19">
        <v>6</v>
      </c>
      <c r="D731" s="151" t="s">
        <v>617</v>
      </c>
      <c r="E731" s="152" t="s">
        <v>694</v>
      </c>
      <c r="F731" s="155" t="s">
        <v>617</v>
      </c>
      <c r="G731" s="156" t="s">
        <v>700</v>
      </c>
      <c r="H731" s="159" t="s">
        <v>212</v>
      </c>
      <c r="I731" s="160" t="s">
        <v>700</v>
      </c>
      <c r="J731" s="155" t="s">
        <v>705</v>
      </c>
      <c r="K731" s="156" t="s">
        <v>705</v>
      </c>
      <c r="N731" s="168">
        <v>6.9</v>
      </c>
      <c r="O731" s="148">
        <v>56</v>
      </c>
      <c r="P731" s="169">
        <v>7.8</v>
      </c>
      <c r="Q731" s="172">
        <v>28.51</v>
      </c>
      <c r="R731" s="173" t="s">
        <v>110</v>
      </c>
      <c r="S731" s="5" t="str">
        <f>_xlfn.TEXTJOIN("_",TRUE,T731:X731)</f>
        <v>s316:1.5_s316:0.1_ptfe:0.1</v>
      </c>
      <c r="T731" s="5" t="str">
        <f>_xlfn.TEXTJOIN(":",TRUE,D731,E731)</f>
        <v>s316:1.5</v>
      </c>
      <c r="U731" s="5" t="str">
        <f>_xlfn.TEXTJOIN(":",TRUE,F731,G731)</f>
        <v>s316:0.1</v>
      </c>
      <c r="V731" s="5" t="str">
        <f>_xlfn.TEXTJOIN(":",TRUE,H731,I731)</f>
        <v>ptfe:0.1</v>
      </c>
      <c r="W731" s="5" t="str">
        <f>_xlfn.TEXTJOIN(":",TRUE,J731,K731)</f>
        <v/>
      </c>
      <c r="X731" s="5" t="str">
        <f>_xlfn.TEXTJOIN(":",TRUE,L731,M731)</f>
        <v/>
      </c>
    </row>
    <row r="732" spans="1:24">
      <c r="A732" s="5">
        <v>731</v>
      </c>
      <c r="B732" s="5" t="s">
        <v>316</v>
      </c>
      <c r="C732" s="19">
        <v>4</v>
      </c>
      <c r="D732" s="151" t="s">
        <v>617</v>
      </c>
      <c r="E732" s="152" t="s">
        <v>695</v>
      </c>
      <c r="F732" s="155" t="s">
        <v>617</v>
      </c>
      <c r="G732" s="156" t="s">
        <v>700</v>
      </c>
      <c r="H732" s="159" t="s">
        <v>212</v>
      </c>
      <c r="I732" s="160" t="s">
        <v>700</v>
      </c>
      <c r="J732" s="155" t="s">
        <v>705</v>
      </c>
      <c r="K732" s="156" t="s">
        <v>705</v>
      </c>
      <c r="N732" s="168">
        <v>9</v>
      </c>
      <c r="O732" s="148">
        <v>80</v>
      </c>
      <c r="P732" s="169">
        <v>7.74</v>
      </c>
      <c r="Q732" s="172">
        <v>21.57</v>
      </c>
      <c r="S732" s="5" t="str">
        <f>_xlfn.TEXTJOIN("_",TRUE,T732:X732)</f>
        <v>s316:1_s316:0.1_ptfe:0.1</v>
      </c>
      <c r="T732" s="5" t="str">
        <f>_xlfn.TEXTJOIN(":",TRUE,D732,E732)</f>
        <v>s316:1</v>
      </c>
      <c r="U732" s="5" t="str">
        <f>_xlfn.TEXTJOIN(":",TRUE,F732,G732)</f>
        <v>s316:0.1</v>
      </c>
      <c r="V732" s="5" t="str">
        <f>_xlfn.TEXTJOIN(":",TRUE,H732,I732)</f>
        <v>ptfe:0.1</v>
      </c>
      <c r="W732" s="5" t="str">
        <f>_xlfn.TEXTJOIN(":",TRUE,J732,K732)</f>
        <v/>
      </c>
      <c r="X732" s="5" t="str">
        <f>_xlfn.TEXTJOIN(":",TRUE,L732,M732)</f>
        <v/>
      </c>
    </row>
    <row r="733" spans="1:24">
      <c r="A733" s="5">
        <v>732</v>
      </c>
      <c r="B733" s="5" t="s">
        <v>316</v>
      </c>
      <c r="C733" s="19">
        <v>2</v>
      </c>
      <c r="D733" s="151" t="s">
        <v>617</v>
      </c>
      <c r="E733" s="152" t="s">
        <v>693</v>
      </c>
      <c r="F733" s="155" t="s">
        <v>617</v>
      </c>
      <c r="G733" s="156" t="s">
        <v>708</v>
      </c>
      <c r="H733" s="159" t="s">
        <v>212</v>
      </c>
      <c r="I733" s="160" t="s">
        <v>700</v>
      </c>
      <c r="J733" s="155" t="s">
        <v>705</v>
      </c>
      <c r="K733" s="156" t="s">
        <v>705</v>
      </c>
      <c r="N733" s="168">
        <v>7.5</v>
      </c>
      <c r="O733" s="148">
        <v>65</v>
      </c>
      <c r="P733" s="169">
        <v>7.74</v>
      </c>
      <c r="Q733" s="172">
        <v>13.77</v>
      </c>
      <c r="R733" s="173" t="s">
        <v>65</v>
      </c>
      <c r="S733" s="5" t="str">
        <f>_xlfn.TEXTJOIN("_",TRUE,T733:X733)</f>
        <v>s316:0.5_s316:0.05_ptfe:0.1</v>
      </c>
      <c r="T733" s="5" t="str">
        <f>_xlfn.TEXTJOIN(":",TRUE,D733,E733)</f>
        <v>s316:0.5</v>
      </c>
      <c r="U733" s="5" t="str">
        <f>_xlfn.TEXTJOIN(":",TRUE,F733,G733)</f>
        <v>s316:0.05</v>
      </c>
      <c r="V733" s="5" t="str">
        <f>_xlfn.TEXTJOIN(":",TRUE,H733,I733)</f>
        <v>ptfe:0.1</v>
      </c>
      <c r="W733" s="5" t="str">
        <f>_xlfn.TEXTJOIN(":",TRUE,J733,K733)</f>
        <v/>
      </c>
      <c r="X733" s="5" t="str">
        <f>_xlfn.TEXTJOIN(":",TRUE,L733,M733)</f>
        <v/>
      </c>
    </row>
    <row r="734" spans="1:24">
      <c r="A734" s="5">
        <v>733</v>
      </c>
      <c r="B734" s="5" t="s">
        <v>316</v>
      </c>
      <c r="C734" s="19">
        <v>10</v>
      </c>
      <c r="D734" s="151" t="s">
        <v>617</v>
      </c>
      <c r="E734" s="152" t="s">
        <v>695</v>
      </c>
      <c r="F734" s="155" t="s">
        <v>617</v>
      </c>
      <c r="G734" s="156" t="s">
        <v>700</v>
      </c>
      <c r="H734" s="155" t="s">
        <v>212</v>
      </c>
      <c r="I734" s="156" t="s">
        <v>693</v>
      </c>
      <c r="J734" s="159" t="s">
        <v>617</v>
      </c>
      <c r="K734" s="160" t="s">
        <v>693</v>
      </c>
      <c r="N734" s="168">
        <v>7</v>
      </c>
      <c r="O734" s="148">
        <v>40</v>
      </c>
      <c r="P734" s="169">
        <v>7.73</v>
      </c>
      <c r="Q734" s="172">
        <v>38.619999999999997</v>
      </c>
      <c r="S734" s="5" t="str">
        <f>_xlfn.TEXTJOIN("_",TRUE,T734:X734)</f>
        <v>s316:1_s316:0.1_s316:0.5_ptfe:0.5</v>
      </c>
      <c r="T734" s="5" t="str">
        <f>_xlfn.TEXTJOIN(":",TRUE,D734,E734)</f>
        <v>s316:1</v>
      </c>
      <c r="U734" s="5" t="str">
        <f>_xlfn.TEXTJOIN(":",TRUE,F734,G734)</f>
        <v>s316:0.1</v>
      </c>
      <c r="V734" s="5" t="str">
        <f>_xlfn.TEXTJOIN(":",TRUE,J734,K734)</f>
        <v>s316:0.5</v>
      </c>
      <c r="W734" s="5" t="str">
        <f>_xlfn.TEXTJOIN(":",TRUE,H734,I734)</f>
        <v>ptfe:0.5</v>
      </c>
      <c r="X734" s="5" t="str">
        <f>_xlfn.TEXTJOIN(":",TRUE,L734,M734)</f>
        <v/>
      </c>
    </row>
    <row r="735" spans="1:24">
      <c r="A735" s="5">
        <v>734</v>
      </c>
      <c r="B735" s="5" t="s">
        <v>316</v>
      </c>
      <c r="C735" s="19">
        <v>4</v>
      </c>
      <c r="D735" s="151" t="s">
        <v>617</v>
      </c>
      <c r="E735" s="152" t="s">
        <v>693</v>
      </c>
      <c r="F735" s="155" t="s">
        <v>617</v>
      </c>
      <c r="G735" s="156" t="s">
        <v>693</v>
      </c>
      <c r="H735" s="159" t="s">
        <v>212</v>
      </c>
      <c r="I735" s="160" t="s">
        <v>700</v>
      </c>
      <c r="J735" s="155" t="s">
        <v>705</v>
      </c>
      <c r="K735" s="156" t="s">
        <v>705</v>
      </c>
      <c r="N735" s="168">
        <v>7</v>
      </c>
      <c r="O735" s="148">
        <v>280</v>
      </c>
      <c r="P735" s="169">
        <v>7.65</v>
      </c>
      <c r="Q735" s="172">
        <v>39.299999999999997</v>
      </c>
      <c r="S735" s="5" t="str">
        <f>_xlfn.TEXTJOIN("_",TRUE,T735:X735)</f>
        <v>s316:0.5_s316:0.5_ptfe:0.1</v>
      </c>
      <c r="T735" s="5" t="str">
        <f>_xlfn.TEXTJOIN(":",TRUE,D735,E735)</f>
        <v>s316:0.5</v>
      </c>
      <c r="U735" s="5" t="str">
        <f>_xlfn.TEXTJOIN(":",TRUE,F735,G735)</f>
        <v>s316:0.5</v>
      </c>
      <c r="V735" s="5" t="str">
        <f>_xlfn.TEXTJOIN(":",TRUE,H735,I735)</f>
        <v>ptfe:0.1</v>
      </c>
      <c r="W735" s="5" t="str">
        <f>_xlfn.TEXTJOIN(":",TRUE,J735,K735)</f>
        <v/>
      </c>
      <c r="X735" s="5" t="str">
        <f>_xlfn.TEXTJOIN(":",TRUE,L735,M735)</f>
        <v/>
      </c>
    </row>
    <row r="736" spans="1:24">
      <c r="A736" s="5">
        <v>735</v>
      </c>
      <c r="B736" s="5" t="s">
        <v>316</v>
      </c>
      <c r="C736" s="19">
        <v>3</v>
      </c>
      <c r="D736" s="151" t="s">
        <v>617</v>
      </c>
      <c r="E736" s="152" t="s">
        <v>693</v>
      </c>
      <c r="F736" s="155" t="s">
        <v>617</v>
      </c>
      <c r="G736" s="156" t="s">
        <v>693</v>
      </c>
      <c r="H736" s="159" t="s">
        <v>212</v>
      </c>
      <c r="I736" s="160" t="s">
        <v>700</v>
      </c>
      <c r="J736" s="155" t="s">
        <v>705</v>
      </c>
      <c r="K736" s="156" t="s">
        <v>705</v>
      </c>
      <c r="N736" s="168">
        <v>7.5</v>
      </c>
      <c r="O736" s="148">
        <v>149.1</v>
      </c>
      <c r="P736" s="169">
        <v>7.6</v>
      </c>
      <c r="Q736" s="172">
        <v>21.3</v>
      </c>
      <c r="S736" s="5" t="str">
        <f>_xlfn.TEXTJOIN("_",TRUE,T736:X736)</f>
        <v>s316:0.5_s316:0.5_ptfe:0.1</v>
      </c>
      <c r="T736" s="5" t="str">
        <f>_xlfn.TEXTJOIN(":",TRUE,D736,E736)</f>
        <v>s316:0.5</v>
      </c>
      <c r="U736" s="5" t="str">
        <f>_xlfn.TEXTJOIN(":",TRUE,F736,G736)</f>
        <v>s316:0.5</v>
      </c>
      <c r="V736" s="5" t="str">
        <f>_xlfn.TEXTJOIN(":",TRUE,H736,I736)</f>
        <v>ptfe:0.1</v>
      </c>
      <c r="W736" s="5" t="str">
        <f>_xlfn.TEXTJOIN(":",TRUE,J736,K736)</f>
        <v/>
      </c>
      <c r="X736" s="5" t="str">
        <f>_xlfn.TEXTJOIN(":",TRUE,L736,M736)</f>
        <v/>
      </c>
    </row>
    <row r="737" spans="1:24">
      <c r="A737" s="5">
        <v>736</v>
      </c>
      <c r="B737" s="5" t="s">
        <v>316</v>
      </c>
      <c r="C737" s="19">
        <v>4</v>
      </c>
      <c r="D737" s="151" t="s">
        <v>617</v>
      </c>
      <c r="E737" s="152" t="s">
        <v>695</v>
      </c>
      <c r="F737" s="155" t="s">
        <v>617</v>
      </c>
      <c r="G737" s="156" t="s">
        <v>708</v>
      </c>
      <c r="H737" s="159" t="s">
        <v>212</v>
      </c>
      <c r="I737" s="160" t="s">
        <v>700</v>
      </c>
      <c r="J737" s="155" t="s">
        <v>705</v>
      </c>
      <c r="K737" s="156" t="s">
        <v>705</v>
      </c>
      <c r="N737" s="168">
        <v>7</v>
      </c>
      <c r="O737" s="148">
        <v>63.6</v>
      </c>
      <c r="P737" s="169">
        <v>7.6</v>
      </c>
      <c r="Q737" s="172">
        <v>19.7</v>
      </c>
      <c r="R737" s="173" t="s">
        <v>116</v>
      </c>
      <c r="S737" s="5" t="str">
        <f>_xlfn.TEXTJOIN("_",TRUE,T737:X737)</f>
        <v>s316:1_s316:0.05_ptfe:0.1</v>
      </c>
      <c r="T737" s="5" t="str">
        <f>_xlfn.TEXTJOIN(":",TRUE,D737,E737)</f>
        <v>s316:1</v>
      </c>
      <c r="U737" s="5" t="str">
        <f>_xlfn.TEXTJOIN(":",TRUE,F737,G737)</f>
        <v>s316:0.05</v>
      </c>
      <c r="V737" s="5" t="str">
        <f>_xlfn.TEXTJOIN(":",TRUE,H737,I737)</f>
        <v>ptfe:0.1</v>
      </c>
      <c r="W737" s="5" t="str">
        <f>_xlfn.TEXTJOIN(":",TRUE,J737,K737)</f>
        <v/>
      </c>
      <c r="X737" s="5" t="str">
        <f>_xlfn.TEXTJOIN(":",TRUE,L737,M737)</f>
        <v/>
      </c>
    </row>
    <row r="738" spans="1:24">
      <c r="A738" s="5">
        <v>737</v>
      </c>
      <c r="B738" s="5" t="s">
        <v>316</v>
      </c>
      <c r="C738" s="19">
        <v>8</v>
      </c>
      <c r="D738" s="151" t="s">
        <v>617</v>
      </c>
      <c r="E738" s="152" t="s">
        <v>694</v>
      </c>
      <c r="F738" s="155" t="s">
        <v>617</v>
      </c>
      <c r="G738" s="156" t="s">
        <v>700</v>
      </c>
      <c r="H738" s="155" t="s">
        <v>212</v>
      </c>
      <c r="I738" s="156" t="s">
        <v>693</v>
      </c>
      <c r="J738" s="159" t="s">
        <v>617</v>
      </c>
      <c r="K738" s="160" t="s">
        <v>693</v>
      </c>
      <c r="N738" s="168">
        <v>7</v>
      </c>
      <c r="O738" s="148">
        <v>40</v>
      </c>
      <c r="P738" s="169">
        <v>7.6</v>
      </c>
      <c r="Q738" s="172">
        <v>39.1</v>
      </c>
      <c r="S738" s="5" t="str">
        <f>_xlfn.TEXTJOIN("_",TRUE,T738:X738)</f>
        <v>s316:1.5_s316:0.1_s316:0.5_ptfe:0.5</v>
      </c>
      <c r="T738" s="5" t="str">
        <f>_xlfn.TEXTJOIN(":",TRUE,D738,E738)</f>
        <v>s316:1.5</v>
      </c>
      <c r="U738" s="5" t="str">
        <f>_xlfn.TEXTJOIN(":",TRUE,F738,G738)</f>
        <v>s316:0.1</v>
      </c>
      <c r="V738" s="5" t="str">
        <f>_xlfn.TEXTJOIN(":",TRUE,J738,K738)</f>
        <v>s316:0.5</v>
      </c>
      <c r="W738" s="5" t="str">
        <f>_xlfn.TEXTJOIN(":",TRUE,H738,I738)</f>
        <v>ptfe:0.5</v>
      </c>
      <c r="X738" s="5" t="str">
        <f>_xlfn.TEXTJOIN(":",TRUE,L738,M738)</f>
        <v/>
      </c>
    </row>
    <row r="739" spans="1:24">
      <c r="A739" s="5">
        <v>738</v>
      </c>
      <c r="B739" s="5" t="s">
        <v>316</v>
      </c>
      <c r="C739" s="19">
        <v>2</v>
      </c>
      <c r="D739" s="151" t="s">
        <v>617</v>
      </c>
      <c r="E739" s="152" t="s">
        <v>690</v>
      </c>
      <c r="F739" s="155" t="s">
        <v>617</v>
      </c>
      <c r="G739" s="156" t="s">
        <v>708</v>
      </c>
      <c r="H739" s="159" t="s">
        <v>212</v>
      </c>
      <c r="I739" s="160" t="s">
        <v>700</v>
      </c>
      <c r="J739" s="155" t="s">
        <v>705</v>
      </c>
      <c r="K739" s="156" t="s">
        <v>705</v>
      </c>
      <c r="N739" s="168">
        <v>7.5</v>
      </c>
      <c r="O739" s="148">
        <v>65</v>
      </c>
      <c r="P739" s="169">
        <v>7.53</v>
      </c>
      <c r="Q739" s="172">
        <v>13.77</v>
      </c>
      <c r="R739" s="173" t="s">
        <v>61</v>
      </c>
      <c r="S739" s="5" t="str">
        <f>_xlfn.TEXTJOIN("_",TRUE,T739:X739)</f>
        <v>s316:0.4_s316:0.05_ptfe:0.1</v>
      </c>
      <c r="T739" s="5" t="str">
        <f>_xlfn.TEXTJOIN(":",TRUE,D739,E739)</f>
        <v>s316:0.4</v>
      </c>
      <c r="U739" s="5" t="str">
        <f>_xlfn.TEXTJOIN(":",TRUE,F739,G739)</f>
        <v>s316:0.05</v>
      </c>
      <c r="V739" s="5" t="str">
        <f>_xlfn.TEXTJOIN(":",TRUE,H739,I739)</f>
        <v>ptfe:0.1</v>
      </c>
      <c r="W739" s="5" t="str">
        <f>_xlfn.TEXTJOIN(":",TRUE,J739,K739)</f>
        <v/>
      </c>
      <c r="X739" s="5" t="str">
        <f>_xlfn.TEXTJOIN(":",TRUE,L739,M739)</f>
        <v/>
      </c>
    </row>
    <row r="740" spans="1:24">
      <c r="A740" s="5">
        <v>739</v>
      </c>
      <c r="B740" s="5" t="s">
        <v>316</v>
      </c>
      <c r="C740" s="19">
        <v>3</v>
      </c>
      <c r="D740" s="151" t="s">
        <v>910</v>
      </c>
      <c r="E740" s="152" t="s">
        <v>695</v>
      </c>
      <c r="F740" s="155" t="s">
        <v>706</v>
      </c>
      <c r="G740" s="156" t="s">
        <v>708</v>
      </c>
      <c r="H740" s="159" t="s">
        <v>212</v>
      </c>
      <c r="I740" s="160" t="s">
        <v>700</v>
      </c>
      <c r="J740" s="155" t="s">
        <v>705</v>
      </c>
      <c r="K740" s="156" t="s">
        <v>705</v>
      </c>
      <c r="N740" s="168">
        <v>12</v>
      </c>
      <c r="O740" s="148">
        <v>46</v>
      </c>
      <c r="P740" s="169">
        <v>7.48</v>
      </c>
      <c r="Q740" s="172">
        <v>14.82</v>
      </c>
      <c r="R740" s="173" t="s">
        <v>30</v>
      </c>
      <c r="S740" s="5" t="str">
        <f>_xlfn.TEXTJOIN("_",TRUE,T740:X740)</f>
        <v>hastelloy :1_ s316:0.05_ptfe:0.1</v>
      </c>
      <c r="T740" s="5" t="str">
        <f>_xlfn.TEXTJOIN(":",TRUE,D740,E740)</f>
        <v>hastelloy :1</v>
      </c>
      <c r="U740" s="5" t="str">
        <f>_xlfn.TEXTJOIN(":",TRUE,F740,G740)</f>
        <v xml:space="preserve"> s316:0.05</v>
      </c>
      <c r="V740" s="5" t="str">
        <f>_xlfn.TEXTJOIN(":",TRUE,H740,I740)</f>
        <v>ptfe:0.1</v>
      </c>
      <c r="W740" s="5" t="str">
        <f>_xlfn.TEXTJOIN(":",TRUE,J740,K740)</f>
        <v/>
      </c>
      <c r="X740" s="5" t="str">
        <f>_xlfn.TEXTJOIN(":",TRUE,L740,M740)</f>
        <v/>
      </c>
    </row>
    <row r="741" spans="1:24">
      <c r="A741" s="5">
        <v>740</v>
      </c>
      <c r="B741" s="5" t="s">
        <v>316</v>
      </c>
      <c r="C741" s="19">
        <v>4</v>
      </c>
      <c r="D741" s="151" t="s">
        <v>617</v>
      </c>
      <c r="E741" s="152" t="s">
        <v>695</v>
      </c>
      <c r="F741" s="155" t="s">
        <v>617</v>
      </c>
      <c r="G741" s="156" t="s">
        <v>708</v>
      </c>
      <c r="H741" s="159" t="s">
        <v>212</v>
      </c>
      <c r="I741" s="160" t="s">
        <v>700</v>
      </c>
      <c r="J741" s="155" t="s">
        <v>705</v>
      </c>
      <c r="K741" s="156" t="s">
        <v>705</v>
      </c>
      <c r="N741" s="168">
        <v>7</v>
      </c>
      <c r="O741" s="148">
        <v>63.6</v>
      </c>
      <c r="P741" s="169">
        <v>7.45</v>
      </c>
      <c r="Q741" s="172">
        <v>19.7</v>
      </c>
      <c r="R741" s="173" t="s">
        <v>116</v>
      </c>
      <c r="S741" s="5" t="str">
        <f>_xlfn.TEXTJOIN("_",TRUE,T741:X741)</f>
        <v>s316:1_s316:0.05_ptfe:0.1</v>
      </c>
      <c r="T741" s="5" t="str">
        <f>_xlfn.TEXTJOIN(":",TRUE,D741,E741)</f>
        <v>s316:1</v>
      </c>
      <c r="U741" s="5" t="str">
        <f>_xlfn.TEXTJOIN(":",TRUE,F741,G741)</f>
        <v>s316:0.05</v>
      </c>
      <c r="V741" s="5" t="str">
        <f>_xlfn.TEXTJOIN(":",TRUE,H741,I741)</f>
        <v>ptfe:0.1</v>
      </c>
      <c r="W741" s="5" t="str">
        <f>_xlfn.TEXTJOIN(":",TRUE,J741,K741)</f>
        <v/>
      </c>
      <c r="X741" s="5" t="str">
        <f>_xlfn.TEXTJOIN(":",TRUE,L741,M741)</f>
        <v/>
      </c>
    </row>
    <row r="742" spans="1:24">
      <c r="A742" s="5">
        <v>741</v>
      </c>
      <c r="B742" s="5" t="s">
        <v>316</v>
      </c>
      <c r="C742" s="19">
        <v>4</v>
      </c>
      <c r="D742" s="151" t="s">
        <v>617</v>
      </c>
      <c r="E742" s="152" t="s">
        <v>695</v>
      </c>
      <c r="F742" s="155" t="s">
        <v>617</v>
      </c>
      <c r="G742" s="156" t="s">
        <v>708</v>
      </c>
      <c r="H742" s="159" t="s">
        <v>212</v>
      </c>
      <c r="I742" s="160" t="s">
        <v>700</v>
      </c>
      <c r="J742" s="155" t="s">
        <v>705</v>
      </c>
      <c r="K742" s="156" t="s">
        <v>705</v>
      </c>
      <c r="N742" s="168">
        <v>7</v>
      </c>
      <c r="O742" s="148">
        <v>63.6</v>
      </c>
      <c r="P742" s="169">
        <v>7.45</v>
      </c>
      <c r="Q742" s="172">
        <v>19.7</v>
      </c>
      <c r="R742" s="173" t="s">
        <v>116</v>
      </c>
      <c r="S742" s="5" t="str">
        <f>_xlfn.TEXTJOIN("_",TRUE,T742:X742)</f>
        <v>s316:1_s316:0.05_ptfe:0.1</v>
      </c>
      <c r="T742" s="5" t="str">
        <f>_xlfn.TEXTJOIN(":",TRUE,D742,E742)</f>
        <v>s316:1</v>
      </c>
      <c r="U742" s="5" t="str">
        <f>_xlfn.TEXTJOIN(":",TRUE,F742,G742)</f>
        <v>s316:0.05</v>
      </c>
      <c r="V742" s="5" t="str">
        <f>_xlfn.TEXTJOIN(":",TRUE,H742,I742)</f>
        <v>ptfe:0.1</v>
      </c>
      <c r="W742" s="5" t="str">
        <f>_xlfn.TEXTJOIN(":",TRUE,J742,K742)</f>
        <v/>
      </c>
      <c r="X742" s="5" t="str">
        <f>_xlfn.TEXTJOIN(":",TRUE,L742,M742)</f>
        <v/>
      </c>
    </row>
    <row r="743" spans="1:24">
      <c r="A743" s="5">
        <v>742</v>
      </c>
      <c r="B743" s="5" t="s">
        <v>316</v>
      </c>
      <c r="C743" s="19">
        <v>3</v>
      </c>
      <c r="D743" s="151" t="s">
        <v>617</v>
      </c>
      <c r="E743" s="152" t="s">
        <v>695</v>
      </c>
      <c r="F743" s="155" t="s">
        <v>617</v>
      </c>
      <c r="G743" s="156" t="s">
        <v>708</v>
      </c>
      <c r="H743" s="159" t="s">
        <v>212</v>
      </c>
      <c r="I743" s="160" t="s">
        <v>700</v>
      </c>
      <c r="J743" s="155" t="s">
        <v>705</v>
      </c>
      <c r="K743" s="156" t="s">
        <v>705</v>
      </c>
      <c r="N743" s="168">
        <v>7.5</v>
      </c>
      <c r="O743" s="148">
        <v>64</v>
      </c>
      <c r="P743" s="169">
        <v>7.43</v>
      </c>
      <c r="Q743" s="172">
        <v>17.59</v>
      </c>
      <c r="R743" s="173" t="s">
        <v>67</v>
      </c>
      <c r="S743" s="5" t="str">
        <f>_xlfn.TEXTJOIN("_",TRUE,T743:X743)</f>
        <v>s316:1_s316:0.05_ptfe:0.1</v>
      </c>
      <c r="T743" s="5" t="str">
        <f>_xlfn.TEXTJOIN(":",TRUE,D743,E743)</f>
        <v>s316:1</v>
      </c>
      <c r="U743" s="5" t="str">
        <f>_xlfn.TEXTJOIN(":",TRUE,F743,G743)</f>
        <v>s316:0.05</v>
      </c>
      <c r="V743" s="5" t="str">
        <f>_xlfn.TEXTJOIN(":",TRUE,H743,I743)</f>
        <v>ptfe:0.1</v>
      </c>
      <c r="W743" s="5" t="str">
        <f>_xlfn.TEXTJOIN(":",TRUE,J743,K743)</f>
        <v/>
      </c>
      <c r="X743" s="5" t="str">
        <f>_xlfn.TEXTJOIN(":",TRUE,L743,M743)</f>
        <v/>
      </c>
    </row>
    <row r="744" spans="1:24">
      <c r="A744" s="5">
        <v>743</v>
      </c>
      <c r="B744" s="5" t="s">
        <v>316</v>
      </c>
      <c r="C744" s="19">
        <v>4</v>
      </c>
      <c r="D744" s="151" t="s">
        <v>617</v>
      </c>
      <c r="E744" s="152" t="s">
        <v>695</v>
      </c>
      <c r="F744" s="155" t="s">
        <v>617</v>
      </c>
      <c r="G744" s="156" t="s">
        <v>708</v>
      </c>
      <c r="H744" s="159" t="s">
        <v>212</v>
      </c>
      <c r="I744" s="160" t="s">
        <v>700</v>
      </c>
      <c r="J744" s="155" t="s">
        <v>705</v>
      </c>
      <c r="K744" s="156" t="s">
        <v>705</v>
      </c>
      <c r="N744" s="168">
        <v>7</v>
      </c>
      <c r="O744" s="148">
        <v>63.6</v>
      </c>
      <c r="P744" s="169">
        <v>7.4</v>
      </c>
      <c r="Q744" s="172">
        <v>19.7</v>
      </c>
      <c r="R744" s="173" t="s">
        <v>88</v>
      </c>
      <c r="S744" s="5" t="str">
        <f>_xlfn.TEXTJOIN("_",TRUE,T744:X744)</f>
        <v>s316:1_s316:0.05_ptfe:0.1</v>
      </c>
      <c r="T744" s="5" t="str">
        <f>_xlfn.TEXTJOIN(":",TRUE,D744,E744)</f>
        <v>s316:1</v>
      </c>
      <c r="U744" s="5" t="str">
        <f>_xlfn.TEXTJOIN(":",TRUE,F744,G744)</f>
        <v>s316:0.05</v>
      </c>
      <c r="V744" s="5" t="str">
        <f>_xlfn.TEXTJOIN(":",TRUE,H744,I744)</f>
        <v>ptfe:0.1</v>
      </c>
      <c r="W744" s="5" t="str">
        <f>_xlfn.TEXTJOIN(":",TRUE,J744,K744)</f>
        <v/>
      </c>
      <c r="X744" s="5" t="str">
        <f>_xlfn.TEXTJOIN(":",TRUE,L744,M744)</f>
        <v/>
      </c>
    </row>
    <row r="745" spans="1:24">
      <c r="A745" s="5">
        <v>744</v>
      </c>
      <c r="B745" s="5" t="s">
        <v>316</v>
      </c>
      <c r="C745" s="19">
        <v>3</v>
      </c>
      <c r="D745" s="151" t="s">
        <v>617</v>
      </c>
      <c r="E745" s="152" t="s">
        <v>695</v>
      </c>
      <c r="F745" s="155" t="s">
        <v>707</v>
      </c>
      <c r="G745" s="156" t="s">
        <v>700</v>
      </c>
      <c r="H745" s="159" t="s">
        <v>212</v>
      </c>
      <c r="I745" s="160" t="s">
        <v>700</v>
      </c>
      <c r="J745" s="155" t="s">
        <v>705</v>
      </c>
      <c r="K745" s="156" t="s">
        <v>705</v>
      </c>
      <c r="N745" s="168">
        <v>6</v>
      </c>
      <c r="O745" s="148">
        <v>40</v>
      </c>
      <c r="P745" s="169">
        <v>7.4</v>
      </c>
      <c r="Q745" s="172">
        <v>14.77</v>
      </c>
      <c r="R745" s="173" t="s">
        <v>137</v>
      </c>
      <c r="S745" s="5" t="str">
        <f>_xlfn.TEXTJOIN("_",TRUE,T745:X745)</f>
        <v>s316:1_inconel:0.1_ptfe:0.1</v>
      </c>
      <c r="T745" s="5" t="str">
        <f>_xlfn.TEXTJOIN(":",TRUE,D745,E745)</f>
        <v>s316:1</v>
      </c>
      <c r="U745" s="5" t="str">
        <f>_xlfn.TEXTJOIN(":",TRUE,F745,G745)</f>
        <v>inconel:0.1</v>
      </c>
      <c r="V745" s="5" t="str">
        <f>_xlfn.TEXTJOIN(":",TRUE,H745,I745)</f>
        <v>ptfe:0.1</v>
      </c>
      <c r="W745" s="5" t="str">
        <f>_xlfn.TEXTJOIN(":",TRUE,J745,K745)</f>
        <v/>
      </c>
      <c r="X745" s="5" t="str">
        <f>_xlfn.TEXTJOIN(":",TRUE,L745,M745)</f>
        <v/>
      </c>
    </row>
    <row r="746" spans="1:24">
      <c r="A746" s="5">
        <v>745</v>
      </c>
      <c r="B746" s="5" t="s">
        <v>316</v>
      </c>
      <c r="C746" s="19">
        <v>3</v>
      </c>
      <c r="D746" s="151" t="s">
        <v>617</v>
      </c>
      <c r="E746" s="152" t="s">
        <v>695</v>
      </c>
      <c r="F746" s="155" t="s">
        <v>707</v>
      </c>
      <c r="G746" s="156" t="s">
        <v>700</v>
      </c>
      <c r="H746" s="159" t="s">
        <v>212</v>
      </c>
      <c r="I746" s="160" t="s">
        <v>700</v>
      </c>
      <c r="J746" s="155" t="s">
        <v>705</v>
      </c>
      <c r="K746" s="156" t="s">
        <v>705</v>
      </c>
      <c r="N746" s="168">
        <v>6</v>
      </c>
      <c r="O746" s="148">
        <v>40</v>
      </c>
      <c r="P746" s="169">
        <v>7.4</v>
      </c>
      <c r="Q746" s="172">
        <v>14.66</v>
      </c>
      <c r="R746" s="173" t="s">
        <v>138</v>
      </c>
      <c r="S746" s="5" t="str">
        <f>_xlfn.TEXTJOIN("_",TRUE,T746:X746)</f>
        <v>s316:1_inconel:0.1_ptfe:0.1</v>
      </c>
      <c r="T746" s="5" t="str">
        <f>_xlfn.TEXTJOIN(":",TRUE,D746,E746)</f>
        <v>s316:1</v>
      </c>
      <c r="U746" s="5" t="str">
        <f>_xlfn.TEXTJOIN(":",TRUE,F746,G746)</f>
        <v>inconel:0.1</v>
      </c>
      <c r="V746" s="5" t="str">
        <f>_xlfn.TEXTJOIN(":",TRUE,H746,I746)</f>
        <v>ptfe:0.1</v>
      </c>
      <c r="W746" s="5" t="str">
        <f>_xlfn.TEXTJOIN(":",TRUE,J746,K746)</f>
        <v/>
      </c>
      <c r="X746" s="5" t="str">
        <f>_xlfn.TEXTJOIN(":",TRUE,L746,M746)</f>
        <v/>
      </c>
    </row>
    <row r="747" spans="1:24">
      <c r="A747" s="5">
        <v>746</v>
      </c>
      <c r="B747" s="5" t="s">
        <v>316</v>
      </c>
      <c r="C747" s="19">
        <v>2</v>
      </c>
      <c r="D747" s="151" t="s">
        <v>617</v>
      </c>
      <c r="E747" s="152" t="s">
        <v>691</v>
      </c>
      <c r="F747" s="155" t="s">
        <v>617</v>
      </c>
      <c r="G747" s="156" t="s">
        <v>708</v>
      </c>
      <c r="H747" s="159" t="s">
        <v>212</v>
      </c>
      <c r="I747" s="160" t="s">
        <v>700</v>
      </c>
      <c r="J747" s="155" t="s">
        <v>705</v>
      </c>
      <c r="K747" s="156" t="s">
        <v>705</v>
      </c>
      <c r="N747" s="168">
        <v>9.5</v>
      </c>
      <c r="O747" s="148">
        <v>148</v>
      </c>
      <c r="P747" s="169">
        <v>7.31</v>
      </c>
      <c r="Q747" s="172">
        <v>9.0500000000000007</v>
      </c>
      <c r="R747" s="173" t="s">
        <v>121</v>
      </c>
      <c r="S747" s="5" t="str">
        <f>_xlfn.TEXTJOIN("_",TRUE,T747:X747)</f>
        <v>s316:0.8_s316:0.05_ptfe:0.1</v>
      </c>
      <c r="T747" s="5" t="str">
        <f>_xlfn.TEXTJOIN(":",TRUE,D747,E747)</f>
        <v>s316:0.8</v>
      </c>
      <c r="U747" s="5" t="str">
        <f>_xlfn.TEXTJOIN(":",TRUE,F747,G747)</f>
        <v>s316:0.05</v>
      </c>
      <c r="V747" s="5" t="str">
        <f>_xlfn.TEXTJOIN(":",TRUE,H747,I747)</f>
        <v>ptfe:0.1</v>
      </c>
      <c r="W747" s="5" t="str">
        <f>_xlfn.TEXTJOIN(":",TRUE,J747,K747)</f>
        <v/>
      </c>
      <c r="X747" s="5" t="str">
        <f>_xlfn.TEXTJOIN(":",TRUE,L747,M747)</f>
        <v/>
      </c>
    </row>
    <row r="748" spans="1:24">
      <c r="A748" s="5">
        <v>747</v>
      </c>
      <c r="B748" s="5" t="s">
        <v>316</v>
      </c>
      <c r="C748" s="19">
        <v>8</v>
      </c>
      <c r="D748" s="151" t="s">
        <v>617</v>
      </c>
      <c r="E748" s="152" t="s">
        <v>694</v>
      </c>
      <c r="F748" s="155" t="s">
        <v>617</v>
      </c>
      <c r="G748" s="156" t="s">
        <v>700</v>
      </c>
      <c r="H748" s="155" t="s">
        <v>212</v>
      </c>
      <c r="I748" s="156" t="s">
        <v>693</v>
      </c>
      <c r="J748" s="159" t="s">
        <v>617</v>
      </c>
      <c r="K748" s="160" t="s">
        <v>693</v>
      </c>
      <c r="N748" s="168">
        <v>7</v>
      </c>
      <c r="O748" s="148">
        <v>40</v>
      </c>
      <c r="P748" s="169">
        <v>7.31</v>
      </c>
      <c r="Q748" s="172">
        <v>39.1</v>
      </c>
      <c r="S748" s="5" t="str">
        <f>_xlfn.TEXTJOIN("_",TRUE,T748:X748)</f>
        <v>s316:1.5_s316:0.1_s316:0.5_ptfe:0.5</v>
      </c>
      <c r="T748" s="5" t="str">
        <f>_xlfn.TEXTJOIN(":",TRUE,D748,E748)</f>
        <v>s316:1.5</v>
      </c>
      <c r="U748" s="5" t="str">
        <f>_xlfn.TEXTJOIN(":",TRUE,F748,G748)</f>
        <v>s316:0.1</v>
      </c>
      <c r="V748" s="5" t="str">
        <f>_xlfn.TEXTJOIN(":",TRUE,J748,K748)</f>
        <v>s316:0.5</v>
      </c>
      <c r="W748" s="5" t="str">
        <f>_xlfn.TEXTJOIN(":",TRUE,H748,I748)</f>
        <v>ptfe:0.5</v>
      </c>
      <c r="X748" s="5" t="str">
        <f>_xlfn.TEXTJOIN(":",TRUE,L748,M748)</f>
        <v/>
      </c>
    </row>
    <row r="749" spans="1:24">
      <c r="A749" s="5">
        <v>748</v>
      </c>
      <c r="B749" s="5" t="s">
        <v>316</v>
      </c>
      <c r="C749" s="19">
        <v>10</v>
      </c>
      <c r="D749" s="151" t="s">
        <v>617</v>
      </c>
      <c r="E749" s="152" t="s">
        <v>695</v>
      </c>
      <c r="F749" s="155" t="s">
        <v>617</v>
      </c>
      <c r="G749" s="156" t="s">
        <v>700</v>
      </c>
      <c r="H749" s="155" t="s">
        <v>212</v>
      </c>
      <c r="I749" s="156" t="s">
        <v>693</v>
      </c>
      <c r="J749" s="159" t="s">
        <v>617</v>
      </c>
      <c r="K749" s="160" t="s">
        <v>693</v>
      </c>
      <c r="N749" s="168">
        <v>7</v>
      </c>
      <c r="O749" s="148">
        <v>40</v>
      </c>
      <c r="P749" s="169">
        <v>7.29</v>
      </c>
      <c r="Q749" s="172">
        <v>38.619999999999997</v>
      </c>
      <c r="S749" s="5" t="str">
        <f>_xlfn.TEXTJOIN("_",TRUE,T749:X749)</f>
        <v>s316:1_s316:0.1_s316:0.5_ptfe:0.5</v>
      </c>
      <c r="T749" s="5" t="str">
        <f>_xlfn.TEXTJOIN(":",TRUE,D749,E749)</f>
        <v>s316:1</v>
      </c>
      <c r="U749" s="5" t="str">
        <f>_xlfn.TEXTJOIN(":",TRUE,F749,G749)</f>
        <v>s316:0.1</v>
      </c>
      <c r="V749" s="5" t="str">
        <f>_xlfn.TEXTJOIN(":",TRUE,J749,K749)</f>
        <v>s316:0.5</v>
      </c>
      <c r="W749" s="5" t="str">
        <f>_xlfn.TEXTJOIN(":",TRUE,H749,I749)</f>
        <v>ptfe:0.5</v>
      </c>
      <c r="X749" s="5" t="str">
        <f>_xlfn.TEXTJOIN(":",TRUE,L749,M749)</f>
        <v/>
      </c>
    </row>
    <row r="750" spans="1:24">
      <c r="A750" s="5">
        <v>749</v>
      </c>
      <c r="B750" s="5" t="s">
        <v>316</v>
      </c>
      <c r="C750" s="19">
        <v>10</v>
      </c>
      <c r="D750" s="151" t="s">
        <v>617</v>
      </c>
      <c r="E750" s="152" t="s">
        <v>695</v>
      </c>
      <c r="F750" s="155" t="s">
        <v>617</v>
      </c>
      <c r="G750" s="156" t="s">
        <v>700</v>
      </c>
      <c r="H750" s="155" t="s">
        <v>212</v>
      </c>
      <c r="I750" s="156" t="s">
        <v>693</v>
      </c>
      <c r="J750" s="159" t="s">
        <v>617</v>
      </c>
      <c r="K750" s="160" t="s">
        <v>693</v>
      </c>
      <c r="N750" s="168">
        <v>7</v>
      </c>
      <c r="O750" s="148">
        <v>40</v>
      </c>
      <c r="P750" s="169">
        <v>7.2</v>
      </c>
      <c r="Q750" s="172">
        <v>38.619999999999997</v>
      </c>
      <c r="S750" s="5" t="str">
        <f>_xlfn.TEXTJOIN("_",TRUE,T750:X750)</f>
        <v>s316:1_s316:0.1_s316:0.5_ptfe:0.5</v>
      </c>
      <c r="T750" s="5" t="str">
        <f>_xlfn.TEXTJOIN(":",TRUE,D750,E750)</f>
        <v>s316:1</v>
      </c>
      <c r="U750" s="5" t="str">
        <f>_xlfn.TEXTJOIN(":",TRUE,F750,G750)</f>
        <v>s316:0.1</v>
      </c>
      <c r="V750" s="5" t="str">
        <f>_xlfn.TEXTJOIN(":",TRUE,J750,K750)</f>
        <v>s316:0.5</v>
      </c>
      <c r="W750" s="5" t="str">
        <f>_xlfn.TEXTJOIN(":",TRUE,H750,I750)</f>
        <v>ptfe:0.5</v>
      </c>
      <c r="X750" s="5" t="str">
        <f>_xlfn.TEXTJOIN(":",TRUE,L750,M750)</f>
        <v/>
      </c>
    </row>
    <row r="751" spans="1:24">
      <c r="A751" s="5">
        <v>750</v>
      </c>
      <c r="B751" s="5" t="s">
        <v>316</v>
      </c>
      <c r="C751" s="19">
        <v>3</v>
      </c>
      <c r="D751" s="151" t="s">
        <v>617</v>
      </c>
      <c r="E751" s="152" t="s">
        <v>691</v>
      </c>
      <c r="F751" s="155" t="s">
        <v>617</v>
      </c>
      <c r="G751" s="156" t="s">
        <v>708</v>
      </c>
      <c r="H751" s="159" t="s">
        <v>212</v>
      </c>
      <c r="I751" s="160" t="s">
        <v>700</v>
      </c>
      <c r="J751" s="155" t="s">
        <v>705</v>
      </c>
      <c r="K751" s="156" t="s">
        <v>705</v>
      </c>
      <c r="N751" s="168">
        <v>7.5</v>
      </c>
      <c r="O751" s="148">
        <v>64</v>
      </c>
      <c r="P751" s="169">
        <v>7.19</v>
      </c>
      <c r="Q751" s="172">
        <v>17.59</v>
      </c>
      <c r="R751" s="173" t="s">
        <v>68</v>
      </c>
      <c r="S751" s="5" t="str">
        <f>_xlfn.TEXTJOIN("_",TRUE,T751:X751)</f>
        <v>s316:0.8_s316:0.05_ptfe:0.1</v>
      </c>
      <c r="T751" s="5" t="str">
        <f>_xlfn.TEXTJOIN(":",TRUE,D751,E751)</f>
        <v>s316:0.8</v>
      </c>
      <c r="U751" s="5" t="str">
        <f>_xlfn.TEXTJOIN(":",TRUE,F751,G751)</f>
        <v>s316:0.05</v>
      </c>
      <c r="V751" s="5" t="str">
        <f>_xlfn.TEXTJOIN(":",TRUE,H751,I751)</f>
        <v>ptfe:0.1</v>
      </c>
      <c r="W751" s="5" t="str">
        <f>_xlfn.TEXTJOIN(":",TRUE,J751,K751)</f>
        <v/>
      </c>
      <c r="X751" s="5" t="str">
        <f>_xlfn.TEXTJOIN(":",TRUE,L751,M751)</f>
        <v/>
      </c>
    </row>
    <row r="752" spans="1:24">
      <c r="A752" s="5">
        <v>751</v>
      </c>
      <c r="B752" s="5" t="s">
        <v>316</v>
      </c>
      <c r="C752" s="19">
        <v>4</v>
      </c>
      <c r="D752" s="151" t="s">
        <v>617</v>
      </c>
      <c r="E752" s="152" t="s">
        <v>693</v>
      </c>
      <c r="F752" s="155" t="s">
        <v>617</v>
      </c>
      <c r="G752" s="156" t="s">
        <v>693</v>
      </c>
      <c r="H752" s="159" t="s">
        <v>212</v>
      </c>
      <c r="I752" s="160" t="s">
        <v>700</v>
      </c>
      <c r="J752" s="155" t="s">
        <v>705</v>
      </c>
      <c r="K752" s="156" t="s">
        <v>705</v>
      </c>
      <c r="N752" s="168">
        <v>7</v>
      </c>
      <c r="O752" s="148">
        <v>280</v>
      </c>
      <c r="P752" s="169">
        <v>7.16</v>
      </c>
      <c r="Q752" s="172">
        <v>19.71</v>
      </c>
      <c r="S752" s="5" t="str">
        <f>_xlfn.TEXTJOIN("_",TRUE,T752:X752)</f>
        <v>s316:0.5_s316:0.5_ptfe:0.1</v>
      </c>
      <c r="T752" s="5" t="str">
        <f>_xlfn.TEXTJOIN(":",TRUE,D752,E752)</f>
        <v>s316:0.5</v>
      </c>
      <c r="U752" s="5" t="str">
        <f>_xlfn.TEXTJOIN(":",TRUE,F752,G752)</f>
        <v>s316:0.5</v>
      </c>
      <c r="V752" s="5" t="str">
        <f>_xlfn.TEXTJOIN(":",TRUE,H752,I752)</f>
        <v>ptfe:0.1</v>
      </c>
      <c r="W752" s="5" t="str">
        <f>_xlfn.TEXTJOIN(":",TRUE,J752,K752)</f>
        <v/>
      </c>
      <c r="X752" s="5" t="str">
        <f>_xlfn.TEXTJOIN(":",TRUE,L752,M752)</f>
        <v/>
      </c>
    </row>
    <row r="753" spans="1:24">
      <c r="A753" s="5">
        <v>752</v>
      </c>
      <c r="B753" s="5" t="s">
        <v>316</v>
      </c>
      <c r="C753" s="19">
        <v>4</v>
      </c>
      <c r="D753" s="151" t="s">
        <v>617</v>
      </c>
      <c r="E753" s="152" t="s">
        <v>695</v>
      </c>
      <c r="F753" s="155" t="s">
        <v>617</v>
      </c>
      <c r="G753" s="156" t="s">
        <v>700</v>
      </c>
      <c r="H753" s="159" t="s">
        <v>212</v>
      </c>
      <c r="I753" s="160" t="s">
        <v>700</v>
      </c>
      <c r="J753" s="155" t="s">
        <v>705</v>
      </c>
      <c r="K753" s="156" t="s">
        <v>705</v>
      </c>
      <c r="N753" s="168">
        <v>9</v>
      </c>
      <c r="O753" s="148">
        <v>80</v>
      </c>
      <c r="P753" s="169">
        <v>7.15</v>
      </c>
      <c r="Q753" s="172">
        <v>21.57</v>
      </c>
      <c r="S753" s="5" t="str">
        <f>_xlfn.TEXTJOIN("_",TRUE,T753:X753)</f>
        <v>s316:1_s316:0.1_ptfe:0.1</v>
      </c>
      <c r="T753" s="5" t="str">
        <f>_xlfn.TEXTJOIN(":",TRUE,D753,E753)</f>
        <v>s316:1</v>
      </c>
      <c r="U753" s="5" t="str">
        <f>_xlfn.TEXTJOIN(":",TRUE,F753,G753)</f>
        <v>s316:0.1</v>
      </c>
      <c r="V753" s="5" t="str">
        <f>_xlfn.TEXTJOIN(":",TRUE,H753,I753)</f>
        <v>ptfe:0.1</v>
      </c>
      <c r="W753" s="5" t="str">
        <f>_xlfn.TEXTJOIN(":",TRUE,J753,K753)</f>
        <v/>
      </c>
      <c r="X753" s="5" t="str">
        <f>_xlfn.TEXTJOIN(":",TRUE,L753,M753)</f>
        <v/>
      </c>
    </row>
    <row r="754" spans="1:24">
      <c r="A754" s="5">
        <v>753</v>
      </c>
      <c r="B754" s="5" t="s">
        <v>316</v>
      </c>
      <c r="C754" s="19">
        <v>8</v>
      </c>
      <c r="D754" s="151" t="s">
        <v>617</v>
      </c>
      <c r="E754" s="152" t="s">
        <v>694</v>
      </c>
      <c r="F754" s="155" t="s">
        <v>617</v>
      </c>
      <c r="G754" s="156" t="s">
        <v>700</v>
      </c>
      <c r="H754" s="155" t="s">
        <v>212</v>
      </c>
      <c r="I754" s="156" t="s">
        <v>693</v>
      </c>
      <c r="J754" s="159" t="s">
        <v>617</v>
      </c>
      <c r="K754" s="160" t="s">
        <v>693</v>
      </c>
      <c r="N754" s="168">
        <v>7</v>
      </c>
      <c r="O754" s="148">
        <v>40</v>
      </c>
      <c r="P754" s="169">
        <v>7.15</v>
      </c>
      <c r="Q754" s="172">
        <v>39.1</v>
      </c>
      <c r="S754" s="5" t="str">
        <f>_xlfn.TEXTJOIN("_",TRUE,T754:X754)</f>
        <v>s316:1.5_s316:0.1_s316:0.5_ptfe:0.5</v>
      </c>
      <c r="T754" s="5" t="str">
        <f>_xlfn.TEXTJOIN(":",TRUE,D754,E754)</f>
        <v>s316:1.5</v>
      </c>
      <c r="U754" s="5" t="str">
        <f>_xlfn.TEXTJOIN(":",TRUE,F754,G754)</f>
        <v>s316:0.1</v>
      </c>
      <c r="V754" s="5" t="str">
        <f>_xlfn.TEXTJOIN(":",TRUE,J754,K754)</f>
        <v>s316:0.5</v>
      </c>
      <c r="W754" s="5" t="str">
        <f>_xlfn.TEXTJOIN(":",TRUE,H754,I754)</f>
        <v>ptfe:0.5</v>
      </c>
      <c r="X754" s="5" t="str">
        <f>_xlfn.TEXTJOIN(":",TRUE,L754,M754)</f>
        <v/>
      </c>
    </row>
    <row r="755" spans="1:24">
      <c r="A755" s="5">
        <v>754</v>
      </c>
      <c r="B755" s="5" t="s">
        <v>316</v>
      </c>
      <c r="C755" s="19">
        <v>10</v>
      </c>
      <c r="D755" s="151" t="s">
        <v>617</v>
      </c>
      <c r="E755" s="152" t="s">
        <v>695</v>
      </c>
      <c r="F755" s="155" t="s">
        <v>617</v>
      </c>
      <c r="G755" s="156" t="s">
        <v>700</v>
      </c>
      <c r="H755" s="155" t="s">
        <v>212</v>
      </c>
      <c r="I755" s="156" t="s">
        <v>693</v>
      </c>
      <c r="J755" s="159" t="s">
        <v>617</v>
      </c>
      <c r="K755" s="160" t="s">
        <v>693</v>
      </c>
      <c r="N755" s="168">
        <v>7</v>
      </c>
      <c r="O755" s="148">
        <v>40</v>
      </c>
      <c r="P755" s="169">
        <v>7.15</v>
      </c>
      <c r="Q755" s="172">
        <v>38.619999999999997</v>
      </c>
      <c r="S755" s="5" t="str">
        <f>_xlfn.TEXTJOIN("_",TRUE,T755:X755)</f>
        <v>s316:1_s316:0.1_s316:0.5_ptfe:0.5</v>
      </c>
      <c r="T755" s="5" t="str">
        <f>_xlfn.TEXTJOIN(":",TRUE,D755,E755)</f>
        <v>s316:1</v>
      </c>
      <c r="U755" s="5" t="str">
        <f>_xlfn.TEXTJOIN(":",TRUE,F755,G755)</f>
        <v>s316:0.1</v>
      </c>
      <c r="V755" s="5" t="str">
        <f>_xlfn.TEXTJOIN(":",TRUE,J755,K755)</f>
        <v>s316:0.5</v>
      </c>
      <c r="W755" s="5" t="str">
        <f>_xlfn.TEXTJOIN(":",TRUE,H755,I755)</f>
        <v>ptfe:0.5</v>
      </c>
      <c r="X755" s="5" t="str">
        <f>_xlfn.TEXTJOIN(":",TRUE,L755,M755)</f>
        <v/>
      </c>
    </row>
    <row r="756" spans="1:24">
      <c r="A756" s="5">
        <v>755</v>
      </c>
      <c r="B756" s="5" t="s">
        <v>316</v>
      </c>
      <c r="C756" s="19">
        <v>3</v>
      </c>
      <c r="D756" s="151" t="s">
        <v>617</v>
      </c>
      <c r="E756" s="152" t="s">
        <v>695</v>
      </c>
      <c r="F756" s="155" t="s">
        <v>707</v>
      </c>
      <c r="G756" s="156" t="s">
        <v>700</v>
      </c>
      <c r="H756" s="159" t="s">
        <v>212</v>
      </c>
      <c r="I756" s="160" t="s">
        <v>700</v>
      </c>
      <c r="J756" s="155" t="s">
        <v>705</v>
      </c>
      <c r="K756" s="156" t="s">
        <v>705</v>
      </c>
      <c r="N756" s="168">
        <v>6</v>
      </c>
      <c r="O756" s="148">
        <v>40</v>
      </c>
      <c r="P756" s="169">
        <v>7.15</v>
      </c>
      <c r="Q756" s="172">
        <v>14.77</v>
      </c>
      <c r="R756" s="173" t="s">
        <v>132</v>
      </c>
      <c r="S756" s="5" t="str">
        <f>_xlfn.TEXTJOIN("_",TRUE,T756:X756)</f>
        <v>s316:1_inconel:0.1_ptfe:0.1</v>
      </c>
      <c r="T756" s="5" t="str">
        <f>_xlfn.TEXTJOIN(":",TRUE,D756,E756)</f>
        <v>s316:1</v>
      </c>
      <c r="U756" s="5" t="str">
        <f>_xlfn.TEXTJOIN(":",TRUE,F756,G756)</f>
        <v>inconel:0.1</v>
      </c>
      <c r="V756" s="5" t="str">
        <f>_xlfn.TEXTJOIN(":",TRUE,H756,I756)</f>
        <v>ptfe:0.1</v>
      </c>
      <c r="W756" s="5" t="str">
        <f>_xlfn.TEXTJOIN(":",TRUE,J756,K756)</f>
        <v/>
      </c>
      <c r="X756" s="5" t="str">
        <f>_xlfn.TEXTJOIN(":",TRUE,L756,M756)</f>
        <v/>
      </c>
    </row>
    <row r="757" spans="1:24">
      <c r="A757" s="5">
        <v>756</v>
      </c>
      <c r="B757" s="5" t="s">
        <v>316</v>
      </c>
      <c r="C757" s="19">
        <v>2</v>
      </c>
      <c r="D757" s="151" t="s">
        <v>617</v>
      </c>
      <c r="E757" s="152" t="s">
        <v>691</v>
      </c>
      <c r="F757" s="155" t="s">
        <v>617</v>
      </c>
      <c r="G757" s="156" t="s">
        <v>708</v>
      </c>
      <c r="H757" s="159" t="s">
        <v>212</v>
      </c>
      <c r="I757" s="160" t="s">
        <v>700</v>
      </c>
      <c r="J757" s="155" t="s">
        <v>705</v>
      </c>
      <c r="K757" s="156" t="s">
        <v>705</v>
      </c>
      <c r="N757" s="168">
        <v>9.5</v>
      </c>
      <c r="O757" s="148">
        <v>148</v>
      </c>
      <c r="P757" s="169">
        <v>7.13</v>
      </c>
      <c r="Q757" s="172">
        <v>9.0500000000000007</v>
      </c>
      <c r="R757" s="173" t="s">
        <v>122</v>
      </c>
      <c r="S757" s="5" t="str">
        <f>_xlfn.TEXTJOIN("_",TRUE,T757:X757)</f>
        <v>s316:0.8_s316:0.05_ptfe:0.1</v>
      </c>
      <c r="T757" s="5" t="str">
        <f>_xlfn.TEXTJOIN(":",TRUE,D757,E757)</f>
        <v>s316:0.8</v>
      </c>
      <c r="U757" s="5" t="str">
        <f>_xlfn.TEXTJOIN(":",TRUE,F757,G757)</f>
        <v>s316:0.05</v>
      </c>
      <c r="V757" s="5" t="str">
        <f>_xlfn.TEXTJOIN(":",TRUE,H757,I757)</f>
        <v>ptfe:0.1</v>
      </c>
      <c r="W757" s="5" t="str">
        <f>_xlfn.TEXTJOIN(":",TRUE,J757,K757)</f>
        <v/>
      </c>
      <c r="X757" s="5" t="str">
        <f>_xlfn.TEXTJOIN(":",TRUE,L757,M757)</f>
        <v/>
      </c>
    </row>
    <row r="758" spans="1:24">
      <c r="A758" s="5">
        <v>757</v>
      </c>
      <c r="B758" s="5" t="s">
        <v>316</v>
      </c>
      <c r="C758" s="19">
        <v>3</v>
      </c>
      <c r="D758" s="151" t="s">
        <v>617</v>
      </c>
      <c r="E758" s="152" t="s">
        <v>691</v>
      </c>
      <c r="F758" s="155" t="s">
        <v>617</v>
      </c>
      <c r="G758" s="156" t="s">
        <v>708</v>
      </c>
      <c r="H758" s="159" t="s">
        <v>212</v>
      </c>
      <c r="I758" s="160" t="s">
        <v>700</v>
      </c>
      <c r="J758" s="155" t="s">
        <v>705</v>
      </c>
      <c r="K758" s="156" t="s">
        <v>705</v>
      </c>
      <c r="N758" s="168">
        <v>7.5</v>
      </c>
      <c r="O758" s="148">
        <v>64</v>
      </c>
      <c r="P758" s="169">
        <v>7.05</v>
      </c>
      <c r="Q758" s="172">
        <v>17.59</v>
      </c>
      <c r="R758" s="173" t="s">
        <v>70</v>
      </c>
      <c r="S758" s="5" t="str">
        <f>_xlfn.TEXTJOIN("_",TRUE,T758:X758)</f>
        <v>s316:0.8_s316:0.05_ptfe:0.1</v>
      </c>
      <c r="T758" s="5" t="str">
        <f>_xlfn.TEXTJOIN(":",TRUE,D758,E758)</f>
        <v>s316:0.8</v>
      </c>
      <c r="U758" s="5" t="str">
        <f>_xlfn.TEXTJOIN(":",TRUE,F758,G758)</f>
        <v>s316:0.05</v>
      </c>
      <c r="V758" s="5" t="str">
        <f>_xlfn.TEXTJOIN(":",TRUE,H758,I758)</f>
        <v>ptfe:0.1</v>
      </c>
      <c r="W758" s="5" t="str">
        <f>_xlfn.TEXTJOIN(":",TRUE,J758,K758)</f>
        <v/>
      </c>
      <c r="X758" s="5" t="str">
        <f>_xlfn.TEXTJOIN(":",TRUE,L758,M758)</f>
        <v/>
      </c>
    </row>
    <row r="759" spans="1:24">
      <c r="A759" s="5">
        <v>758</v>
      </c>
      <c r="B759" s="5" t="s">
        <v>316</v>
      </c>
      <c r="C759" s="19">
        <v>6</v>
      </c>
      <c r="D759" s="151" t="s">
        <v>617</v>
      </c>
      <c r="E759" s="152" t="s">
        <v>693</v>
      </c>
      <c r="F759" s="155" t="s">
        <v>617</v>
      </c>
      <c r="G759" s="156" t="s">
        <v>700</v>
      </c>
      <c r="H759" s="159" t="s">
        <v>212</v>
      </c>
      <c r="I759" s="160" t="s">
        <v>693</v>
      </c>
      <c r="J759" s="155" t="s">
        <v>705</v>
      </c>
      <c r="K759" s="156" t="s">
        <v>705</v>
      </c>
      <c r="N759" s="168">
        <v>6.9</v>
      </c>
      <c r="O759" s="148">
        <v>56</v>
      </c>
      <c r="P759" s="169">
        <v>7.05</v>
      </c>
      <c r="Q759" s="172">
        <v>27.23</v>
      </c>
      <c r="S759" s="5" t="str">
        <f>_xlfn.TEXTJOIN("_",TRUE,T759:X759)</f>
        <v>s316:0.5_s316:0.1_ptfe:0.5</v>
      </c>
      <c r="T759" s="5" t="str">
        <f>_xlfn.TEXTJOIN(":",TRUE,D759,E759)</f>
        <v>s316:0.5</v>
      </c>
      <c r="U759" s="5" t="str">
        <f>_xlfn.TEXTJOIN(":",TRUE,F759,G759)</f>
        <v>s316:0.1</v>
      </c>
      <c r="V759" s="5" t="str">
        <f>_xlfn.TEXTJOIN(":",TRUE,H759,I759)</f>
        <v>ptfe:0.5</v>
      </c>
      <c r="W759" s="5" t="str">
        <f>_xlfn.TEXTJOIN(":",TRUE,J759,K759)</f>
        <v/>
      </c>
      <c r="X759" s="5" t="str">
        <f>_xlfn.TEXTJOIN(":",TRUE,L759,M759)</f>
        <v/>
      </c>
    </row>
    <row r="760" spans="1:24">
      <c r="A760" s="5">
        <v>759</v>
      </c>
      <c r="B760" s="5" t="s">
        <v>316</v>
      </c>
      <c r="C760" s="19">
        <v>3</v>
      </c>
      <c r="D760" s="151" t="s">
        <v>617</v>
      </c>
      <c r="E760" s="152" t="s">
        <v>695</v>
      </c>
      <c r="F760" s="155" t="s">
        <v>707</v>
      </c>
      <c r="G760" s="156" t="s">
        <v>700</v>
      </c>
      <c r="H760" s="159" t="s">
        <v>212</v>
      </c>
      <c r="I760" s="160" t="s">
        <v>700</v>
      </c>
      <c r="J760" s="155" t="s">
        <v>705</v>
      </c>
      <c r="K760" s="156" t="s">
        <v>705</v>
      </c>
      <c r="N760" s="168">
        <v>6</v>
      </c>
      <c r="O760" s="148">
        <v>40</v>
      </c>
      <c r="P760" s="169">
        <v>7.05</v>
      </c>
      <c r="Q760" s="172">
        <v>14.77</v>
      </c>
      <c r="R760" s="173" t="s">
        <v>132</v>
      </c>
      <c r="S760" s="5" t="str">
        <f>_xlfn.TEXTJOIN("_",TRUE,T760:X760)</f>
        <v>s316:1_inconel:0.1_ptfe:0.1</v>
      </c>
      <c r="T760" s="5" t="str">
        <f>_xlfn.TEXTJOIN(":",TRUE,D760,E760)</f>
        <v>s316:1</v>
      </c>
      <c r="U760" s="5" t="str">
        <f>_xlfn.TEXTJOIN(":",TRUE,F760,G760)</f>
        <v>inconel:0.1</v>
      </c>
      <c r="V760" s="5" t="str">
        <f>_xlfn.TEXTJOIN(":",TRUE,H760,I760)</f>
        <v>ptfe:0.1</v>
      </c>
      <c r="W760" s="5" t="str">
        <f>_xlfn.TEXTJOIN(":",TRUE,J760,K760)</f>
        <v/>
      </c>
      <c r="X760" s="5" t="str">
        <f>_xlfn.TEXTJOIN(":",TRUE,L760,M760)</f>
        <v/>
      </c>
    </row>
    <row r="761" spans="1:24">
      <c r="A761" s="5">
        <v>760</v>
      </c>
      <c r="B761" s="5" t="s">
        <v>316</v>
      </c>
      <c r="C761" s="19">
        <v>3</v>
      </c>
      <c r="D761" s="151" t="s">
        <v>617</v>
      </c>
      <c r="E761" s="152" t="s">
        <v>695</v>
      </c>
      <c r="F761" s="155" t="s">
        <v>707</v>
      </c>
      <c r="G761" s="156" t="s">
        <v>708</v>
      </c>
      <c r="H761" s="159" t="s">
        <v>212</v>
      </c>
      <c r="I761" s="160" t="s">
        <v>700</v>
      </c>
      <c r="J761" s="155" t="s">
        <v>705</v>
      </c>
      <c r="K761" s="156" t="s">
        <v>705</v>
      </c>
      <c r="N761" s="168">
        <v>6</v>
      </c>
      <c r="O761" s="148">
        <v>40</v>
      </c>
      <c r="P761" s="169">
        <v>6.95</v>
      </c>
      <c r="Q761" s="172">
        <v>14.66</v>
      </c>
      <c r="R761" s="173" t="s">
        <v>136</v>
      </c>
      <c r="S761" s="5" t="str">
        <f>_xlfn.TEXTJOIN("_",TRUE,T761:X761)</f>
        <v>s316:1_inconel:0.05_ptfe:0.1</v>
      </c>
      <c r="T761" s="5" t="str">
        <f>_xlfn.TEXTJOIN(":",TRUE,D761,E761)</f>
        <v>s316:1</v>
      </c>
      <c r="U761" s="5" t="str">
        <f>_xlfn.TEXTJOIN(":",TRUE,F761,G761)</f>
        <v>inconel:0.05</v>
      </c>
      <c r="V761" s="5" t="str">
        <f>_xlfn.TEXTJOIN(":",TRUE,H761,I761)</f>
        <v>ptfe:0.1</v>
      </c>
      <c r="W761" s="5" t="str">
        <f>_xlfn.TEXTJOIN(":",TRUE,J761,K761)</f>
        <v/>
      </c>
      <c r="X761" s="5" t="str">
        <f>_xlfn.TEXTJOIN(":",TRUE,L761,M761)</f>
        <v/>
      </c>
    </row>
    <row r="762" spans="1:24">
      <c r="A762" s="5">
        <v>761</v>
      </c>
      <c r="B762" s="5" t="s">
        <v>316</v>
      </c>
      <c r="C762" s="19">
        <v>10</v>
      </c>
      <c r="D762" s="151" t="s">
        <v>617</v>
      </c>
      <c r="E762" s="152" t="s">
        <v>695</v>
      </c>
      <c r="F762" s="155" t="s">
        <v>617</v>
      </c>
      <c r="G762" s="156" t="s">
        <v>700</v>
      </c>
      <c r="H762" s="155" t="s">
        <v>212</v>
      </c>
      <c r="I762" s="156" t="s">
        <v>693</v>
      </c>
      <c r="J762" s="159" t="s">
        <v>617</v>
      </c>
      <c r="K762" s="160" t="s">
        <v>693</v>
      </c>
      <c r="N762" s="168">
        <v>7</v>
      </c>
      <c r="O762" s="148">
        <v>40</v>
      </c>
      <c r="P762" s="169">
        <v>6.92</v>
      </c>
      <c r="Q762" s="172">
        <v>39.1</v>
      </c>
      <c r="S762" s="5" t="str">
        <f>_xlfn.TEXTJOIN("_",TRUE,T762:X762)</f>
        <v>s316:1_s316:0.1_s316:0.5_ptfe:0.5</v>
      </c>
      <c r="T762" s="5" t="str">
        <f>_xlfn.TEXTJOIN(":",TRUE,D762,E762)</f>
        <v>s316:1</v>
      </c>
      <c r="U762" s="5" t="str">
        <f>_xlfn.TEXTJOIN(":",TRUE,F762,G762)</f>
        <v>s316:0.1</v>
      </c>
      <c r="V762" s="5" t="str">
        <f>_xlfn.TEXTJOIN(":",TRUE,J762,K762)</f>
        <v>s316:0.5</v>
      </c>
      <c r="W762" s="5" t="str">
        <f>_xlfn.TEXTJOIN(":",TRUE,H762,I762)</f>
        <v>ptfe:0.5</v>
      </c>
      <c r="X762" s="5" t="str">
        <f>_xlfn.TEXTJOIN(":",TRUE,L762,M762)</f>
        <v/>
      </c>
    </row>
    <row r="763" spans="1:24">
      <c r="A763" s="5">
        <v>762</v>
      </c>
      <c r="B763" s="5" t="s">
        <v>316</v>
      </c>
      <c r="C763" s="19">
        <v>3</v>
      </c>
      <c r="D763" s="151" t="s">
        <v>617</v>
      </c>
      <c r="E763" s="152" t="s">
        <v>695</v>
      </c>
      <c r="F763" s="155" t="s">
        <v>707</v>
      </c>
      <c r="G763" s="156" t="s">
        <v>700</v>
      </c>
      <c r="H763" s="159" t="s">
        <v>212</v>
      </c>
      <c r="I763" s="160" t="s">
        <v>700</v>
      </c>
      <c r="J763" s="155" t="s">
        <v>705</v>
      </c>
      <c r="K763" s="156" t="s">
        <v>705</v>
      </c>
      <c r="N763" s="168">
        <v>6</v>
      </c>
      <c r="O763" s="148">
        <v>40</v>
      </c>
      <c r="P763" s="169">
        <v>6.92</v>
      </c>
      <c r="Q763" s="172">
        <v>14.66</v>
      </c>
      <c r="R763" s="173" t="s">
        <v>134</v>
      </c>
      <c r="S763" s="5" t="str">
        <f>_xlfn.TEXTJOIN("_",TRUE,T763:X763)</f>
        <v>s316:1_inconel:0.1_ptfe:0.1</v>
      </c>
      <c r="T763" s="5" t="str">
        <f>_xlfn.TEXTJOIN(":",TRUE,D763,E763)</f>
        <v>s316:1</v>
      </c>
      <c r="U763" s="5" t="str">
        <f>_xlfn.TEXTJOIN(":",TRUE,F763,G763)</f>
        <v>inconel:0.1</v>
      </c>
      <c r="V763" s="5" t="str">
        <f>_xlfn.TEXTJOIN(":",TRUE,H763,I763)</f>
        <v>ptfe:0.1</v>
      </c>
      <c r="W763" s="5" t="str">
        <f>_xlfn.TEXTJOIN(":",TRUE,J763,K763)</f>
        <v/>
      </c>
      <c r="X763" s="5" t="str">
        <f>_xlfn.TEXTJOIN(":",TRUE,L763,M763)</f>
        <v/>
      </c>
    </row>
    <row r="764" spans="1:24">
      <c r="A764" s="5">
        <v>763</v>
      </c>
      <c r="B764" s="5" t="s">
        <v>316</v>
      </c>
      <c r="C764" s="19">
        <v>8</v>
      </c>
      <c r="D764" s="151" t="s">
        <v>617</v>
      </c>
      <c r="E764" s="152" t="s">
        <v>694</v>
      </c>
      <c r="F764" s="155" t="s">
        <v>617</v>
      </c>
      <c r="G764" s="156" t="s">
        <v>700</v>
      </c>
      <c r="H764" s="155" t="s">
        <v>212</v>
      </c>
      <c r="I764" s="156" t="s">
        <v>693</v>
      </c>
      <c r="J764" s="159" t="s">
        <v>617</v>
      </c>
      <c r="K764" s="160" t="s">
        <v>693</v>
      </c>
      <c r="N764" s="168">
        <v>7</v>
      </c>
      <c r="O764" s="148">
        <v>40</v>
      </c>
      <c r="P764" s="169">
        <v>6.9</v>
      </c>
      <c r="Q764" s="172">
        <v>39.1</v>
      </c>
      <c r="S764" s="5" t="str">
        <f>_xlfn.TEXTJOIN("_",TRUE,T764:X764)</f>
        <v>s316:1.5_s316:0.1_s316:0.5_ptfe:0.5</v>
      </c>
      <c r="T764" s="5" t="str">
        <f>_xlfn.TEXTJOIN(":",TRUE,D764,E764)</f>
        <v>s316:1.5</v>
      </c>
      <c r="U764" s="5" t="str">
        <f>_xlfn.TEXTJOIN(":",TRUE,F764,G764)</f>
        <v>s316:0.1</v>
      </c>
      <c r="V764" s="5" t="str">
        <f>_xlfn.TEXTJOIN(":",TRUE,J764,K764)</f>
        <v>s316:0.5</v>
      </c>
      <c r="W764" s="5" t="str">
        <f>_xlfn.TEXTJOIN(":",TRUE,H764,I764)</f>
        <v>ptfe:0.5</v>
      </c>
      <c r="X764" s="5" t="str">
        <f>_xlfn.TEXTJOIN(":",TRUE,L764,M764)</f>
        <v/>
      </c>
    </row>
    <row r="765" spans="1:24">
      <c r="A765" s="5">
        <v>764</v>
      </c>
      <c r="B765" s="5" t="s">
        <v>316</v>
      </c>
      <c r="C765" s="19">
        <v>6</v>
      </c>
      <c r="D765" s="151" t="s">
        <v>617</v>
      </c>
      <c r="E765" s="152" t="s">
        <v>700</v>
      </c>
      <c r="F765" s="155" t="s">
        <v>617</v>
      </c>
      <c r="G765" s="156" t="s">
        <v>700</v>
      </c>
      <c r="H765" s="155" t="s">
        <v>212</v>
      </c>
      <c r="I765" s="156" t="s">
        <v>690</v>
      </c>
      <c r="J765" s="159" t="s">
        <v>617</v>
      </c>
      <c r="K765" s="160" t="s">
        <v>708</v>
      </c>
      <c r="N765" s="168">
        <v>6.19</v>
      </c>
      <c r="O765" s="148">
        <v>71.400000000000006</v>
      </c>
      <c r="P765" s="169">
        <v>6.8</v>
      </c>
      <c r="Q765" s="172">
        <v>32.92</v>
      </c>
      <c r="S765" s="5" t="str">
        <f>_xlfn.TEXTJOIN("_",TRUE,T765:X765)</f>
        <v>s316:0.1_s316:0.1_s316:0.05_ptfe:0.4</v>
      </c>
      <c r="T765" s="5" t="str">
        <f>_xlfn.TEXTJOIN(":",TRUE,D765,E765)</f>
        <v>s316:0.1</v>
      </c>
      <c r="U765" s="5" t="str">
        <f>_xlfn.TEXTJOIN(":",TRUE,F765,G765)</f>
        <v>s316:0.1</v>
      </c>
      <c r="V765" s="5" t="str">
        <f>_xlfn.TEXTJOIN(":",TRUE,J765,K765)</f>
        <v>s316:0.05</v>
      </c>
      <c r="W765" s="5" t="str">
        <f>_xlfn.TEXTJOIN(":",TRUE,H765,I765)</f>
        <v>ptfe:0.4</v>
      </c>
      <c r="X765" s="5" t="str">
        <f>_xlfn.TEXTJOIN(":",TRUE,L765,M765)</f>
        <v/>
      </c>
    </row>
    <row r="766" spans="1:24">
      <c r="A766" s="5">
        <v>765</v>
      </c>
      <c r="B766" s="5" t="s">
        <v>316</v>
      </c>
      <c r="C766" s="19">
        <v>10</v>
      </c>
      <c r="D766" s="151" t="s">
        <v>617</v>
      </c>
      <c r="E766" s="152" t="s">
        <v>695</v>
      </c>
      <c r="F766" s="155" t="s">
        <v>617</v>
      </c>
      <c r="G766" s="156" t="s">
        <v>700</v>
      </c>
      <c r="H766" s="155" t="s">
        <v>212</v>
      </c>
      <c r="I766" s="156" t="s">
        <v>693</v>
      </c>
      <c r="J766" s="159" t="s">
        <v>617</v>
      </c>
      <c r="K766" s="160" t="s">
        <v>693</v>
      </c>
      <c r="N766" s="168">
        <v>7</v>
      </c>
      <c r="O766" s="148">
        <v>40</v>
      </c>
      <c r="P766" s="169">
        <v>6.79</v>
      </c>
      <c r="Q766" s="172">
        <v>38.619999999999997</v>
      </c>
      <c r="S766" s="5" t="str">
        <f>_xlfn.TEXTJOIN("_",TRUE,T766:X766)</f>
        <v>s316:1_s316:0.1_s316:0.5_ptfe:0.5</v>
      </c>
      <c r="T766" s="5" t="str">
        <f>_xlfn.TEXTJOIN(":",TRUE,D766,E766)</f>
        <v>s316:1</v>
      </c>
      <c r="U766" s="5" t="str">
        <f>_xlfn.TEXTJOIN(":",TRUE,F766,G766)</f>
        <v>s316:0.1</v>
      </c>
      <c r="V766" s="5" t="str">
        <f>_xlfn.TEXTJOIN(":",TRUE,J766,K766)</f>
        <v>s316:0.5</v>
      </c>
      <c r="W766" s="5" t="str">
        <f>_xlfn.TEXTJOIN(":",TRUE,H766,I766)</f>
        <v>ptfe:0.5</v>
      </c>
      <c r="X766" s="5" t="str">
        <f>_xlfn.TEXTJOIN(":",TRUE,L766,M766)</f>
        <v/>
      </c>
    </row>
    <row r="767" spans="1:24">
      <c r="A767" s="5">
        <v>766</v>
      </c>
      <c r="B767" s="5" t="s">
        <v>316</v>
      </c>
      <c r="C767" s="19">
        <v>4</v>
      </c>
      <c r="D767" s="151" t="s">
        <v>617</v>
      </c>
      <c r="E767" s="152" t="s">
        <v>693</v>
      </c>
      <c r="F767" s="155" t="s">
        <v>617</v>
      </c>
      <c r="G767" s="156" t="s">
        <v>693</v>
      </c>
      <c r="H767" s="159" t="s">
        <v>212</v>
      </c>
      <c r="I767" s="160" t="s">
        <v>700</v>
      </c>
      <c r="J767" s="155" t="s">
        <v>705</v>
      </c>
      <c r="K767" s="156" t="s">
        <v>705</v>
      </c>
      <c r="N767" s="168">
        <v>7</v>
      </c>
      <c r="O767" s="148">
        <v>280</v>
      </c>
      <c r="P767" s="169">
        <v>6.78</v>
      </c>
      <c r="Q767" s="172">
        <v>19.71</v>
      </c>
      <c r="S767" s="5" t="str">
        <f>_xlfn.TEXTJOIN("_",TRUE,T767:X767)</f>
        <v>s316:0.5_s316:0.5_ptfe:0.1</v>
      </c>
      <c r="T767" s="5" t="str">
        <f>_xlfn.TEXTJOIN(":",TRUE,D767,E767)</f>
        <v>s316:0.5</v>
      </c>
      <c r="U767" s="5" t="str">
        <f>_xlfn.TEXTJOIN(":",TRUE,F767,G767)</f>
        <v>s316:0.5</v>
      </c>
      <c r="V767" s="5" t="str">
        <f>_xlfn.TEXTJOIN(":",TRUE,H767,I767)</f>
        <v>ptfe:0.1</v>
      </c>
      <c r="W767" s="5" t="str">
        <f>_xlfn.TEXTJOIN(":",TRUE,J767,K767)</f>
        <v/>
      </c>
      <c r="X767" s="5" t="str">
        <f>_xlfn.TEXTJOIN(":",TRUE,L767,M767)</f>
        <v/>
      </c>
    </row>
    <row r="768" spans="1:24">
      <c r="A768" s="5">
        <v>767</v>
      </c>
      <c r="B768" s="5" t="s">
        <v>316</v>
      </c>
      <c r="C768" s="19">
        <v>6</v>
      </c>
      <c r="D768" s="151" t="s">
        <v>617</v>
      </c>
      <c r="E768" s="152" t="s">
        <v>693</v>
      </c>
      <c r="F768" s="155" t="s">
        <v>617</v>
      </c>
      <c r="G768" s="156" t="s">
        <v>700</v>
      </c>
      <c r="H768" s="159" t="s">
        <v>212</v>
      </c>
      <c r="I768" s="160" t="s">
        <v>693</v>
      </c>
      <c r="J768" s="155" t="s">
        <v>705</v>
      </c>
      <c r="K768" s="156" t="s">
        <v>705</v>
      </c>
      <c r="N768" s="168">
        <v>6.9</v>
      </c>
      <c r="O768" s="148">
        <v>56</v>
      </c>
      <c r="P768" s="169">
        <v>6.78</v>
      </c>
      <c r="Q768" s="172">
        <v>29.33</v>
      </c>
      <c r="S768" s="5" t="str">
        <f>_xlfn.TEXTJOIN("_",TRUE,T768:X768)</f>
        <v>s316:0.5_s316:0.1_ptfe:0.5</v>
      </c>
      <c r="T768" s="5" t="str">
        <f>_xlfn.TEXTJOIN(":",TRUE,D768,E768)</f>
        <v>s316:0.5</v>
      </c>
      <c r="U768" s="5" t="str">
        <f>_xlfn.TEXTJOIN(":",TRUE,F768,G768)</f>
        <v>s316:0.1</v>
      </c>
      <c r="V768" s="5" t="str">
        <f>_xlfn.TEXTJOIN(":",TRUE,H768,I768)</f>
        <v>ptfe:0.5</v>
      </c>
      <c r="W768" s="5" t="str">
        <f>_xlfn.TEXTJOIN(":",TRUE,J768,K768)</f>
        <v/>
      </c>
      <c r="X768" s="5" t="str">
        <f>_xlfn.TEXTJOIN(":",TRUE,L768,M768)</f>
        <v/>
      </c>
    </row>
    <row r="769" spans="1:24">
      <c r="A769" s="5">
        <v>768</v>
      </c>
      <c r="B769" s="5" t="s">
        <v>316</v>
      </c>
      <c r="C769" s="19">
        <v>6</v>
      </c>
      <c r="D769" s="151" t="s">
        <v>707</v>
      </c>
      <c r="E769" s="152" t="s">
        <v>693</v>
      </c>
      <c r="F769" s="155" t="s">
        <v>617</v>
      </c>
      <c r="G769" s="156" t="s">
        <v>700</v>
      </c>
      <c r="H769" s="159" t="s">
        <v>212</v>
      </c>
      <c r="I769" s="160" t="s">
        <v>693</v>
      </c>
      <c r="J769" s="155" t="s">
        <v>705</v>
      </c>
      <c r="K769" s="156" t="s">
        <v>705</v>
      </c>
      <c r="N769" s="168">
        <v>5.5</v>
      </c>
      <c r="O769" s="148">
        <v>38</v>
      </c>
      <c r="P769" s="169">
        <v>6.75</v>
      </c>
      <c r="Q769" s="172">
        <v>19.71</v>
      </c>
      <c r="S769" s="5" t="str">
        <f>_xlfn.TEXTJOIN("_",TRUE,T769:X769)</f>
        <v>inconel:0.5_s316:0.1_ptfe:0.5</v>
      </c>
      <c r="T769" s="5" t="str">
        <f>_xlfn.TEXTJOIN(":",TRUE,D769,E769)</f>
        <v>inconel:0.5</v>
      </c>
      <c r="U769" s="5" t="str">
        <f>_xlfn.TEXTJOIN(":",TRUE,F769,G769)</f>
        <v>s316:0.1</v>
      </c>
      <c r="V769" s="5" t="str">
        <f>_xlfn.TEXTJOIN(":",TRUE,H769,I769)</f>
        <v>ptfe:0.5</v>
      </c>
      <c r="W769" s="5" t="str">
        <f>_xlfn.TEXTJOIN(":",TRUE,J769,K769)</f>
        <v/>
      </c>
      <c r="X769" s="5" t="str">
        <f>_xlfn.TEXTJOIN(":",TRUE,L769,M769)</f>
        <v/>
      </c>
    </row>
    <row r="770" spans="1:24">
      <c r="A770" s="5">
        <v>769</v>
      </c>
      <c r="B770" s="5" t="s">
        <v>316</v>
      </c>
      <c r="C770" s="19">
        <v>2</v>
      </c>
      <c r="D770" s="151" t="s">
        <v>617</v>
      </c>
      <c r="E770" s="152" t="s">
        <v>691</v>
      </c>
      <c r="F770" s="155" t="s">
        <v>617</v>
      </c>
      <c r="G770" s="156" t="s">
        <v>708</v>
      </c>
      <c r="H770" s="159" t="s">
        <v>212</v>
      </c>
      <c r="I770" s="160" t="s">
        <v>700</v>
      </c>
      <c r="J770" s="155" t="s">
        <v>705</v>
      </c>
      <c r="K770" s="156" t="s">
        <v>705</v>
      </c>
      <c r="N770" s="168">
        <v>9.5</v>
      </c>
      <c r="O770" s="148">
        <v>148</v>
      </c>
      <c r="P770" s="169">
        <v>6.73</v>
      </c>
      <c r="Q770" s="172">
        <v>9.0500000000000007</v>
      </c>
      <c r="R770" s="173" t="s">
        <v>120</v>
      </c>
      <c r="S770" s="5" t="str">
        <f>_xlfn.TEXTJOIN("_",TRUE,T770:X770)</f>
        <v>s316:0.8_s316:0.05_ptfe:0.1</v>
      </c>
      <c r="T770" s="5" t="str">
        <f>_xlfn.TEXTJOIN(":",TRUE,D770,E770)</f>
        <v>s316:0.8</v>
      </c>
      <c r="U770" s="5" t="str">
        <f>_xlfn.TEXTJOIN(":",TRUE,F770,G770)</f>
        <v>s316:0.05</v>
      </c>
      <c r="V770" s="5" t="str">
        <f>_xlfn.TEXTJOIN(":",TRUE,H770,I770)</f>
        <v>ptfe:0.1</v>
      </c>
      <c r="W770" s="5" t="str">
        <f>_xlfn.TEXTJOIN(":",TRUE,J770,K770)</f>
        <v/>
      </c>
      <c r="X770" s="5" t="str">
        <f>_xlfn.TEXTJOIN(":",TRUE,L770,M770)</f>
        <v/>
      </c>
    </row>
    <row r="771" spans="1:24">
      <c r="A771" s="5">
        <v>770</v>
      </c>
      <c r="B771" s="5" t="s">
        <v>316</v>
      </c>
      <c r="C771" s="19">
        <v>6</v>
      </c>
      <c r="D771" s="151" t="s">
        <v>617</v>
      </c>
      <c r="E771" s="152" t="s">
        <v>693</v>
      </c>
      <c r="F771" s="155" t="s">
        <v>617</v>
      </c>
      <c r="G771" s="156" t="s">
        <v>700</v>
      </c>
      <c r="H771" s="159" t="s">
        <v>212</v>
      </c>
      <c r="I771" s="160" t="s">
        <v>693</v>
      </c>
      <c r="J771" s="155" t="s">
        <v>705</v>
      </c>
      <c r="K771" s="156" t="s">
        <v>705</v>
      </c>
      <c r="N771" s="168">
        <v>6.9</v>
      </c>
      <c r="O771" s="148">
        <v>56</v>
      </c>
      <c r="P771" s="169">
        <v>6.68</v>
      </c>
      <c r="Q771" s="172">
        <v>29.33</v>
      </c>
      <c r="S771" s="5" t="str">
        <f>_xlfn.TEXTJOIN("_",TRUE,T771:X771)</f>
        <v>s316:0.5_s316:0.1_ptfe:0.5</v>
      </c>
      <c r="T771" s="5" t="str">
        <f>_xlfn.TEXTJOIN(":",TRUE,D771,E771)</f>
        <v>s316:0.5</v>
      </c>
      <c r="U771" s="5" t="str">
        <f>_xlfn.TEXTJOIN(":",TRUE,F771,G771)</f>
        <v>s316:0.1</v>
      </c>
      <c r="V771" s="5" t="str">
        <f>_xlfn.TEXTJOIN(":",TRUE,H771,I771)</f>
        <v>ptfe:0.5</v>
      </c>
      <c r="W771" s="5" t="str">
        <f>_xlfn.TEXTJOIN(":",TRUE,J771,K771)</f>
        <v/>
      </c>
      <c r="X771" s="5" t="str">
        <f>_xlfn.TEXTJOIN(":",TRUE,L771,M771)</f>
        <v/>
      </c>
    </row>
    <row r="772" spans="1:24">
      <c r="A772" s="5">
        <v>771</v>
      </c>
      <c r="B772" s="5" t="s">
        <v>316</v>
      </c>
      <c r="C772" s="19">
        <v>4</v>
      </c>
      <c r="D772" s="151" t="s">
        <v>617</v>
      </c>
      <c r="E772" s="152" t="s">
        <v>695</v>
      </c>
      <c r="F772" s="155" t="s">
        <v>617</v>
      </c>
      <c r="G772" s="156" t="s">
        <v>708</v>
      </c>
      <c r="H772" s="159" t="s">
        <v>212</v>
      </c>
      <c r="I772" s="160" t="s">
        <v>700</v>
      </c>
      <c r="J772" s="155" t="s">
        <v>705</v>
      </c>
      <c r="K772" s="156" t="s">
        <v>705</v>
      </c>
      <c r="N772" s="168">
        <v>7</v>
      </c>
      <c r="O772" s="148">
        <v>63.6</v>
      </c>
      <c r="P772" s="169">
        <v>6.64</v>
      </c>
      <c r="Q772" s="172">
        <v>19.7</v>
      </c>
      <c r="R772" s="173" t="s">
        <v>88</v>
      </c>
      <c r="S772" s="5" t="str">
        <f>_xlfn.TEXTJOIN("_",TRUE,T772:X772)</f>
        <v>s316:1_s316:0.05_ptfe:0.1</v>
      </c>
      <c r="T772" s="5" t="str">
        <f>_xlfn.TEXTJOIN(":",TRUE,D772,E772)</f>
        <v>s316:1</v>
      </c>
      <c r="U772" s="5" t="str">
        <f>_xlfn.TEXTJOIN(":",TRUE,F772,G772)</f>
        <v>s316:0.05</v>
      </c>
      <c r="V772" s="5" t="str">
        <f>_xlfn.TEXTJOIN(":",TRUE,H772,I772)</f>
        <v>ptfe:0.1</v>
      </c>
      <c r="W772" s="5" t="str">
        <f>_xlfn.TEXTJOIN(":",TRUE,J772,K772)</f>
        <v/>
      </c>
      <c r="X772" s="5" t="str">
        <f>_xlfn.TEXTJOIN(":",TRUE,L772,M772)</f>
        <v/>
      </c>
    </row>
    <row r="773" spans="1:24">
      <c r="A773" s="5">
        <v>772</v>
      </c>
      <c r="B773" s="5" t="s">
        <v>316</v>
      </c>
      <c r="C773" s="19">
        <v>3</v>
      </c>
      <c r="D773" s="151" t="s">
        <v>617</v>
      </c>
      <c r="E773" s="152" t="s">
        <v>695</v>
      </c>
      <c r="F773" s="155" t="s">
        <v>707</v>
      </c>
      <c r="G773" s="156" t="s">
        <v>700</v>
      </c>
      <c r="H773" s="159" t="s">
        <v>212</v>
      </c>
      <c r="I773" s="160" t="s">
        <v>700</v>
      </c>
      <c r="J773" s="155" t="s">
        <v>705</v>
      </c>
      <c r="K773" s="156" t="s">
        <v>705</v>
      </c>
      <c r="N773" s="168">
        <v>6</v>
      </c>
      <c r="O773" s="148">
        <v>40</v>
      </c>
      <c r="P773" s="169">
        <v>6.61</v>
      </c>
      <c r="Q773" s="172">
        <v>34.979999999999997</v>
      </c>
      <c r="R773" s="173" t="s">
        <v>88</v>
      </c>
      <c r="S773" s="5" t="str">
        <f>_xlfn.TEXTJOIN("_",TRUE,T773:X773)</f>
        <v>s316:1_inconel:0.1_ptfe:0.1</v>
      </c>
      <c r="T773" s="5" t="str">
        <f>_xlfn.TEXTJOIN(":",TRUE,D773,E773)</f>
        <v>s316:1</v>
      </c>
      <c r="U773" s="5" t="str">
        <f>_xlfn.TEXTJOIN(":",TRUE,F773,G773)</f>
        <v>inconel:0.1</v>
      </c>
      <c r="V773" s="5" t="str">
        <f>_xlfn.TEXTJOIN(":",TRUE,H773,I773)</f>
        <v>ptfe:0.1</v>
      </c>
      <c r="W773" s="5" t="str">
        <f>_xlfn.TEXTJOIN(":",TRUE,J773,K773)</f>
        <v/>
      </c>
      <c r="X773" s="5" t="str">
        <f>_xlfn.TEXTJOIN(":",TRUE,L773,M773)</f>
        <v/>
      </c>
    </row>
    <row r="774" spans="1:24">
      <c r="A774" s="5">
        <v>773</v>
      </c>
      <c r="B774" s="5" t="s">
        <v>316</v>
      </c>
      <c r="C774" s="19">
        <v>6</v>
      </c>
      <c r="D774" s="151" t="s">
        <v>617</v>
      </c>
      <c r="E774" s="152" t="s">
        <v>695</v>
      </c>
      <c r="F774" s="155" t="s">
        <v>617</v>
      </c>
      <c r="G774" s="156" t="s">
        <v>700</v>
      </c>
      <c r="H774" s="159" t="s">
        <v>212</v>
      </c>
      <c r="I774" s="160" t="s">
        <v>700</v>
      </c>
      <c r="J774" s="155" t="s">
        <v>705</v>
      </c>
      <c r="K774" s="156" t="s">
        <v>705</v>
      </c>
      <c r="N774" s="168">
        <v>5.19</v>
      </c>
      <c r="O774" s="148">
        <v>66</v>
      </c>
      <c r="P774" s="169">
        <v>6.61</v>
      </c>
      <c r="Q774" s="172">
        <v>28.84</v>
      </c>
      <c r="R774" s="173" t="s">
        <v>138</v>
      </c>
      <c r="S774" s="5" t="str">
        <f>_xlfn.TEXTJOIN("_",TRUE,T774:X774)</f>
        <v>s316:1_s316:0.1_ptfe:0.1</v>
      </c>
      <c r="T774" s="5" t="str">
        <f>_xlfn.TEXTJOIN(":",TRUE,D774,E774)</f>
        <v>s316:1</v>
      </c>
      <c r="U774" s="5" t="str">
        <f>_xlfn.TEXTJOIN(":",TRUE,F774,G774)</f>
        <v>s316:0.1</v>
      </c>
      <c r="V774" s="5" t="str">
        <f>_xlfn.TEXTJOIN(":",TRUE,H774,I774)</f>
        <v>ptfe:0.1</v>
      </c>
      <c r="W774" s="5" t="str">
        <f>_xlfn.TEXTJOIN(":",TRUE,J774,K774)</f>
        <v/>
      </c>
      <c r="X774" s="5" t="str">
        <f>_xlfn.TEXTJOIN(":",TRUE,L774,M774)</f>
        <v/>
      </c>
    </row>
    <row r="775" spans="1:24">
      <c r="A775" s="5">
        <v>774</v>
      </c>
      <c r="B775" s="5" t="s">
        <v>316</v>
      </c>
      <c r="C775" s="19">
        <v>2</v>
      </c>
      <c r="D775" s="151" t="s">
        <v>617</v>
      </c>
      <c r="E775" s="152" t="s">
        <v>690</v>
      </c>
      <c r="F775" s="155" t="s">
        <v>617</v>
      </c>
      <c r="G775" s="156" t="s">
        <v>708</v>
      </c>
      <c r="H775" s="159" t="s">
        <v>212</v>
      </c>
      <c r="I775" s="160" t="s">
        <v>700</v>
      </c>
      <c r="J775" s="155" t="s">
        <v>705</v>
      </c>
      <c r="K775" s="156" t="s">
        <v>705</v>
      </c>
      <c r="N775" s="168">
        <v>6</v>
      </c>
      <c r="O775" s="148">
        <v>22</v>
      </c>
      <c r="P775" s="169">
        <v>6.55</v>
      </c>
      <c r="Q775" s="172">
        <v>10</v>
      </c>
      <c r="R775" s="173" t="s">
        <v>111</v>
      </c>
      <c r="S775" s="5" t="str">
        <f>_xlfn.TEXTJOIN("_",TRUE,T775:X775)</f>
        <v>s316:0.4_s316:0.05_ptfe:0.1</v>
      </c>
      <c r="T775" s="5" t="str">
        <f>_xlfn.TEXTJOIN(":",TRUE,D775,E775)</f>
        <v>s316:0.4</v>
      </c>
      <c r="U775" s="5" t="str">
        <f>_xlfn.TEXTJOIN(":",TRUE,F775,G775)</f>
        <v>s316:0.05</v>
      </c>
      <c r="V775" s="5" t="str">
        <f>_xlfn.TEXTJOIN(":",TRUE,H775,I775)</f>
        <v>ptfe:0.1</v>
      </c>
      <c r="W775" s="5" t="str">
        <f>_xlfn.TEXTJOIN(":",TRUE,J775,K775)</f>
        <v/>
      </c>
      <c r="X775" s="5" t="str">
        <f>_xlfn.TEXTJOIN(":",TRUE,L775,M775)</f>
        <v/>
      </c>
    </row>
    <row r="776" spans="1:24">
      <c r="A776" s="5">
        <v>775</v>
      </c>
      <c r="B776" s="5" t="s">
        <v>316</v>
      </c>
      <c r="C776" s="19">
        <v>2</v>
      </c>
      <c r="D776" s="151" t="s">
        <v>617</v>
      </c>
      <c r="E776" s="152" t="s">
        <v>692</v>
      </c>
      <c r="F776" s="155" t="s">
        <v>617</v>
      </c>
      <c r="G776" s="156" t="s">
        <v>708</v>
      </c>
      <c r="H776" s="159" t="s">
        <v>212</v>
      </c>
      <c r="I776" s="160" t="s">
        <v>700</v>
      </c>
      <c r="J776" s="155" t="s">
        <v>705</v>
      </c>
      <c r="K776" s="156" t="s">
        <v>705</v>
      </c>
      <c r="N776" s="168">
        <v>7.5</v>
      </c>
      <c r="O776" s="148">
        <v>65</v>
      </c>
      <c r="P776" s="169">
        <v>6.54</v>
      </c>
      <c r="Q776" s="172">
        <v>13.77</v>
      </c>
      <c r="R776" s="173" t="s">
        <v>62</v>
      </c>
      <c r="S776" s="5" t="str">
        <f>_xlfn.TEXTJOIN("_",TRUE,T776:X776)</f>
        <v>s316:0.6_s316:0.05_ptfe:0.1</v>
      </c>
      <c r="T776" s="5" t="str">
        <f>_xlfn.TEXTJOIN(":",TRUE,D776,E776)</f>
        <v>s316:0.6</v>
      </c>
      <c r="U776" s="5" t="str">
        <f>_xlfn.TEXTJOIN(":",TRUE,F776,G776)</f>
        <v>s316:0.05</v>
      </c>
      <c r="V776" s="5" t="str">
        <f>_xlfn.TEXTJOIN(":",TRUE,H776,I776)</f>
        <v>ptfe:0.1</v>
      </c>
      <c r="W776" s="5" t="str">
        <f>_xlfn.TEXTJOIN(":",TRUE,J776,K776)</f>
        <v/>
      </c>
      <c r="X776" s="5" t="str">
        <f>_xlfn.TEXTJOIN(":",TRUE,L776,M776)</f>
        <v/>
      </c>
    </row>
    <row r="777" spans="1:24">
      <c r="A777" s="5">
        <v>776</v>
      </c>
      <c r="B777" s="5" t="s">
        <v>316</v>
      </c>
      <c r="C777" s="19">
        <v>6</v>
      </c>
      <c r="D777" s="151" t="s">
        <v>617</v>
      </c>
      <c r="E777" s="152" t="s">
        <v>694</v>
      </c>
      <c r="F777" s="155" t="s">
        <v>617</v>
      </c>
      <c r="G777" s="156" t="s">
        <v>700</v>
      </c>
      <c r="H777" s="159" t="s">
        <v>212</v>
      </c>
      <c r="I777" s="160" t="s">
        <v>700</v>
      </c>
      <c r="J777" s="155" t="s">
        <v>705</v>
      </c>
      <c r="K777" s="156" t="s">
        <v>705</v>
      </c>
      <c r="N777" s="168">
        <v>6.9</v>
      </c>
      <c r="O777" s="148">
        <v>56</v>
      </c>
      <c r="P777" s="169">
        <v>6.53</v>
      </c>
      <c r="Q777" s="172">
        <v>28.37</v>
      </c>
      <c r="R777" s="173" t="s">
        <v>105</v>
      </c>
      <c r="S777" s="5" t="str">
        <f>_xlfn.TEXTJOIN("_",TRUE,T777:X777)</f>
        <v>s316:1.5_s316:0.1_ptfe:0.1</v>
      </c>
      <c r="T777" s="5" t="str">
        <f>_xlfn.TEXTJOIN(":",TRUE,D777,E777)</f>
        <v>s316:1.5</v>
      </c>
      <c r="U777" s="5" t="str">
        <f>_xlfn.TEXTJOIN(":",TRUE,F777,G777)</f>
        <v>s316:0.1</v>
      </c>
      <c r="V777" s="5" t="str">
        <f>_xlfn.TEXTJOIN(":",TRUE,H777,I777)</f>
        <v>ptfe:0.1</v>
      </c>
      <c r="W777" s="5" t="str">
        <f>_xlfn.TEXTJOIN(":",TRUE,J777,K777)</f>
        <v/>
      </c>
      <c r="X777" s="5" t="str">
        <f>_xlfn.TEXTJOIN(":",TRUE,L777,M777)</f>
        <v/>
      </c>
    </row>
    <row r="778" spans="1:24">
      <c r="A778" s="5">
        <v>777</v>
      </c>
      <c r="B778" s="5" t="s">
        <v>316</v>
      </c>
      <c r="C778" s="19">
        <v>3</v>
      </c>
      <c r="D778" s="151" t="s">
        <v>617</v>
      </c>
      <c r="E778" s="152" t="s">
        <v>695</v>
      </c>
      <c r="F778" s="155" t="s">
        <v>707</v>
      </c>
      <c r="G778" s="156" t="s">
        <v>700</v>
      </c>
      <c r="H778" s="159" t="s">
        <v>212</v>
      </c>
      <c r="I778" s="160" t="s">
        <v>700</v>
      </c>
      <c r="J778" s="155" t="s">
        <v>705</v>
      </c>
      <c r="K778" s="156" t="s">
        <v>705</v>
      </c>
      <c r="N778" s="168">
        <v>6</v>
      </c>
      <c r="O778" s="148">
        <v>40</v>
      </c>
      <c r="P778" s="169">
        <v>6.42</v>
      </c>
      <c r="Q778" s="172">
        <v>14.66</v>
      </c>
      <c r="R778" s="173" t="s">
        <v>133</v>
      </c>
      <c r="S778" s="5" t="str">
        <f>_xlfn.TEXTJOIN("_",TRUE,T778:X778)</f>
        <v>s316:1_inconel:0.1_ptfe:0.1</v>
      </c>
      <c r="T778" s="5" t="str">
        <f>_xlfn.TEXTJOIN(":",TRUE,D778,E778)</f>
        <v>s316:1</v>
      </c>
      <c r="U778" s="5" t="str">
        <f>_xlfn.TEXTJOIN(":",TRUE,F778,G778)</f>
        <v>inconel:0.1</v>
      </c>
      <c r="V778" s="5" t="str">
        <f>_xlfn.TEXTJOIN(":",TRUE,H778,I778)</f>
        <v>ptfe:0.1</v>
      </c>
      <c r="W778" s="5" t="str">
        <f>_xlfn.TEXTJOIN(":",TRUE,J778,K778)</f>
        <v/>
      </c>
      <c r="X778" s="5" t="str">
        <f>_xlfn.TEXTJOIN(":",TRUE,L778,M778)</f>
        <v/>
      </c>
    </row>
    <row r="779" spans="1:24">
      <c r="A779" s="5">
        <v>778</v>
      </c>
      <c r="B779" s="5" t="s">
        <v>316</v>
      </c>
      <c r="C779" s="19">
        <v>6</v>
      </c>
      <c r="D779" s="151" t="s">
        <v>617</v>
      </c>
      <c r="E779" s="152" t="s">
        <v>693</v>
      </c>
      <c r="F779" s="155" t="s">
        <v>617</v>
      </c>
      <c r="G779" s="156" t="s">
        <v>700</v>
      </c>
      <c r="H779" s="159" t="s">
        <v>212</v>
      </c>
      <c r="I779" s="160" t="s">
        <v>693</v>
      </c>
      <c r="J779" s="155" t="s">
        <v>705</v>
      </c>
      <c r="K779" s="156" t="s">
        <v>705</v>
      </c>
      <c r="N779" s="168">
        <v>6.9</v>
      </c>
      <c r="O779" s="148">
        <v>56</v>
      </c>
      <c r="P779" s="169">
        <v>6.33</v>
      </c>
      <c r="Q779" s="172">
        <v>29.33</v>
      </c>
      <c r="S779" s="5" t="str">
        <f>_xlfn.TEXTJOIN("_",TRUE,T779:X779)</f>
        <v>s316:0.5_s316:0.1_ptfe:0.5</v>
      </c>
      <c r="T779" s="5" t="str">
        <f>_xlfn.TEXTJOIN(":",TRUE,D779,E779)</f>
        <v>s316:0.5</v>
      </c>
      <c r="U779" s="5" t="str">
        <f>_xlfn.TEXTJOIN(":",TRUE,F779,G779)</f>
        <v>s316:0.1</v>
      </c>
      <c r="V779" s="5" t="str">
        <f>_xlfn.TEXTJOIN(":",TRUE,H779,I779)</f>
        <v>ptfe:0.5</v>
      </c>
      <c r="W779" s="5" t="str">
        <f>_xlfn.TEXTJOIN(":",TRUE,J779,K779)</f>
        <v/>
      </c>
      <c r="X779" s="5" t="str">
        <f>_xlfn.TEXTJOIN(":",TRUE,L779,M779)</f>
        <v/>
      </c>
    </row>
    <row r="780" spans="1:24">
      <c r="A780" s="5">
        <v>779</v>
      </c>
      <c r="B780" s="5" t="s">
        <v>316</v>
      </c>
      <c r="C780" s="19">
        <v>6</v>
      </c>
      <c r="D780" s="151" t="s">
        <v>617</v>
      </c>
      <c r="E780" s="152" t="s">
        <v>693</v>
      </c>
      <c r="F780" s="155" t="s">
        <v>617</v>
      </c>
      <c r="G780" s="156" t="s">
        <v>700</v>
      </c>
      <c r="H780" s="159" t="s">
        <v>212</v>
      </c>
      <c r="I780" s="160" t="s">
        <v>693</v>
      </c>
      <c r="J780" s="155" t="s">
        <v>705</v>
      </c>
      <c r="K780" s="156" t="s">
        <v>705</v>
      </c>
      <c r="N780" s="168">
        <v>6.9</v>
      </c>
      <c r="O780" s="148">
        <v>56</v>
      </c>
      <c r="P780" s="169">
        <v>6.32</v>
      </c>
      <c r="Q780" s="172">
        <v>29.33</v>
      </c>
      <c r="S780" s="5" t="str">
        <f>_xlfn.TEXTJOIN("_",TRUE,T780:X780)</f>
        <v>s316:0.5_s316:0.1_ptfe:0.5</v>
      </c>
      <c r="T780" s="5" t="str">
        <f>_xlfn.TEXTJOIN(":",TRUE,D780,E780)</f>
        <v>s316:0.5</v>
      </c>
      <c r="U780" s="5" t="str">
        <f>_xlfn.TEXTJOIN(":",TRUE,F780,G780)</f>
        <v>s316:0.1</v>
      </c>
      <c r="V780" s="5" t="str">
        <f>_xlfn.TEXTJOIN(":",TRUE,H780,I780)</f>
        <v>ptfe:0.5</v>
      </c>
      <c r="W780" s="5" t="str">
        <f>_xlfn.TEXTJOIN(":",TRUE,J780,K780)</f>
        <v/>
      </c>
      <c r="X780" s="5" t="str">
        <f>_xlfn.TEXTJOIN(":",TRUE,L780,M780)</f>
        <v/>
      </c>
    </row>
    <row r="781" spans="1:24">
      <c r="A781" s="5">
        <v>780</v>
      </c>
      <c r="B781" s="5" t="s">
        <v>316</v>
      </c>
      <c r="C781" s="19">
        <v>6</v>
      </c>
      <c r="D781" s="151" t="s">
        <v>617</v>
      </c>
      <c r="E781" s="152" t="s">
        <v>693</v>
      </c>
      <c r="F781" s="155" t="s">
        <v>617</v>
      </c>
      <c r="G781" s="156" t="s">
        <v>700</v>
      </c>
      <c r="H781" s="159" t="s">
        <v>212</v>
      </c>
      <c r="I781" s="160" t="s">
        <v>693</v>
      </c>
      <c r="J781" s="155" t="s">
        <v>705</v>
      </c>
      <c r="K781" s="156" t="s">
        <v>705</v>
      </c>
      <c r="N781" s="168">
        <v>6.9</v>
      </c>
      <c r="O781" s="148">
        <v>56</v>
      </c>
      <c r="P781" s="169">
        <v>6.29</v>
      </c>
      <c r="Q781" s="172">
        <v>29.33</v>
      </c>
      <c r="S781" s="5" t="str">
        <f>_xlfn.TEXTJOIN("_",TRUE,T781:X781)</f>
        <v>s316:0.5_s316:0.1_ptfe:0.5</v>
      </c>
      <c r="T781" s="5" t="str">
        <f>_xlfn.TEXTJOIN(":",TRUE,D781,E781)</f>
        <v>s316:0.5</v>
      </c>
      <c r="U781" s="5" t="str">
        <f>_xlfn.TEXTJOIN(":",TRUE,F781,G781)</f>
        <v>s316:0.1</v>
      </c>
      <c r="V781" s="5" t="str">
        <f>_xlfn.TEXTJOIN(":",TRUE,H781,I781)</f>
        <v>ptfe:0.5</v>
      </c>
      <c r="W781" s="5" t="str">
        <f>_xlfn.TEXTJOIN(":",TRUE,J781,K781)</f>
        <v/>
      </c>
      <c r="X781" s="5" t="str">
        <f>_xlfn.TEXTJOIN(":",TRUE,L781,M781)</f>
        <v/>
      </c>
    </row>
    <row r="782" spans="1:24">
      <c r="A782" s="5">
        <v>781</v>
      </c>
      <c r="B782" s="5" t="s">
        <v>316</v>
      </c>
      <c r="C782" s="19">
        <v>2</v>
      </c>
      <c r="D782" s="151" t="s">
        <v>617</v>
      </c>
      <c r="E782" s="152" t="s">
        <v>693</v>
      </c>
      <c r="F782" s="155" t="s">
        <v>617</v>
      </c>
      <c r="G782" s="156" t="s">
        <v>708</v>
      </c>
      <c r="H782" s="159" t="s">
        <v>212</v>
      </c>
      <c r="I782" s="160" t="s">
        <v>700</v>
      </c>
      <c r="J782" s="155" t="s">
        <v>705</v>
      </c>
      <c r="K782" s="156" t="s">
        <v>705</v>
      </c>
      <c r="N782" s="168">
        <v>7.5</v>
      </c>
      <c r="O782" s="148">
        <v>65</v>
      </c>
      <c r="P782" s="169">
        <v>6.27</v>
      </c>
      <c r="Q782" s="172">
        <v>13.77</v>
      </c>
      <c r="R782" s="173" t="s">
        <v>66</v>
      </c>
      <c r="S782" s="5" t="str">
        <f>_xlfn.TEXTJOIN("_",TRUE,T782:X782)</f>
        <v>s316:0.5_s316:0.05_ptfe:0.1</v>
      </c>
      <c r="T782" s="5" t="str">
        <f>_xlfn.TEXTJOIN(":",TRUE,D782,E782)</f>
        <v>s316:0.5</v>
      </c>
      <c r="U782" s="5" t="str">
        <f>_xlfn.TEXTJOIN(":",TRUE,F782,G782)</f>
        <v>s316:0.05</v>
      </c>
      <c r="V782" s="5" t="str">
        <f>_xlfn.TEXTJOIN(":",TRUE,H782,I782)</f>
        <v>ptfe:0.1</v>
      </c>
      <c r="W782" s="5" t="str">
        <f>_xlfn.TEXTJOIN(":",TRUE,J782,K782)</f>
        <v/>
      </c>
      <c r="X782" s="5" t="str">
        <f>_xlfn.TEXTJOIN(":",TRUE,L782,M782)</f>
        <v/>
      </c>
    </row>
    <row r="783" spans="1:24">
      <c r="A783" s="5">
        <v>782</v>
      </c>
      <c r="B783" s="5" t="s">
        <v>316</v>
      </c>
      <c r="C783" s="19">
        <v>6</v>
      </c>
      <c r="D783" s="151" t="s">
        <v>617</v>
      </c>
      <c r="E783" s="152" t="s">
        <v>694</v>
      </c>
      <c r="F783" s="155" t="s">
        <v>617</v>
      </c>
      <c r="G783" s="156" t="s">
        <v>700</v>
      </c>
      <c r="H783" s="159" t="s">
        <v>212</v>
      </c>
      <c r="I783" s="160" t="s">
        <v>700</v>
      </c>
      <c r="J783" s="155" t="s">
        <v>705</v>
      </c>
      <c r="K783" s="156" t="s">
        <v>705</v>
      </c>
      <c r="N783" s="168">
        <v>6.9</v>
      </c>
      <c r="O783" s="148">
        <v>56</v>
      </c>
      <c r="P783" s="169">
        <v>6.25</v>
      </c>
      <c r="Q783" s="172">
        <v>28.51</v>
      </c>
      <c r="R783" s="173" t="s">
        <v>106</v>
      </c>
      <c r="S783" s="5" t="str">
        <f>_xlfn.TEXTJOIN("_",TRUE,T783:X783)</f>
        <v>s316:1.5_s316:0.1_ptfe:0.1</v>
      </c>
      <c r="T783" s="5" t="str">
        <f>_xlfn.TEXTJOIN(":",TRUE,D783,E783)</f>
        <v>s316:1.5</v>
      </c>
      <c r="U783" s="5" t="str">
        <f>_xlfn.TEXTJOIN(":",TRUE,F783,G783)</f>
        <v>s316:0.1</v>
      </c>
      <c r="V783" s="5" t="str">
        <f>_xlfn.TEXTJOIN(":",TRUE,H783,I783)</f>
        <v>ptfe:0.1</v>
      </c>
      <c r="W783" s="5" t="str">
        <f>_xlfn.TEXTJOIN(":",TRUE,J783,K783)</f>
        <v/>
      </c>
      <c r="X783" s="5" t="str">
        <f>_xlfn.TEXTJOIN(":",TRUE,L783,M783)</f>
        <v/>
      </c>
    </row>
    <row r="784" spans="1:24">
      <c r="A784" s="5">
        <v>783</v>
      </c>
      <c r="B784" s="5" t="s">
        <v>316</v>
      </c>
      <c r="C784" s="19">
        <v>8</v>
      </c>
      <c r="D784" s="151" t="s">
        <v>617</v>
      </c>
      <c r="E784" s="152" t="s">
        <v>694</v>
      </c>
      <c r="F784" s="155" t="s">
        <v>617</v>
      </c>
      <c r="G784" s="156" t="s">
        <v>700</v>
      </c>
      <c r="H784" s="155" t="s">
        <v>212</v>
      </c>
      <c r="I784" s="156" t="s">
        <v>693</v>
      </c>
      <c r="J784" s="159" t="s">
        <v>617</v>
      </c>
      <c r="K784" s="160" t="s">
        <v>693</v>
      </c>
      <c r="N784" s="168">
        <v>7</v>
      </c>
      <c r="O784" s="148">
        <v>40</v>
      </c>
      <c r="P784" s="169">
        <v>6.24</v>
      </c>
      <c r="Q784" s="172">
        <v>39.1</v>
      </c>
      <c r="S784" s="5" t="str">
        <f>_xlfn.TEXTJOIN("_",TRUE,T784:X784)</f>
        <v>s316:1.5_s316:0.1_s316:0.5_ptfe:0.5</v>
      </c>
      <c r="T784" s="5" t="str">
        <f>_xlfn.TEXTJOIN(":",TRUE,D784,E784)</f>
        <v>s316:1.5</v>
      </c>
      <c r="U784" s="5" t="str">
        <f>_xlfn.TEXTJOIN(":",TRUE,F784,G784)</f>
        <v>s316:0.1</v>
      </c>
      <c r="V784" s="5" t="str">
        <f>_xlfn.TEXTJOIN(":",TRUE,J784,K784)</f>
        <v>s316:0.5</v>
      </c>
      <c r="W784" s="5" t="str">
        <f>_xlfn.TEXTJOIN(":",TRUE,H784,I784)</f>
        <v>ptfe:0.5</v>
      </c>
      <c r="X784" s="5" t="str">
        <f>_xlfn.TEXTJOIN(":",TRUE,L784,M784)</f>
        <v/>
      </c>
    </row>
    <row r="785" spans="1:24">
      <c r="A785" s="5">
        <v>784</v>
      </c>
      <c r="B785" s="5" t="s">
        <v>316</v>
      </c>
      <c r="C785" s="19">
        <v>6</v>
      </c>
      <c r="D785" s="151" t="s">
        <v>617</v>
      </c>
      <c r="E785" s="152" t="s">
        <v>700</v>
      </c>
      <c r="F785" s="155" t="s">
        <v>617</v>
      </c>
      <c r="G785" s="156" t="s">
        <v>700</v>
      </c>
      <c r="H785" s="155" t="s">
        <v>212</v>
      </c>
      <c r="I785" s="156" t="s">
        <v>690</v>
      </c>
      <c r="J785" s="159" t="s">
        <v>617</v>
      </c>
      <c r="K785" s="160" t="s">
        <v>708</v>
      </c>
      <c r="N785" s="168">
        <v>6.19</v>
      </c>
      <c r="O785" s="148">
        <v>71.400000000000006</v>
      </c>
      <c r="P785" s="169">
        <v>6.23</v>
      </c>
      <c r="Q785" s="172">
        <v>28.84</v>
      </c>
      <c r="R785" s="173" t="s">
        <v>142</v>
      </c>
      <c r="S785" s="5" t="str">
        <f>_xlfn.TEXTJOIN("_",TRUE,T785:X785)</f>
        <v>s316:0.1_s316:0.1_s316:0.05_ptfe:0.4</v>
      </c>
      <c r="T785" s="5" t="str">
        <f>_xlfn.TEXTJOIN(":",TRUE,D785,E785)</f>
        <v>s316:0.1</v>
      </c>
      <c r="U785" s="5" t="str">
        <f>_xlfn.TEXTJOIN(":",TRUE,F785,G785)</f>
        <v>s316:0.1</v>
      </c>
      <c r="V785" s="5" t="str">
        <f>_xlfn.TEXTJOIN(":",TRUE,J785,K785)</f>
        <v>s316:0.05</v>
      </c>
      <c r="W785" s="5" t="str">
        <f>_xlfn.TEXTJOIN(":",TRUE,H785,I785)</f>
        <v>ptfe:0.4</v>
      </c>
      <c r="X785" s="5" t="str">
        <f>_xlfn.TEXTJOIN(":",TRUE,L785,M785)</f>
        <v/>
      </c>
    </row>
    <row r="786" spans="1:24">
      <c r="A786" s="5">
        <v>785</v>
      </c>
      <c r="B786" s="5" t="s">
        <v>316</v>
      </c>
      <c r="C786" s="19">
        <v>8</v>
      </c>
      <c r="D786" s="151" t="s">
        <v>617</v>
      </c>
      <c r="E786" s="152" t="s">
        <v>694</v>
      </c>
      <c r="F786" s="155" t="s">
        <v>617</v>
      </c>
      <c r="G786" s="156" t="s">
        <v>700</v>
      </c>
      <c r="H786" s="155" t="s">
        <v>212</v>
      </c>
      <c r="I786" s="156" t="s">
        <v>693</v>
      </c>
      <c r="J786" s="159" t="s">
        <v>617</v>
      </c>
      <c r="K786" s="160" t="s">
        <v>693</v>
      </c>
      <c r="N786" s="168">
        <v>7</v>
      </c>
      <c r="O786" s="148">
        <v>40</v>
      </c>
      <c r="P786" s="169">
        <v>6.22</v>
      </c>
      <c r="Q786" s="172">
        <v>39.1</v>
      </c>
      <c r="S786" s="5" t="str">
        <f>_xlfn.TEXTJOIN("_",TRUE,T786:X786)</f>
        <v>s316:1.5_s316:0.1_s316:0.5_ptfe:0.5</v>
      </c>
      <c r="T786" s="5" t="str">
        <f>_xlfn.TEXTJOIN(":",TRUE,D786,E786)</f>
        <v>s316:1.5</v>
      </c>
      <c r="U786" s="5" t="str">
        <f>_xlfn.TEXTJOIN(":",TRUE,F786,G786)</f>
        <v>s316:0.1</v>
      </c>
      <c r="V786" s="5" t="str">
        <f>_xlfn.TEXTJOIN(":",TRUE,J786,K786)</f>
        <v>s316:0.5</v>
      </c>
      <c r="W786" s="5" t="str">
        <f>_xlfn.TEXTJOIN(":",TRUE,H786,I786)</f>
        <v>ptfe:0.5</v>
      </c>
      <c r="X786" s="5" t="str">
        <f>_xlfn.TEXTJOIN(":",TRUE,L786,M786)</f>
        <v/>
      </c>
    </row>
    <row r="787" spans="1:24">
      <c r="A787" s="5">
        <v>786</v>
      </c>
      <c r="B787" s="5" t="s">
        <v>316</v>
      </c>
      <c r="C787" s="19">
        <v>4</v>
      </c>
      <c r="D787" s="151" t="s">
        <v>617</v>
      </c>
      <c r="E787" s="152" t="s">
        <v>693</v>
      </c>
      <c r="F787" s="155" t="s">
        <v>617</v>
      </c>
      <c r="G787" s="156" t="s">
        <v>693</v>
      </c>
      <c r="H787" s="159" t="s">
        <v>212</v>
      </c>
      <c r="I787" s="160" t="s">
        <v>700</v>
      </c>
      <c r="J787" s="155" t="s">
        <v>705</v>
      </c>
      <c r="K787" s="156" t="s">
        <v>705</v>
      </c>
      <c r="N787" s="168">
        <v>7</v>
      </c>
      <c r="O787" s="148">
        <v>280</v>
      </c>
      <c r="P787" s="169">
        <v>6.2</v>
      </c>
      <c r="Q787" s="172">
        <v>19.71</v>
      </c>
      <c r="S787" s="5" t="str">
        <f>_xlfn.TEXTJOIN("_",TRUE,T787:X787)</f>
        <v>s316:0.5_s316:0.5_ptfe:0.1</v>
      </c>
      <c r="T787" s="5" t="str">
        <f>_xlfn.TEXTJOIN(":",TRUE,D787,E787)</f>
        <v>s316:0.5</v>
      </c>
      <c r="U787" s="5" t="str">
        <f>_xlfn.TEXTJOIN(":",TRUE,F787,G787)</f>
        <v>s316:0.5</v>
      </c>
      <c r="V787" s="5" t="str">
        <f>_xlfn.TEXTJOIN(":",TRUE,H787,I787)</f>
        <v>ptfe:0.1</v>
      </c>
      <c r="W787" s="5" t="str">
        <f>_xlfn.TEXTJOIN(":",TRUE,J787,K787)</f>
        <v/>
      </c>
      <c r="X787" s="5" t="str">
        <f>_xlfn.TEXTJOIN(":",TRUE,L787,M787)</f>
        <v/>
      </c>
    </row>
    <row r="788" spans="1:24">
      <c r="A788" s="5">
        <v>787</v>
      </c>
      <c r="B788" s="5" t="s">
        <v>316</v>
      </c>
      <c r="C788" s="19">
        <v>8</v>
      </c>
      <c r="D788" s="151" t="s">
        <v>617</v>
      </c>
      <c r="E788" s="152" t="s">
        <v>694</v>
      </c>
      <c r="F788" s="155" t="s">
        <v>617</v>
      </c>
      <c r="G788" s="156" t="s">
        <v>700</v>
      </c>
      <c r="H788" s="155" t="s">
        <v>212</v>
      </c>
      <c r="I788" s="156" t="s">
        <v>693</v>
      </c>
      <c r="J788" s="159" t="s">
        <v>617</v>
      </c>
      <c r="K788" s="160" t="s">
        <v>693</v>
      </c>
      <c r="N788" s="168">
        <v>7</v>
      </c>
      <c r="O788" s="148">
        <v>40</v>
      </c>
      <c r="P788" s="169">
        <v>6.15</v>
      </c>
      <c r="Q788" s="172">
        <v>39.1</v>
      </c>
      <c r="S788" s="5" t="str">
        <f>_xlfn.TEXTJOIN("_",TRUE,T788:X788)</f>
        <v>s316:1.5_s316:0.1_s316:0.5_ptfe:0.5</v>
      </c>
      <c r="T788" s="5" t="str">
        <f>_xlfn.TEXTJOIN(":",TRUE,D788,E788)</f>
        <v>s316:1.5</v>
      </c>
      <c r="U788" s="5" t="str">
        <f>_xlfn.TEXTJOIN(":",TRUE,F788,G788)</f>
        <v>s316:0.1</v>
      </c>
      <c r="V788" s="5" t="str">
        <f>_xlfn.TEXTJOIN(":",TRUE,J788,K788)</f>
        <v>s316:0.5</v>
      </c>
      <c r="W788" s="5" t="str">
        <f>_xlfn.TEXTJOIN(":",TRUE,H788,I788)</f>
        <v>ptfe:0.5</v>
      </c>
      <c r="X788" s="5" t="str">
        <f>_xlfn.TEXTJOIN(":",TRUE,L788,M788)</f>
        <v/>
      </c>
    </row>
    <row r="789" spans="1:24">
      <c r="A789" s="5">
        <v>788</v>
      </c>
      <c r="B789" s="5" t="s">
        <v>316</v>
      </c>
      <c r="C789" s="19">
        <v>6</v>
      </c>
      <c r="D789" s="151" t="s">
        <v>617</v>
      </c>
      <c r="E789" s="152" t="s">
        <v>693</v>
      </c>
      <c r="F789" s="155" t="s">
        <v>617</v>
      </c>
      <c r="G789" s="156" t="s">
        <v>700</v>
      </c>
      <c r="H789" s="159" t="s">
        <v>212</v>
      </c>
      <c r="I789" s="160" t="s">
        <v>693</v>
      </c>
      <c r="J789" s="155" t="s">
        <v>705</v>
      </c>
      <c r="K789" s="156" t="s">
        <v>705</v>
      </c>
      <c r="N789" s="168">
        <v>6.9</v>
      </c>
      <c r="O789" s="148">
        <v>56</v>
      </c>
      <c r="P789" s="169">
        <v>6.14</v>
      </c>
      <c r="Q789" s="172">
        <v>29.33</v>
      </c>
      <c r="S789" s="5" t="str">
        <f>_xlfn.TEXTJOIN("_",TRUE,T789:X789)</f>
        <v>s316:0.5_s316:0.1_ptfe:0.5</v>
      </c>
      <c r="T789" s="5" t="str">
        <f>_xlfn.TEXTJOIN(":",TRUE,D789,E789)</f>
        <v>s316:0.5</v>
      </c>
      <c r="U789" s="5" t="str">
        <f>_xlfn.TEXTJOIN(":",TRUE,F789,G789)</f>
        <v>s316:0.1</v>
      </c>
      <c r="V789" s="5" t="str">
        <f>_xlfn.TEXTJOIN(":",TRUE,H789,I789)</f>
        <v>ptfe:0.5</v>
      </c>
      <c r="W789" s="5" t="str">
        <f>_xlfn.TEXTJOIN(":",TRUE,J789,K789)</f>
        <v/>
      </c>
      <c r="X789" s="5" t="str">
        <f>_xlfn.TEXTJOIN(":",TRUE,L789,M789)</f>
        <v/>
      </c>
    </row>
    <row r="790" spans="1:24">
      <c r="A790" s="5">
        <v>789</v>
      </c>
      <c r="B790" s="5" t="s">
        <v>316</v>
      </c>
      <c r="C790" s="19">
        <v>3</v>
      </c>
      <c r="D790" s="151" t="s">
        <v>617</v>
      </c>
      <c r="E790" s="152" t="s">
        <v>695</v>
      </c>
      <c r="F790" s="155" t="s">
        <v>617</v>
      </c>
      <c r="G790" s="156" t="s">
        <v>700</v>
      </c>
      <c r="H790" s="159" t="s">
        <v>212</v>
      </c>
      <c r="I790" s="160" t="s">
        <v>700</v>
      </c>
      <c r="J790" s="155" t="s">
        <v>705</v>
      </c>
      <c r="K790" s="156" t="s">
        <v>705</v>
      </c>
      <c r="N790" s="168">
        <v>6</v>
      </c>
      <c r="O790" s="148">
        <v>40</v>
      </c>
      <c r="P790" s="169">
        <v>6.13</v>
      </c>
      <c r="Q790" s="172">
        <v>14.66</v>
      </c>
      <c r="R790" s="173" t="s">
        <v>138</v>
      </c>
      <c r="S790" s="5" t="str">
        <f>_xlfn.TEXTJOIN("_",TRUE,T790:X790)</f>
        <v>s316:1_s316:0.1_ptfe:0.1</v>
      </c>
      <c r="T790" s="5" t="str">
        <f>_xlfn.TEXTJOIN(":",TRUE,D790,E790)</f>
        <v>s316:1</v>
      </c>
      <c r="U790" s="5" t="str">
        <f>_xlfn.TEXTJOIN(":",TRUE,F790,G790)</f>
        <v>s316:0.1</v>
      </c>
      <c r="V790" s="5" t="str">
        <f>_xlfn.TEXTJOIN(":",TRUE,H790,I790)</f>
        <v>ptfe:0.1</v>
      </c>
      <c r="W790" s="5" t="str">
        <f>_xlfn.TEXTJOIN(":",TRUE,J790,K790)</f>
        <v/>
      </c>
      <c r="X790" s="5" t="str">
        <f>_xlfn.TEXTJOIN(":",TRUE,L790,M790)</f>
        <v/>
      </c>
    </row>
    <row r="791" spans="1:24">
      <c r="A791" s="5">
        <v>790</v>
      </c>
      <c r="B791" s="5" t="s">
        <v>316</v>
      </c>
      <c r="C791" s="19">
        <v>6</v>
      </c>
      <c r="D791" s="151" t="s">
        <v>617</v>
      </c>
      <c r="E791" s="152" t="s">
        <v>693</v>
      </c>
      <c r="F791" s="155" t="s">
        <v>617</v>
      </c>
      <c r="G791" s="156" t="s">
        <v>700</v>
      </c>
      <c r="H791" s="159" t="s">
        <v>212</v>
      </c>
      <c r="I791" s="160" t="s">
        <v>693</v>
      </c>
      <c r="J791" s="155" t="s">
        <v>705</v>
      </c>
      <c r="K791" s="156" t="s">
        <v>705</v>
      </c>
      <c r="N791" s="168">
        <v>6.9</v>
      </c>
      <c r="O791" s="148">
        <v>56</v>
      </c>
      <c r="P791" s="169">
        <v>6.1</v>
      </c>
      <c r="Q791" s="172">
        <v>29.33</v>
      </c>
      <c r="S791" s="5" t="str">
        <f>_xlfn.TEXTJOIN("_",TRUE,T791:X791)</f>
        <v>s316:0.5_s316:0.1_ptfe:0.5</v>
      </c>
      <c r="T791" s="5" t="str">
        <f>_xlfn.TEXTJOIN(":",TRUE,D791,E791)</f>
        <v>s316:0.5</v>
      </c>
      <c r="U791" s="5" t="str">
        <f>_xlfn.TEXTJOIN(":",TRUE,F791,G791)</f>
        <v>s316:0.1</v>
      </c>
      <c r="V791" s="5" t="str">
        <f>_xlfn.TEXTJOIN(":",TRUE,H791,I791)</f>
        <v>ptfe:0.5</v>
      </c>
      <c r="W791" s="5" t="str">
        <f>_xlfn.TEXTJOIN(":",TRUE,J791,K791)</f>
        <v/>
      </c>
      <c r="X791" s="5" t="str">
        <f>_xlfn.TEXTJOIN(":",TRUE,L791,M791)</f>
        <v/>
      </c>
    </row>
    <row r="792" spans="1:24">
      <c r="A792" s="5">
        <v>791</v>
      </c>
      <c r="B792" s="5" t="s">
        <v>316</v>
      </c>
      <c r="C792" s="19">
        <v>6</v>
      </c>
      <c r="D792" s="151" t="s">
        <v>617</v>
      </c>
      <c r="E792" s="152" t="s">
        <v>700</v>
      </c>
      <c r="F792" s="155" t="s">
        <v>617</v>
      </c>
      <c r="G792" s="156" t="s">
        <v>700</v>
      </c>
      <c r="H792" s="155" t="s">
        <v>212</v>
      </c>
      <c r="I792" s="156" t="s">
        <v>690</v>
      </c>
      <c r="J792" s="159" t="s">
        <v>617</v>
      </c>
      <c r="K792" s="160" t="s">
        <v>708</v>
      </c>
      <c r="N792" s="168">
        <v>6.19</v>
      </c>
      <c r="O792" s="148">
        <v>71.400000000000006</v>
      </c>
      <c r="P792" s="169">
        <v>6.1</v>
      </c>
      <c r="Q792" s="172">
        <v>32.92</v>
      </c>
      <c r="S792" s="5" t="str">
        <f>_xlfn.TEXTJOIN("_",TRUE,T792:X792)</f>
        <v>s316:0.1_s316:0.1_s316:0.05_ptfe:0.4</v>
      </c>
      <c r="T792" s="5" t="str">
        <f>_xlfn.TEXTJOIN(":",TRUE,D792,E792)</f>
        <v>s316:0.1</v>
      </c>
      <c r="U792" s="5" t="str">
        <f>_xlfn.TEXTJOIN(":",TRUE,F792,G792)</f>
        <v>s316:0.1</v>
      </c>
      <c r="V792" s="5" t="str">
        <f>_xlfn.TEXTJOIN(":",TRUE,J792,K792)</f>
        <v>s316:0.05</v>
      </c>
      <c r="W792" s="5" t="str">
        <f>_xlfn.TEXTJOIN(":",TRUE,H792,I792)</f>
        <v>ptfe:0.4</v>
      </c>
      <c r="X792" s="5" t="str">
        <f>_xlfn.TEXTJOIN(":",TRUE,L792,M792)</f>
        <v/>
      </c>
    </row>
    <row r="793" spans="1:24">
      <c r="A793" s="5">
        <v>792</v>
      </c>
      <c r="B793" s="5" t="s">
        <v>316</v>
      </c>
      <c r="C793" s="19">
        <v>8</v>
      </c>
      <c r="D793" s="151" t="s">
        <v>617</v>
      </c>
      <c r="E793" s="152" t="s">
        <v>694</v>
      </c>
      <c r="F793" s="155" t="s">
        <v>617</v>
      </c>
      <c r="G793" s="156" t="s">
        <v>700</v>
      </c>
      <c r="H793" s="155" t="s">
        <v>212</v>
      </c>
      <c r="I793" s="156" t="s">
        <v>693</v>
      </c>
      <c r="J793" s="159" t="s">
        <v>617</v>
      </c>
      <c r="K793" s="160" t="s">
        <v>693</v>
      </c>
      <c r="N793" s="168">
        <v>7</v>
      </c>
      <c r="O793" s="148">
        <v>40</v>
      </c>
      <c r="P793" s="169">
        <v>6.09</v>
      </c>
      <c r="Q793" s="172">
        <v>39.1</v>
      </c>
      <c r="S793" s="5" t="str">
        <f>_xlfn.TEXTJOIN("_",TRUE,T793:X793)</f>
        <v>s316:1.5_s316:0.1_s316:0.5_ptfe:0.5</v>
      </c>
      <c r="T793" s="5" t="str">
        <f>_xlfn.TEXTJOIN(":",TRUE,D793,E793)</f>
        <v>s316:1.5</v>
      </c>
      <c r="U793" s="5" t="str">
        <f>_xlfn.TEXTJOIN(":",TRUE,F793,G793)</f>
        <v>s316:0.1</v>
      </c>
      <c r="V793" s="5" t="str">
        <f>_xlfn.TEXTJOIN(":",TRUE,J793,K793)</f>
        <v>s316:0.5</v>
      </c>
      <c r="W793" s="5" t="str">
        <f>_xlfn.TEXTJOIN(":",TRUE,H793,I793)</f>
        <v>ptfe:0.5</v>
      </c>
      <c r="X793" s="5" t="str">
        <f>_xlfn.TEXTJOIN(":",TRUE,L793,M793)</f>
        <v/>
      </c>
    </row>
    <row r="794" spans="1:24">
      <c r="A794" s="5">
        <v>793</v>
      </c>
      <c r="B794" s="5" t="s">
        <v>316</v>
      </c>
      <c r="C794" s="19">
        <v>2</v>
      </c>
      <c r="D794" s="151" t="s">
        <v>617</v>
      </c>
      <c r="E794" s="152" t="s">
        <v>691</v>
      </c>
      <c r="F794" s="155" t="s">
        <v>617</v>
      </c>
      <c r="G794" s="156" t="s">
        <v>708</v>
      </c>
      <c r="H794" s="159" t="s">
        <v>212</v>
      </c>
      <c r="I794" s="160" t="s">
        <v>700</v>
      </c>
      <c r="J794" s="155" t="s">
        <v>705</v>
      </c>
      <c r="K794" s="156" t="s">
        <v>705</v>
      </c>
      <c r="N794" s="168">
        <v>9.5</v>
      </c>
      <c r="O794" s="148">
        <v>148</v>
      </c>
      <c r="P794" s="169">
        <v>6.07</v>
      </c>
      <c r="Q794" s="172">
        <v>9.0500000000000007</v>
      </c>
      <c r="R794" s="173" t="s">
        <v>120</v>
      </c>
      <c r="S794" s="5" t="str">
        <f>_xlfn.TEXTJOIN("_",TRUE,T794:X794)</f>
        <v>s316:0.8_s316:0.05_ptfe:0.1</v>
      </c>
      <c r="T794" s="5" t="str">
        <f>_xlfn.TEXTJOIN(":",TRUE,D794,E794)</f>
        <v>s316:0.8</v>
      </c>
      <c r="U794" s="5" t="str">
        <f>_xlfn.TEXTJOIN(":",TRUE,F794,G794)</f>
        <v>s316:0.05</v>
      </c>
      <c r="V794" s="5" t="str">
        <f>_xlfn.TEXTJOIN(":",TRUE,H794,I794)</f>
        <v>ptfe:0.1</v>
      </c>
      <c r="W794" s="5" t="str">
        <f>_xlfn.TEXTJOIN(":",TRUE,J794,K794)</f>
        <v/>
      </c>
      <c r="X794" s="5" t="str">
        <f>_xlfn.TEXTJOIN(":",TRUE,L794,M794)</f>
        <v/>
      </c>
    </row>
    <row r="795" spans="1:24">
      <c r="A795" s="5">
        <v>794</v>
      </c>
      <c r="B795" s="5" t="s">
        <v>316</v>
      </c>
      <c r="C795" s="19">
        <v>3</v>
      </c>
      <c r="D795" s="151" t="s">
        <v>617</v>
      </c>
      <c r="E795" s="152" t="s">
        <v>691</v>
      </c>
      <c r="F795" s="155" t="s">
        <v>617</v>
      </c>
      <c r="G795" s="156" t="s">
        <v>708</v>
      </c>
      <c r="H795" s="159" t="s">
        <v>212</v>
      </c>
      <c r="I795" s="160" t="s">
        <v>700</v>
      </c>
      <c r="J795" s="155" t="s">
        <v>705</v>
      </c>
      <c r="K795" s="156" t="s">
        <v>705</v>
      </c>
      <c r="N795" s="168">
        <v>7.5</v>
      </c>
      <c r="O795" s="148">
        <v>64</v>
      </c>
      <c r="P795" s="169">
        <v>6.07</v>
      </c>
      <c r="Q795" s="172">
        <v>17.59</v>
      </c>
      <c r="R795" s="173" t="s">
        <v>69</v>
      </c>
      <c r="S795" s="5" t="str">
        <f>_xlfn.TEXTJOIN("_",TRUE,T795:X795)</f>
        <v>s316:0.8_s316:0.05_ptfe:0.1</v>
      </c>
      <c r="T795" s="5" t="str">
        <f>_xlfn.TEXTJOIN(":",TRUE,D795,E795)</f>
        <v>s316:0.8</v>
      </c>
      <c r="U795" s="5" t="str">
        <f>_xlfn.TEXTJOIN(":",TRUE,F795,G795)</f>
        <v>s316:0.05</v>
      </c>
      <c r="V795" s="5" t="str">
        <f>_xlfn.TEXTJOIN(":",TRUE,H795,I795)</f>
        <v>ptfe:0.1</v>
      </c>
      <c r="W795" s="5" t="str">
        <f>_xlfn.TEXTJOIN(":",TRUE,J795,K795)</f>
        <v/>
      </c>
      <c r="X795" s="5" t="str">
        <f>_xlfn.TEXTJOIN(":",TRUE,L795,M795)</f>
        <v/>
      </c>
    </row>
    <row r="796" spans="1:24">
      <c r="A796" s="5">
        <v>795</v>
      </c>
      <c r="B796" s="5" t="s">
        <v>316</v>
      </c>
      <c r="C796" s="19">
        <v>2</v>
      </c>
      <c r="D796" s="151" t="s">
        <v>617</v>
      </c>
      <c r="E796" s="152" t="s">
        <v>691</v>
      </c>
      <c r="F796" s="155" t="s">
        <v>617</v>
      </c>
      <c r="G796" s="156" t="s">
        <v>708</v>
      </c>
      <c r="H796" s="159" t="s">
        <v>212</v>
      </c>
      <c r="I796" s="160" t="s">
        <v>700</v>
      </c>
      <c r="J796" s="155" t="s">
        <v>705</v>
      </c>
      <c r="K796" s="156" t="s">
        <v>705</v>
      </c>
      <c r="N796" s="168">
        <v>9.5</v>
      </c>
      <c r="O796" s="148">
        <v>148</v>
      </c>
      <c r="P796" s="169">
        <v>6.05</v>
      </c>
      <c r="Q796" s="172">
        <v>9.0500000000000007</v>
      </c>
      <c r="R796" s="173" t="s">
        <v>120</v>
      </c>
      <c r="S796" s="5" t="str">
        <f>_xlfn.TEXTJOIN("_",TRUE,T796:X796)</f>
        <v>s316:0.8_s316:0.05_ptfe:0.1</v>
      </c>
      <c r="T796" s="5" t="str">
        <f>_xlfn.TEXTJOIN(":",TRUE,D796,E796)</f>
        <v>s316:0.8</v>
      </c>
      <c r="U796" s="5" t="str">
        <f>_xlfn.TEXTJOIN(":",TRUE,F796,G796)</f>
        <v>s316:0.05</v>
      </c>
      <c r="V796" s="5" t="str">
        <f>_xlfn.TEXTJOIN(":",TRUE,H796,I796)</f>
        <v>ptfe:0.1</v>
      </c>
      <c r="W796" s="5" t="str">
        <f>_xlfn.TEXTJOIN(":",TRUE,J796,K796)</f>
        <v/>
      </c>
      <c r="X796" s="5" t="str">
        <f>_xlfn.TEXTJOIN(":",TRUE,L796,M796)</f>
        <v/>
      </c>
    </row>
    <row r="797" spans="1:24">
      <c r="A797" s="5">
        <v>796</v>
      </c>
      <c r="B797" s="5" t="s">
        <v>316</v>
      </c>
      <c r="C797" s="19">
        <v>3</v>
      </c>
      <c r="D797" s="151" t="s">
        <v>617</v>
      </c>
      <c r="E797" s="152" t="s">
        <v>695</v>
      </c>
      <c r="F797" s="155" t="s">
        <v>707</v>
      </c>
      <c r="G797" s="156" t="s">
        <v>700</v>
      </c>
      <c r="H797" s="159" t="s">
        <v>212</v>
      </c>
      <c r="I797" s="160" t="s">
        <v>700</v>
      </c>
      <c r="J797" s="155" t="s">
        <v>705</v>
      </c>
      <c r="K797" s="156" t="s">
        <v>705</v>
      </c>
      <c r="N797" s="168">
        <v>6</v>
      </c>
      <c r="O797" s="148">
        <v>40</v>
      </c>
      <c r="P797" s="169">
        <v>6.05</v>
      </c>
      <c r="Q797" s="172">
        <v>14.66</v>
      </c>
      <c r="R797" s="173" t="s">
        <v>132</v>
      </c>
      <c r="S797" s="5" t="str">
        <f>_xlfn.TEXTJOIN("_",TRUE,T797:X797)</f>
        <v>s316:1_inconel:0.1_ptfe:0.1</v>
      </c>
      <c r="T797" s="5" t="str">
        <f>_xlfn.TEXTJOIN(":",TRUE,D797,E797)</f>
        <v>s316:1</v>
      </c>
      <c r="U797" s="5" t="str">
        <f>_xlfn.TEXTJOIN(":",TRUE,F797,G797)</f>
        <v>inconel:0.1</v>
      </c>
      <c r="V797" s="5" t="str">
        <f>_xlfn.TEXTJOIN(":",TRUE,H797,I797)</f>
        <v>ptfe:0.1</v>
      </c>
      <c r="W797" s="5" t="str">
        <f>_xlfn.TEXTJOIN(":",TRUE,J797,K797)</f>
        <v/>
      </c>
      <c r="X797" s="5" t="str">
        <f>_xlfn.TEXTJOIN(":",TRUE,L797,M797)</f>
        <v/>
      </c>
    </row>
    <row r="798" spans="1:24">
      <c r="A798" s="5">
        <v>797</v>
      </c>
      <c r="B798" s="5" t="s">
        <v>316</v>
      </c>
      <c r="C798" s="19">
        <v>4</v>
      </c>
      <c r="D798" s="151" t="s">
        <v>617</v>
      </c>
      <c r="E798" s="152" t="s">
        <v>695</v>
      </c>
      <c r="F798" s="155" t="s">
        <v>617</v>
      </c>
      <c r="G798" s="156" t="s">
        <v>708</v>
      </c>
      <c r="H798" s="159" t="s">
        <v>212</v>
      </c>
      <c r="I798" s="160" t="s">
        <v>700</v>
      </c>
      <c r="J798" s="155" t="s">
        <v>705</v>
      </c>
      <c r="K798" s="156" t="s">
        <v>705</v>
      </c>
      <c r="N798" s="168">
        <v>7</v>
      </c>
      <c r="O798" s="148">
        <v>63.6</v>
      </c>
      <c r="P798" s="169">
        <v>6.02</v>
      </c>
      <c r="Q798" s="172">
        <v>19.7</v>
      </c>
      <c r="R798" s="173" t="s">
        <v>115</v>
      </c>
      <c r="S798" s="5" t="str">
        <f>_xlfn.TEXTJOIN("_",TRUE,T798:X798)</f>
        <v>s316:1_s316:0.05_ptfe:0.1</v>
      </c>
      <c r="T798" s="5" t="str">
        <f>_xlfn.TEXTJOIN(":",TRUE,D798,E798)</f>
        <v>s316:1</v>
      </c>
      <c r="U798" s="5" t="str">
        <f>_xlfn.TEXTJOIN(":",TRUE,F798,G798)</f>
        <v>s316:0.05</v>
      </c>
      <c r="V798" s="5" t="str">
        <f>_xlfn.TEXTJOIN(":",TRUE,H798,I798)</f>
        <v>ptfe:0.1</v>
      </c>
      <c r="W798" s="5" t="str">
        <f>_xlfn.TEXTJOIN(":",TRUE,J798,K798)</f>
        <v/>
      </c>
      <c r="X798" s="5" t="str">
        <f>_xlfn.TEXTJOIN(":",TRUE,L798,M798)</f>
        <v/>
      </c>
    </row>
    <row r="799" spans="1:24">
      <c r="A799" s="5">
        <v>798</v>
      </c>
      <c r="B799" s="5" t="s">
        <v>316</v>
      </c>
      <c r="C799" s="19">
        <v>4</v>
      </c>
      <c r="D799" s="151" t="s">
        <v>617</v>
      </c>
      <c r="E799" s="152" t="s">
        <v>695</v>
      </c>
      <c r="F799" s="155" t="s">
        <v>617</v>
      </c>
      <c r="G799" s="156" t="s">
        <v>708</v>
      </c>
      <c r="H799" s="159" t="s">
        <v>212</v>
      </c>
      <c r="I799" s="160" t="s">
        <v>700</v>
      </c>
      <c r="J799" s="155" t="s">
        <v>705</v>
      </c>
      <c r="K799" s="156" t="s">
        <v>705</v>
      </c>
      <c r="N799" s="168">
        <v>7</v>
      </c>
      <c r="O799" s="148">
        <v>63.6</v>
      </c>
      <c r="P799" s="169">
        <v>6</v>
      </c>
      <c r="Q799" s="172">
        <v>19.7</v>
      </c>
      <c r="R799" s="173" t="s">
        <v>115</v>
      </c>
      <c r="S799" s="5" t="str">
        <f>_xlfn.TEXTJOIN("_",TRUE,T799:X799)</f>
        <v>s316:1_s316:0.05_ptfe:0.1</v>
      </c>
      <c r="T799" s="5" t="str">
        <f>_xlfn.TEXTJOIN(":",TRUE,D799,E799)</f>
        <v>s316:1</v>
      </c>
      <c r="U799" s="5" t="str">
        <f>_xlfn.TEXTJOIN(":",TRUE,F799,G799)</f>
        <v>s316:0.05</v>
      </c>
      <c r="V799" s="5" t="str">
        <f>_xlfn.TEXTJOIN(":",TRUE,H799,I799)</f>
        <v>ptfe:0.1</v>
      </c>
      <c r="W799" s="5" t="str">
        <f>_xlfn.TEXTJOIN(":",TRUE,J799,K799)</f>
        <v/>
      </c>
      <c r="X799" s="5" t="str">
        <f>_xlfn.TEXTJOIN(":",TRUE,L799,M799)</f>
        <v/>
      </c>
    </row>
    <row r="800" spans="1:24">
      <c r="A800" s="5">
        <v>799</v>
      </c>
      <c r="B800" s="5" t="s">
        <v>316</v>
      </c>
      <c r="C800" s="19">
        <v>6</v>
      </c>
      <c r="D800" s="151" t="s">
        <v>617</v>
      </c>
      <c r="E800" s="152" t="s">
        <v>700</v>
      </c>
      <c r="F800" s="155" t="s">
        <v>617</v>
      </c>
      <c r="G800" s="156" t="s">
        <v>700</v>
      </c>
      <c r="H800" s="155" t="s">
        <v>212</v>
      </c>
      <c r="I800" s="156" t="s">
        <v>690</v>
      </c>
      <c r="J800" s="159" t="s">
        <v>617</v>
      </c>
      <c r="K800" s="160" t="s">
        <v>708</v>
      </c>
      <c r="N800" s="168">
        <v>6.19</v>
      </c>
      <c r="O800" s="148">
        <v>71.400000000000006</v>
      </c>
      <c r="P800" s="169">
        <v>5.95</v>
      </c>
      <c r="Q800" s="172">
        <v>32.92</v>
      </c>
      <c r="S800" s="5" t="str">
        <f>_xlfn.TEXTJOIN("_",TRUE,T800:X800)</f>
        <v>s316:0.1_s316:0.1_s316:0.05_ptfe:0.4</v>
      </c>
      <c r="T800" s="5" t="str">
        <f>_xlfn.TEXTJOIN(":",TRUE,D800,E800)</f>
        <v>s316:0.1</v>
      </c>
      <c r="U800" s="5" t="str">
        <f>_xlfn.TEXTJOIN(":",TRUE,F800,G800)</f>
        <v>s316:0.1</v>
      </c>
      <c r="V800" s="5" t="str">
        <f>_xlfn.TEXTJOIN(":",TRUE,J800,K800)</f>
        <v>s316:0.05</v>
      </c>
      <c r="W800" s="5" t="str">
        <f>_xlfn.TEXTJOIN(":",TRUE,H800,I800)</f>
        <v>ptfe:0.4</v>
      </c>
      <c r="X800" s="5" t="str">
        <f>_xlfn.TEXTJOIN(":",TRUE,L800,M800)</f>
        <v/>
      </c>
    </row>
    <row r="801" spans="1:24">
      <c r="A801" s="5">
        <v>800</v>
      </c>
      <c r="B801" s="5" t="s">
        <v>316</v>
      </c>
      <c r="C801" s="19">
        <v>6</v>
      </c>
      <c r="D801" s="151" t="s">
        <v>617</v>
      </c>
      <c r="E801" s="152" t="s">
        <v>695</v>
      </c>
      <c r="F801" s="155" t="s">
        <v>617</v>
      </c>
      <c r="G801" s="156" t="s">
        <v>700</v>
      </c>
      <c r="H801" s="159" t="s">
        <v>212</v>
      </c>
      <c r="I801" s="160" t="s">
        <v>700</v>
      </c>
      <c r="J801" s="155" t="s">
        <v>705</v>
      </c>
      <c r="K801" s="156" t="s">
        <v>705</v>
      </c>
      <c r="N801" s="168">
        <v>5.19</v>
      </c>
      <c r="O801" s="148">
        <v>66</v>
      </c>
      <c r="P801" s="169">
        <v>5.93</v>
      </c>
      <c r="Q801" s="172">
        <v>28.84</v>
      </c>
      <c r="R801" s="173" t="s">
        <v>140</v>
      </c>
      <c r="S801" s="5" t="str">
        <f>_xlfn.TEXTJOIN("_",TRUE,T801:X801)</f>
        <v>s316:1_s316:0.1_ptfe:0.1</v>
      </c>
      <c r="T801" s="5" t="str">
        <f>_xlfn.TEXTJOIN(":",TRUE,D801,E801)</f>
        <v>s316:1</v>
      </c>
      <c r="U801" s="5" t="str">
        <f>_xlfn.TEXTJOIN(":",TRUE,F801,G801)</f>
        <v>s316:0.1</v>
      </c>
      <c r="V801" s="5" t="str">
        <f>_xlfn.TEXTJOIN(":",TRUE,H801,I801)</f>
        <v>ptfe:0.1</v>
      </c>
      <c r="W801" s="5" t="str">
        <f>_xlfn.TEXTJOIN(":",TRUE,J801,K801)</f>
        <v/>
      </c>
      <c r="X801" s="5" t="str">
        <f>_xlfn.TEXTJOIN(":",TRUE,L801,M801)</f>
        <v/>
      </c>
    </row>
    <row r="802" spans="1:24">
      <c r="A802" s="5">
        <v>801</v>
      </c>
      <c r="B802" s="5" t="s">
        <v>316</v>
      </c>
      <c r="C802" s="19">
        <v>6</v>
      </c>
      <c r="D802" s="151" t="s">
        <v>707</v>
      </c>
      <c r="E802" s="152" t="s">
        <v>693</v>
      </c>
      <c r="F802" s="155" t="s">
        <v>617</v>
      </c>
      <c r="G802" s="156" t="s">
        <v>700</v>
      </c>
      <c r="H802" s="159" t="s">
        <v>212</v>
      </c>
      <c r="I802" s="160" t="s">
        <v>693</v>
      </c>
      <c r="J802" s="155" t="s">
        <v>705</v>
      </c>
      <c r="K802" s="156" t="s">
        <v>705</v>
      </c>
      <c r="N802" s="168">
        <v>5.5</v>
      </c>
      <c r="O802" s="148">
        <v>38</v>
      </c>
      <c r="P802" s="169">
        <v>5.8</v>
      </c>
      <c r="Q802" s="172">
        <v>27.23</v>
      </c>
      <c r="S802" s="5" t="str">
        <f>_xlfn.TEXTJOIN("_",TRUE,T802:X802)</f>
        <v>inconel:0.5_s316:0.1_ptfe:0.5</v>
      </c>
      <c r="T802" s="5" t="str">
        <f>_xlfn.TEXTJOIN(":",TRUE,D802,E802)</f>
        <v>inconel:0.5</v>
      </c>
      <c r="U802" s="5" t="str">
        <f>_xlfn.TEXTJOIN(":",TRUE,F802,G802)</f>
        <v>s316:0.1</v>
      </c>
      <c r="V802" s="5" t="str">
        <f>_xlfn.TEXTJOIN(":",TRUE,H802,I802)</f>
        <v>ptfe:0.5</v>
      </c>
      <c r="W802" s="5" t="str">
        <f>_xlfn.TEXTJOIN(":",TRUE,J802,K802)</f>
        <v/>
      </c>
      <c r="X802" s="5" t="str">
        <f>_xlfn.TEXTJOIN(":",TRUE,L802,M802)</f>
        <v/>
      </c>
    </row>
    <row r="803" spans="1:24">
      <c r="A803" s="5">
        <v>802</v>
      </c>
      <c r="B803" s="5" t="s">
        <v>316</v>
      </c>
      <c r="C803" s="19">
        <v>4</v>
      </c>
      <c r="D803" s="151" t="s">
        <v>707</v>
      </c>
      <c r="E803" s="152" t="s">
        <v>695</v>
      </c>
      <c r="F803" s="155" t="s">
        <v>617</v>
      </c>
      <c r="G803" s="156" t="s">
        <v>708</v>
      </c>
      <c r="H803" s="159" t="s">
        <v>212</v>
      </c>
      <c r="I803" s="160" t="s">
        <v>700</v>
      </c>
      <c r="J803" s="155" t="s">
        <v>705</v>
      </c>
      <c r="K803" s="156" t="s">
        <v>705</v>
      </c>
      <c r="N803" s="168">
        <v>10</v>
      </c>
      <c r="O803" s="148">
        <v>120</v>
      </c>
      <c r="P803" s="169">
        <v>5.78</v>
      </c>
      <c r="Q803" s="172">
        <v>19.75</v>
      </c>
      <c r="R803" s="173" t="s">
        <v>17</v>
      </c>
      <c r="S803" s="5" t="str">
        <f>_xlfn.TEXTJOIN("_",TRUE,T803:X803)</f>
        <v>inconel:1_s316:0.05_ptfe:0.1</v>
      </c>
      <c r="T803" s="5" t="str">
        <f>_xlfn.TEXTJOIN(":",TRUE,D803,E803)</f>
        <v>inconel:1</v>
      </c>
      <c r="U803" s="5" t="str">
        <f>_xlfn.TEXTJOIN(":",TRUE,F803,G803)</f>
        <v>s316:0.05</v>
      </c>
      <c r="V803" s="5" t="str">
        <f>_xlfn.TEXTJOIN(":",TRUE,H803,I803)</f>
        <v>ptfe:0.1</v>
      </c>
      <c r="W803" s="5" t="str">
        <f>_xlfn.TEXTJOIN(":",TRUE,J803,K803)</f>
        <v/>
      </c>
      <c r="X803" s="5" t="str">
        <f>_xlfn.TEXTJOIN(":",TRUE,L803,M803)</f>
        <v/>
      </c>
    </row>
    <row r="804" spans="1:24">
      <c r="A804" s="5">
        <v>803</v>
      </c>
      <c r="B804" s="5" t="s">
        <v>316</v>
      </c>
      <c r="C804" s="19">
        <v>2</v>
      </c>
      <c r="D804" s="151" t="s">
        <v>617</v>
      </c>
      <c r="E804" s="152" t="s">
        <v>690</v>
      </c>
      <c r="F804" s="155" t="s">
        <v>617</v>
      </c>
      <c r="G804" s="156" t="s">
        <v>708</v>
      </c>
      <c r="H804" s="159" t="s">
        <v>212</v>
      </c>
      <c r="I804" s="160" t="s">
        <v>700</v>
      </c>
      <c r="J804" s="155" t="s">
        <v>705</v>
      </c>
      <c r="K804" s="156" t="s">
        <v>705</v>
      </c>
      <c r="N804" s="168">
        <v>5.9</v>
      </c>
      <c r="O804" s="148">
        <v>25</v>
      </c>
      <c r="P804" s="169">
        <v>5.74</v>
      </c>
      <c r="Q804" s="172">
        <v>9.6999999999999993</v>
      </c>
      <c r="R804" s="173" t="s">
        <v>5</v>
      </c>
      <c r="S804" s="5" t="str">
        <f>_xlfn.TEXTJOIN("_",TRUE,T804:X804)</f>
        <v>s316:0.4_s316:0.05_ptfe:0.1</v>
      </c>
      <c r="T804" s="5" t="str">
        <f>_xlfn.TEXTJOIN(":",TRUE,D804,E804)</f>
        <v>s316:0.4</v>
      </c>
      <c r="U804" s="5" t="str">
        <f>_xlfn.TEXTJOIN(":",TRUE,F804,G804)</f>
        <v>s316:0.05</v>
      </c>
      <c r="V804" s="5" t="str">
        <f>_xlfn.TEXTJOIN(":",TRUE,H804,I804)</f>
        <v>ptfe:0.1</v>
      </c>
      <c r="W804" s="5" t="str">
        <f>_xlfn.TEXTJOIN(":",TRUE,J804,K804)</f>
        <v/>
      </c>
      <c r="X804" s="5" t="str">
        <f>_xlfn.TEXTJOIN(":",TRUE,L804,M804)</f>
        <v/>
      </c>
    </row>
    <row r="805" spans="1:24">
      <c r="A805" s="5">
        <v>804</v>
      </c>
      <c r="B805" s="5" t="s">
        <v>316</v>
      </c>
      <c r="C805" s="19">
        <v>2</v>
      </c>
      <c r="D805" s="151" t="s">
        <v>617</v>
      </c>
      <c r="E805" s="152" t="s">
        <v>690</v>
      </c>
      <c r="F805" s="155" t="s">
        <v>617</v>
      </c>
      <c r="G805" s="156" t="s">
        <v>708</v>
      </c>
      <c r="H805" s="159" t="s">
        <v>212</v>
      </c>
      <c r="I805" s="160" t="s">
        <v>700</v>
      </c>
      <c r="J805" s="155" t="s">
        <v>705</v>
      </c>
      <c r="K805" s="156" t="s">
        <v>705</v>
      </c>
      <c r="N805" s="168">
        <v>5.9</v>
      </c>
      <c r="O805" s="148">
        <v>25</v>
      </c>
      <c r="P805" s="169">
        <v>5.74</v>
      </c>
      <c r="Q805" s="172">
        <v>9.6999999999999993</v>
      </c>
      <c r="R805" s="173" t="s">
        <v>5</v>
      </c>
      <c r="S805" s="5" t="str">
        <f>_xlfn.TEXTJOIN("_",TRUE,T805:X805)</f>
        <v>s316:0.4_s316:0.05_ptfe:0.1</v>
      </c>
      <c r="T805" s="5" t="str">
        <f>_xlfn.TEXTJOIN(":",TRUE,D805,E805)</f>
        <v>s316:0.4</v>
      </c>
      <c r="U805" s="5" t="str">
        <f>_xlfn.TEXTJOIN(":",TRUE,F805,G805)</f>
        <v>s316:0.05</v>
      </c>
      <c r="V805" s="5" t="str">
        <f>_xlfn.TEXTJOIN(":",TRUE,H805,I805)</f>
        <v>ptfe:0.1</v>
      </c>
      <c r="W805" s="5" t="str">
        <f>_xlfn.TEXTJOIN(":",TRUE,J805,K805)</f>
        <v/>
      </c>
      <c r="X805" s="5" t="str">
        <f>_xlfn.TEXTJOIN(":",TRUE,L805,M805)</f>
        <v/>
      </c>
    </row>
    <row r="806" spans="1:24">
      <c r="A806" s="5">
        <v>805</v>
      </c>
      <c r="B806" s="5" t="s">
        <v>316</v>
      </c>
      <c r="C806" s="19">
        <v>4</v>
      </c>
      <c r="D806" s="151" t="s">
        <v>617</v>
      </c>
      <c r="E806" s="152" t="s">
        <v>695</v>
      </c>
      <c r="F806" s="155" t="s">
        <v>617</v>
      </c>
      <c r="G806" s="156" t="s">
        <v>708</v>
      </c>
      <c r="H806" s="159" t="s">
        <v>212</v>
      </c>
      <c r="I806" s="160" t="s">
        <v>700</v>
      </c>
      <c r="J806" s="155" t="s">
        <v>705</v>
      </c>
      <c r="K806" s="156" t="s">
        <v>705</v>
      </c>
      <c r="N806" s="168">
        <v>7</v>
      </c>
      <c r="O806" s="148">
        <v>63.6</v>
      </c>
      <c r="P806" s="169">
        <v>5.7</v>
      </c>
      <c r="Q806" s="172">
        <v>19.64</v>
      </c>
      <c r="R806" s="173" t="s">
        <v>114</v>
      </c>
      <c r="S806" s="5" t="str">
        <f>_xlfn.TEXTJOIN("_",TRUE,T806:X806)</f>
        <v>s316:1_s316:0.05_ptfe:0.1</v>
      </c>
      <c r="T806" s="5" t="str">
        <f>_xlfn.TEXTJOIN(":",TRUE,D806,E806)</f>
        <v>s316:1</v>
      </c>
      <c r="U806" s="5" t="str">
        <f>_xlfn.TEXTJOIN(":",TRUE,F806,G806)</f>
        <v>s316:0.05</v>
      </c>
      <c r="V806" s="5" t="str">
        <f>_xlfn.TEXTJOIN(":",TRUE,H806,I806)</f>
        <v>ptfe:0.1</v>
      </c>
      <c r="W806" s="5" t="str">
        <f>_xlfn.TEXTJOIN(":",TRUE,J806,K806)</f>
        <v/>
      </c>
      <c r="X806" s="5" t="str">
        <f>_xlfn.TEXTJOIN(":",TRUE,L806,M806)</f>
        <v/>
      </c>
    </row>
    <row r="807" spans="1:24">
      <c r="A807" s="5">
        <v>806</v>
      </c>
      <c r="B807" s="5" t="s">
        <v>316</v>
      </c>
      <c r="C807" s="19">
        <v>6</v>
      </c>
      <c r="D807" s="151" t="s">
        <v>707</v>
      </c>
      <c r="E807" s="152" t="s">
        <v>693</v>
      </c>
      <c r="F807" s="155" t="s">
        <v>617</v>
      </c>
      <c r="G807" s="156" t="s">
        <v>700</v>
      </c>
      <c r="H807" s="159" t="s">
        <v>212</v>
      </c>
      <c r="I807" s="160" t="s">
        <v>693</v>
      </c>
      <c r="J807" s="155" t="s">
        <v>705</v>
      </c>
      <c r="K807" s="156" t="s">
        <v>705</v>
      </c>
      <c r="N807" s="168">
        <v>5.5</v>
      </c>
      <c r="O807" s="148">
        <v>38</v>
      </c>
      <c r="P807" s="169">
        <v>5.65</v>
      </c>
      <c r="Q807" s="172">
        <v>27.23</v>
      </c>
      <c r="S807" s="5" t="str">
        <f>_xlfn.TEXTJOIN("_",TRUE,T807:X807)</f>
        <v>inconel:0.5_s316:0.1_ptfe:0.5</v>
      </c>
      <c r="T807" s="5" t="str">
        <f>_xlfn.TEXTJOIN(":",TRUE,D807,E807)</f>
        <v>inconel:0.5</v>
      </c>
      <c r="U807" s="5" t="str">
        <f>_xlfn.TEXTJOIN(":",TRUE,F807,G807)</f>
        <v>s316:0.1</v>
      </c>
      <c r="V807" s="5" t="str">
        <f>_xlfn.TEXTJOIN(":",TRUE,H807,I807)</f>
        <v>ptfe:0.5</v>
      </c>
      <c r="W807" s="5" t="str">
        <f>_xlfn.TEXTJOIN(":",TRUE,J807,K807)</f>
        <v/>
      </c>
      <c r="X807" s="5" t="str">
        <f>_xlfn.TEXTJOIN(":",TRUE,L807,M807)</f>
        <v/>
      </c>
    </row>
    <row r="808" spans="1:24">
      <c r="A808" s="5">
        <v>807</v>
      </c>
      <c r="B808" s="5" t="s">
        <v>316</v>
      </c>
      <c r="C808" s="19">
        <v>2</v>
      </c>
      <c r="D808" s="151" t="s">
        <v>617</v>
      </c>
      <c r="E808" s="152" t="s">
        <v>691</v>
      </c>
      <c r="F808" s="155" t="s">
        <v>617</v>
      </c>
      <c r="G808" s="156" t="s">
        <v>708</v>
      </c>
      <c r="H808" s="159" t="s">
        <v>212</v>
      </c>
      <c r="I808" s="160" t="s">
        <v>700</v>
      </c>
      <c r="J808" s="155" t="s">
        <v>705</v>
      </c>
      <c r="K808" s="156" t="s">
        <v>705</v>
      </c>
      <c r="N808" s="168">
        <v>9.5</v>
      </c>
      <c r="O808" s="148">
        <v>148</v>
      </c>
      <c r="P808" s="169">
        <v>5.64</v>
      </c>
      <c r="Q808" s="172">
        <v>9.82</v>
      </c>
      <c r="R808" s="173" t="s">
        <v>88</v>
      </c>
      <c r="S808" s="5" t="str">
        <f>_xlfn.TEXTJOIN("_",TRUE,T808:X808)</f>
        <v>s316:0.8_s316:0.05_ptfe:0.1</v>
      </c>
      <c r="T808" s="5" t="str">
        <f>_xlfn.TEXTJOIN(":",TRUE,D808,E808)</f>
        <v>s316:0.8</v>
      </c>
      <c r="U808" s="5" t="str">
        <f>_xlfn.TEXTJOIN(":",TRUE,F808,G808)</f>
        <v>s316:0.05</v>
      </c>
      <c r="V808" s="5" t="str">
        <f>_xlfn.TEXTJOIN(":",TRUE,H808,I808)</f>
        <v>ptfe:0.1</v>
      </c>
      <c r="W808" s="5" t="str">
        <f>_xlfn.TEXTJOIN(":",TRUE,J808,K808)</f>
        <v/>
      </c>
      <c r="X808" s="5" t="str">
        <f>_xlfn.TEXTJOIN(":",TRUE,L808,M808)</f>
        <v/>
      </c>
    </row>
    <row r="809" spans="1:24">
      <c r="A809" s="5">
        <v>808</v>
      </c>
      <c r="B809" s="5" t="s">
        <v>316</v>
      </c>
      <c r="C809" s="19">
        <v>6</v>
      </c>
      <c r="D809" s="151" t="s">
        <v>707</v>
      </c>
      <c r="E809" s="152" t="s">
        <v>693</v>
      </c>
      <c r="F809" s="155" t="s">
        <v>617</v>
      </c>
      <c r="G809" s="156" t="s">
        <v>700</v>
      </c>
      <c r="H809" s="159" t="s">
        <v>212</v>
      </c>
      <c r="I809" s="160" t="s">
        <v>693</v>
      </c>
      <c r="J809" s="155" t="s">
        <v>705</v>
      </c>
      <c r="K809" s="156" t="s">
        <v>705</v>
      </c>
      <c r="N809" s="168">
        <v>5.5</v>
      </c>
      <c r="O809" s="148">
        <v>38</v>
      </c>
      <c r="P809" s="169">
        <v>5.6</v>
      </c>
      <c r="Q809" s="172">
        <v>27.23</v>
      </c>
      <c r="S809" s="5" t="str">
        <f>_xlfn.TEXTJOIN("_",TRUE,T809:X809)</f>
        <v>inconel:0.5_s316:0.1_ptfe:0.5</v>
      </c>
      <c r="T809" s="5" t="str">
        <f>_xlfn.TEXTJOIN(":",TRUE,D809,E809)</f>
        <v>inconel:0.5</v>
      </c>
      <c r="U809" s="5" t="str">
        <f>_xlfn.TEXTJOIN(":",TRUE,F809,G809)</f>
        <v>s316:0.1</v>
      </c>
      <c r="V809" s="5" t="str">
        <f>_xlfn.TEXTJOIN(":",TRUE,H809,I809)</f>
        <v>ptfe:0.5</v>
      </c>
      <c r="W809" s="5" t="str">
        <f>_xlfn.TEXTJOIN(":",TRUE,J809,K809)</f>
        <v/>
      </c>
      <c r="X809" s="5" t="str">
        <f>_xlfn.TEXTJOIN(":",TRUE,L809,M809)</f>
        <v/>
      </c>
    </row>
    <row r="810" spans="1:24">
      <c r="A810" s="5">
        <v>809</v>
      </c>
      <c r="B810" s="5" t="s">
        <v>316</v>
      </c>
      <c r="C810" s="19">
        <v>6</v>
      </c>
      <c r="D810" s="151" t="s">
        <v>617</v>
      </c>
      <c r="E810" s="152" t="s">
        <v>700</v>
      </c>
      <c r="F810" s="155" t="s">
        <v>617</v>
      </c>
      <c r="G810" s="156" t="s">
        <v>700</v>
      </c>
      <c r="H810" s="155" t="s">
        <v>212</v>
      </c>
      <c r="I810" s="156" t="s">
        <v>690</v>
      </c>
      <c r="J810" s="159" t="s">
        <v>617</v>
      </c>
      <c r="K810" s="160" t="s">
        <v>708</v>
      </c>
      <c r="N810" s="168">
        <v>6.19</v>
      </c>
      <c r="O810" s="148">
        <v>71.400000000000006</v>
      </c>
      <c r="P810" s="169">
        <v>5.49</v>
      </c>
      <c r="Q810" s="172">
        <v>32.92</v>
      </c>
      <c r="S810" s="5" t="str">
        <f>_xlfn.TEXTJOIN("_",TRUE,T810:X810)</f>
        <v>s316:0.1_s316:0.1_s316:0.05_ptfe:0.4</v>
      </c>
      <c r="T810" s="5" t="str">
        <f>_xlfn.TEXTJOIN(":",TRUE,D810,E810)</f>
        <v>s316:0.1</v>
      </c>
      <c r="U810" s="5" t="str">
        <f>_xlfn.TEXTJOIN(":",TRUE,F810,G810)</f>
        <v>s316:0.1</v>
      </c>
      <c r="V810" s="5" t="str">
        <f>_xlfn.TEXTJOIN(":",TRUE,J810,K810)</f>
        <v>s316:0.05</v>
      </c>
      <c r="W810" s="5" t="str">
        <f>_xlfn.TEXTJOIN(":",TRUE,H810,I810)</f>
        <v>ptfe:0.4</v>
      </c>
      <c r="X810" s="5" t="str">
        <f>_xlfn.TEXTJOIN(":",TRUE,L810,M810)</f>
        <v/>
      </c>
    </row>
    <row r="811" spans="1:24">
      <c r="A811" s="5">
        <v>810</v>
      </c>
      <c r="B811" s="5" t="s">
        <v>316</v>
      </c>
      <c r="C811" s="19">
        <v>6</v>
      </c>
      <c r="D811" s="151" t="s">
        <v>617</v>
      </c>
      <c r="E811" s="152" t="s">
        <v>695</v>
      </c>
      <c r="F811" s="155" t="s">
        <v>617</v>
      </c>
      <c r="G811" s="156" t="s">
        <v>700</v>
      </c>
      <c r="H811" s="159" t="s">
        <v>212</v>
      </c>
      <c r="I811" s="160" t="s">
        <v>700</v>
      </c>
      <c r="J811" s="155" t="s">
        <v>705</v>
      </c>
      <c r="K811" s="156" t="s">
        <v>705</v>
      </c>
      <c r="N811" s="168">
        <v>5.19</v>
      </c>
      <c r="O811" s="148">
        <v>66</v>
      </c>
      <c r="P811" s="169">
        <v>5.49</v>
      </c>
      <c r="Q811" s="172">
        <v>28.84</v>
      </c>
      <c r="R811" s="173" t="s">
        <v>140</v>
      </c>
      <c r="S811" s="5" t="str">
        <f>_xlfn.TEXTJOIN("_",TRUE,T811:X811)</f>
        <v>s316:1_s316:0.1_ptfe:0.1</v>
      </c>
      <c r="T811" s="5" t="str">
        <f>_xlfn.TEXTJOIN(":",TRUE,D811,E811)</f>
        <v>s316:1</v>
      </c>
      <c r="U811" s="5" t="str">
        <f>_xlfn.TEXTJOIN(":",TRUE,F811,G811)</f>
        <v>s316:0.1</v>
      </c>
      <c r="V811" s="5" t="str">
        <f>_xlfn.TEXTJOIN(":",TRUE,H811,I811)</f>
        <v>ptfe:0.1</v>
      </c>
      <c r="W811" s="5" t="str">
        <f>_xlfn.TEXTJOIN(":",TRUE,J811,K811)</f>
        <v/>
      </c>
      <c r="X811" s="5" t="str">
        <f>_xlfn.TEXTJOIN(":",TRUE,L811,M811)</f>
        <v/>
      </c>
    </row>
    <row r="812" spans="1:24">
      <c r="A812" s="5">
        <v>811</v>
      </c>
      <c r="B812" s="5" t="s">
        <v>316</v>
      </c>
      <c r="C812" s="19">
        <v>2</v>
      </c>
      <c r="D812" s="151" t="s">
        <v>617</v>
      </c>
      <c r="E812" s="152" t="s">
        <v>693</v>
      </c>
      <c r="F812" s="155" t="s">
        <v>617</v>
      </c>
      <c r="G812" s="156" t="s">
        <v>708</v>
      </c>
      <c r="H812" s="159" t="s">
        <v>212</v>
      </c>
      <c r="I812" s="160" t="s">
        <v>700</v>
      </c>
      <c r="J812" s="155" t="s">
        <v>705</v>
      </c>
      <c r="K812" s="156" t="s">
        <v>705</v>
      </c>
      <c r="N812" s="168">
        <v>7.5</v>
      </c>
      <c r="O812" s="148">
        <v>65</v>
      </c>
      <c r="P812" s="169">
        <v>5.47</v>
      </c>
      <c r="Q812" s="172">
        <v>13.77</v>
      </c>
      <c r="R812" s="173" t="s">
        <v>63</v>
      </c>
      <c r="S812" s="5" t="str">
        <f>_xlfn.TEXTJOIN("_",TRUE,T812:X812)</f>
        <v>s316:0.5_s316:0.05_ptfe:0.1</v>
      </c>
      <c r="T812" s="5" t="str">
        <f>_xlfn.TEXTJOIN(":",TRUE,D812,E812)</f>
        <v>s316:0.5</v>
      </c>
      <c r="U812" s="5" t="str">
        <f>_xlfn.TEXTJOIN(":",TRUE,F812,G812)</f>
        <v>s316:0.05</v>
      </c>
      <c r="V812" s="5" t="str">
        <f>_xlfn.TEXTJOIN(":",TRUE,H812,I812)</f>
        <v>ptfe:0.1</v>
      </c>
      <c r="W812" s="5" t="str">
        <f>_xlfn.TEXTJOIN(":",TRUE,J812,K812)</f>
        <v/>
      </c>
      <c r="X812" s="5" t="str">
        <f>_xlfn.TEXTJOIN(":",TRUE,L812,M812)</f>
        <v/>
      </c>
    </row>
    <row r="813" spans="1:24">
      <c r="A813" s="5">
        <v>812</v>
      </c>
      <c r="B813" s="5" t="s">
        <v>316</v>
      </c>
      <c r="C813" s="19">
        <v>4</v>
      </c>
      <c r="D813" s="151" t="s">
        <v>707</v>
      </c>
      <c r="E813" s="152" t="s">
        <v>695</v>
      </c>
      <c r="F813" s="155" t="s">
        <v>617</v>
      </c>
      <c r="G813" s="156" t="s">
        <v>708</v>
      </c>
      <c r="H813" s="159" t="s">
        <v>212</v>
      </c>
      <c r="I813" s="160" t="s">
        <v>700</v>
      </c>
      <c r="J813" s="155" t="s">
        <v>705</v>
      </c>
      <c r="K813" s="156" t="s">
        <v>705</v>
      </c>
      <c r="N813" s="168">
        <v>5.5</v>
      </c>
      <c r="O813" s="148">
        <v>180</v>
      </c>
      <c r="P813" s="169">
        <v>5.46</v>
      </c>
      <c r="Q813" s="172">
        <v>19.77</v>
      </c>
      <c r="R813" s="173" t="s">
        <v>17</v>
      </c>
      <c r="S813" s="5" t="str">
        <f>_xlfn.TEXTJOIN("_",TRUE,T813:X813)</f>
        <v>inconel:1_s316:0.05_ptfe:0.1</v>
      </c>
      <c r="T813" s="5" t="str">
        <f>_xlfn.TEXTJOIN(":",TRUE,D813,E813)</f>
        <v>inconel:1</v>
      </c>
      <c r="U813" s="5" t="str">
        <f>_xlfn.TEXTJOIN(":",TRUE,F813,G813)</f>
        <v>s316:0.05</v>
      </c>
      <c r="V813" s="5" t="str">
        <f>_xlfn.TEXTJOIN(":",TRUE,H813,I813)</f>
        <v>ptfe:0.1</v>
      </c>
      <c r="W813" s="5" t="str">
        <f>_xlfn.TEXTJOIN(":",TRUE,J813,K813)</f>
        <v/>
      </c>
      <c r="X813" s="5" t="str">
        <f>_xlfn.TEXTJOIN(":",TRUE,L813,M813)</f>
        <v/>
      </c>
    </row>
    <row r="814" spans="1:24">
      <c r="A814" s="5">
        <v>813</v>
      </c>
      <c r="B814" s="5" t="s">
        <v>316</v>
      </c>
      <c r="C814" s="19">
        <v>6</v>
      </c>
      <c r="D814" s="151" t="s">
        <v>707</v>
      </c>
      <c r="E814" s="152" t="s">
        <v>693</v>
      </c>
      <c r="F814" s="155" t="s">
        <v>617</v>
      </c>
      <c r="G814" s="156" t="s">
        <v>700</v>
      </c>
      <c r="H814" s="159" t="s">
        <v>212</v>
      </c>
      <c r="I814" s="160" t="s">
        <v>693</v>
      </c>
      <c r="J814" s="155" t="s">
        <v>705</v>
      </c>
      <c r="K814" s="156" t="s">
        <v>705</v>
      </c>
      <c r="N814" s="168">
        <v>5.5</v>
      </c>
      <c r="O814" s="148">
        <v>38</v>
      </c>
      <c r="P814" s="169">
        <v>5.43</v>
      </c>
      <c r="Q814" s="172">
        <v>27.23</v>
      </c>
      <c r="S814" s="5" t="str">
        <f>_xlfn.TEXTJOIN("_",TRUE,T814:X814)</f>
        <v>inconel:0.5_s316:0.1_ptfe:0.5</v>
      </c>
      <c r="T814" s="5" t="str">
        <f>_xlfn.TEXTJOIN(":",TRUE,D814,E814)</f>
        <v>inconel:0.5</v>
      </c>
      <c r="U814" s="5" t="str">
        <f>_xlfn.TEXTJOIN(":",TRUE,F814,G814)</f>
        <v>s316:0.1</v>
      </c>
      <c r="V814" s="5" t="str">
        <f>_xlfn.TEXTJOIN(":",TRUE,H814,I814)</f>
        <v>ptfe:0.5</v>
      </c>
      <c r="W814" s="5" t="str">
        <f>_xlfn.TEXTJOIN(":",TRUE,J814,K814)</f>
        <v/>
      </c>
      <c r="X814" s="5" t="str">
        <f>_xlfn.TEXTJOIN(":",TRUE,L814,M814)</f>
        <v/>
      </c>
    </row>
    <row r="815" spans="1:24">
      <c r="A815" s="5">
        <v>814</v>
      </c>
      <c r="B815" s="5" t="s">
        <v>316</v>
      </c>
      <c r="C815" s="19">
        <v>2</v>
      </c>
      <c r="D815" s="151" t="s">
        <v>617</v>
      </c>
      <c r="E815" s="152" t="s">
        <v>690</v>
      </c>
      <c r="F815" s="155" t="s">
        <v>617</v>
      </c>
      <c r="G815" s="156" t="s">
        <v>708</v>
      </c>
      <c r="H815" s="159" t="s">
        <v>212</v>
      </c>
      <c r="I815" s="160" t="s">
        <v>700</v>
      </c>
      <c r="J815" s="155" t="s">
        <v>705</v>
      </c>
      <c r="K815" s="156" t="s">
        <v>705</v>
      </c>
      <c r="N815" s="168">
        <v>5.9</v>
      </c>
      <c r="O815" s="148">
        <v>25</v>
      </c>
      <c r="P815" s="169">
        <v>5.4</v>
      </c>
      <c r="Q815" s="172">
        <v>9.6999999999999993</v>
      </c>
      <c r="R815" s="173" t="s">
        <v>5</v>
      </c>
      <c r="S815" s="5" t="str">
        <f>_xlfn.TEXTJOIN("_",TRUE,T815:X815)</f>
        <v>s316:0.4_s316:0.05_ptfe:0.1</v>
      </c>
      <c r="T815" s="5" t="str">
        <f>_xlfn.TEXTJOIN(":",TRUE,D815,E815)</f>
        <v>s316:0.4</v>
      </c>
      <c r="U815" s="5" t="str">
        <f>_xlfn.TEXTJOIN(":",TRUE,F815,G815)</f>
        <v>s316:0.05</v>
      </c>
      <c r="V815" s="5" t="str">
        <f>_xlfn.TEXTJOIN(":",TRUE,H815,I815)</f>
        <v>ptfe:0.1</v>
      </c>
      <c r="W815" s="5" t="str">
        <f>_xlfn.TEXTJOIN(":",TRUE,J815,K815)</f>
        <v/>
      </c>
      <c r="X815" s="5" t="str">
        <f>_xlfn.TEXTJOIN(":",TRUE,L815,M815)</f>
        <v/>
      </c>
    </row>
    <row r="816" spans="1:24">
      <c r="A816" s="5">
        <v>815</v>
      </c>
      <c r="B816" s="5" t="s">
        <v>316</v>
      </c>
      <c r="C816" s="19">
        <v>2</v>
      </c>
      <c r="D816" s="151" t="s">
        <v>617</v>
      </c>
      <c r="E816" s="152" t="s">
        <v>690</v>
      </c>
      <c r="F816" s="155" t="s">
        <v>617</v>
      </c>
      <c r="G816" s="156" t="s">
        <v>708</v>
      </c>
      <c r="H816" s="159" t="s">
        <v>212</v>
      </c>
      <c r="I816" s="160" t="s">
        <v>700</v>
      </c>
      <c r="J816" s="155" t="s">
        <v>705</v>
      </c>
      <c r="K816" s="156" t="s">
        <v>705</v>
      </c>
      <c r="N816" s="168">
        <v>5.9</v>
      </c>
      <c r="O816" s="148">
        <v>25</v>
      </c>
      <c r="P816" s="169">
        <v>5.38</v>
      </c>
      <c r="Q816" s="172">
        <v>9.6999999999999993</v>
      </c>
      <c r="R816" s="173" t="s">
        <v>5</v>
      </c>
      <c r="S816" s="5" t="str">
        <f>_xlfn.TEXTJOIN("_",TRUE,T816:X816)</f>
        <v>s316:0.4_s316:0.05_ptfe:0.1</v>
      </c>
      <c r="T816" s="5" t="str">
        <f>_xlfn.TEXTJOIN(":",TRUE,D816,E816)</f>
        <v>s316:0.4</v>
      </c>
      <c r="U816" s="5" t="str">
        <f>_xlfn.TEXTJOIN(":",TRUE,F816,G816)</f>
        <v>s316:0.05</v>
      </c>
      <c r="V816" s="5" t="str">
        <f>_xlfn.TEXTJOIN(":",TRUE,H816,I816)</f>
        <v>ptfe:0.1</v>
      </c>
      <c r="W816" s="5" t="str">
        <f>_xlfn.TEXTJOIN(":",TRUE,J816,K816)</f>
        <v/>
      </c>
      <c r="X816" s="5" t="str">
        <f>_xlfn.TEXTJOIN(":",TRUE,L816,M816)</f>
        <v/>
      </c>
    </row>
    <row r="817" spans="1:24">
      <c r="A817" s="5">
        <v>816</v>
      </c>
      <c r="B817" s="5" t="s">
        <v>316</v>
      </c>
      <c r="C817" s="19">
        <v>2</v>
      </c>
      <c r="D817" s="151" t="s">
        <v>617</v>
      </c>
      <c r="E817" s="152" t="s">
        <v>690</v>
      </c>
      <c r="F817" s="155" t="s">
        <v>617</v>
      </c>
      <c r="G817" s="156" t="s">
        <v>708</v>
      </c>
      <c r="H817" s="159" t="s">
        <v>212</v>
      </c>
      <c r="I817" s="160" t="s">
        <v>700</v>
      </c>
      <c r="J817" s="155" t="s">
        <v>705</v>
      </c>
      <c r="K817" s="156" t="s">
        <v>705</v>
      </c>
      <c r="N817" s="168">
        <v>5.9</v>
      </c>
      <c r="O817" s="148">
        <v>25</v>
      </c>
      <c r="P817" s="169">
        <v>5.34</v>
      </c>
      <c r="Q817" s="172">
        <v>9.6999999999999993</v>
      </c>
      <c r="R817" s="173" t="s">
        <v>5</v>
      </c>
      <c r="S817" s="5" t="str">
        <f>_xlfn.TEXTJOIN("_",TRUE,T817:X817)</f>
        <v>s316:0.4_s316:0.05_ptfe:0.1</v>
      </c>
      <c r="T817" s="5" t="str">
        <f>_xlfn.TEXTJOIN(":",TRUE,D817,E817)</f>
        <v>s316:0.4</v>
      </c>
      <c r="U817" s="5" t="str">
        <f>_xlfn.TEXTJOIN(":",TRUE,F817,G817)</f>
        <v>s316:0.05</v>
      </c>
      <c r="V817" s="5" t="str">
        <f>_xlfn.TEXTJOIN(":",TRUE,H817,I817)</f>
        <v>ptfe:0.1</v>
      </c>
      <c r="W817" s="5" t="str">
        <f>_xlfn.TEXTJOIN(":",TRUE,J817,K817)</f>
        <v/>
      </c>
      <c r="X817" s="5" t="str">
        <f>_xlfn.TEXTJOIN(":",TRUE,L817,M817)</f>
        <v/>
      </c>
    </row>
    <row r="818" spans="1:24">
      <c r="A818" s="5">
        <v>817</v>
      </c>
      <c r="B818" s="5" t="s">
        <v>316</v>
      </c>
      <c r="C818" s="19">
        <v>6</v>
      </c>
      <c r="D818" s="151" t="s">
        <v>617</v>
      </c>
      <c r="E818" s="152" t="s">
        <v>695</v>
      </c>
      <c r="F818" s="155" t="s">
        <v>617</v>
      </c>
      <c r="G818" s="156" t="s">
        <v>700</v>
      </c>
      <c r="H818" s="159" t="s">
        <v>212</v>
      </c>
      <c r="I818" s="160" t="s">
        <v>700</v>
      </c>
      <c r="J818" s="155" t="s">
        <v>705</v>
      </c>
      <c r="K818" s="156" t="s">
        <v>705</v>
      </c>
      <c r="N818" s="168">
        <v>5.19</v>
      </c>
      <c r="O818" s="148">
        <v>66</v>
      </c>
      <c r="P818" s="169">
        <v>5.34</v>
      </c>
      <c r="Q818" s="172">
        <v>28.84</v>
      </c>
      <c r="R818" s="173" t="s">
        <v>88</v>
      </c>
      <c r="S818" s="5" t="str">
        <f>_xlfn.TEXTJOIN("_",TRUE,T818:X818)</f>
        <v>s316:1_s316:0.1_ptfe:0.1</v>
      </c>
      <c r="T818" s="5" t="str">
        <f>_xlfn.TEXTJOIN(":",TRUE,D818,E818)</f>
        <v>s316:1</v>
      </c>
      <c r="U818" s="5" t="str">
        <f>_xlfn.TEXTJOIN(":",TRUE,F818,G818)</f>
        <v>s316:0.1</v>
      </c>
      <c r="V818" s="5" t="str">
        <f>_xlfn.TEXTJOIN(":",TRUE,H818,I818)</f>
        <v>ptfe:0.1</v>
      </c>
      <c r="W818" s="5" t="str">
        <f>_xlfn.TEXTJOIN(":",TRUE,J818,K818)</f>
        <v/>
      </c>
      <c r="X818" s="5" t="str">
        <f>_xlfn.TEXTJOIN(":",TRUE,L818,M818)</f>
        <v/>
      </c>
    </row>
    <row r="819" spans="1:24">
      <c r="A819" s="5">
        <v>818</v>
      </c>
      <c r="B819" s="5" t="s">
        <v>316</v>
      </c>
      <c r="C819" s="19">
        <v>6</v>
      </c>
      <c r="D819" s="151" t="s">
        <v>707</v>
      </c>
      <c r="E819" s="152" t="s">
        <v>693</v>
      </c>
      <c r="F819" s="155" t="s">
        <v>617</v>
      </c>
      <c r="G819" s="156" t="s">
        <v>700</v>
      </c>
      <c r="H819" s="159" t="s">
        <v>212</v>
      </c>
      <c r="I819" s="160" t="s">
        <v>693</v>
      </c>
      <c r="J819" s="155" t="s">
        <v>705</v>
      </c>
      <c r="K819" s="156" t="s">
        <v>705</v>
      </c>
      <c r="N819" s="168">
        <v>5.5</v>
      </c>
      <c r="O819" s="148">
        <v>38</v>
      </c>
      <c r="P819" s="169">
        <v>5.24</v>
      </c>
      <c r="Q819" s="172">
        <v>27.23</v>
      </c>
      <c r="S819" s="5" t="str">
        <f>_xlfn.TEXTJOIN("_",TRUE,T819:X819)</f>
        <v>inconel:0.5_s316:0.1_ptfe:0.5</v>
      </c>
      <c r="T819" s="5" t="str">
        <f>_xlfn.TEXTJOIN(":",TRUE,D819,E819)</f>
        <v>inconel:0.5</v>
      </c>
      <c r="U819" s="5" t="str">
        <f>_xlfn.TEXTJOIN(":",TRUE,F819,G819)</f>
        <v>s316:0.1</v>
      </c>
      <c r="V819" s="5" t="str">
        <f>_xlfn.TEXTJOIN(":",TRUE,H819,I819)</f>
        <v>ptfe:0.5</v>
      </c>
      <c r="W819" s="5" t="str">
        <f>_xlfn.TEXTJOIN(":",TRUE,J819,K819)</f>
        <v/>
      </c>
      <c r="X819" s="5" t="str">
        <f>_xlfn.TEXTJOIN(":",TRUE,L819,M819)</f>
        <v/>
      </c>
    </row>
    <row r="820" spans="1:24">
      <c r="A820" s="5">
        <v>819</v>
      </c>
      <c r="B820" s="5" t="s">
        <v>316</v>
      </c>
      <c r="C820" s="19">
        <v>6</v>
      </c>
      <c r="D820" s="151" t="s">
        <v>617</v>
      </c>
      <c r="E820" s="152" t="s">
        <v>695</v>
      </c>
      <c r="F820" s="155" t="s">
        <v>617</v>
      </c>
      <c r="G820" s="156" t="s">
        <v>700</v>
      </c>
      <c r="H820" s="159" t="s">
        <v>212</v>
      </c>
      <c r="I820" s="160" t="s">
        <v>700</v>
      </c>
      <c r="J820" s="155" t="s">
        <v>705</v>
      </c>
      <c r="K820" s="156" t="s">
        <v>705</v>
      </c>
      <c r="N820" s="168">
        <v>5.19</v>
      </c>
      <c r="O820" s="148">
        <v>66</v>
      </c>
      <c r="P820" s="169">
        <v>5.23</v>
      </c>
      <c r="Q820" s="172">
        <v>28.84</v>
      </c>
      <c r="R820" s="173" t="s">
        <v>139</v>
      </c>
      <c r="S820" s="5" t="str">
        <f>_xlfn.TEXTJOIN("_",TRUE,T820:X820)</f>
        <v>s316:1_s316:0.1_ptfe:0.1</v>
      </c>
      <c r="T820" s="5" t="str">
        <f>_xlfn.TEXTJOIN(":",TRUE,D820,E820)</f>
        <v>s316:1</v>
      </c>
      <c r="U820" s="5" t="str">
        <f>_xlfn.TEXTJOIN(":",TRUE,F820,G820)</f>
        <v>s316:0.1</v>
      </c>
      <c r="V820" s="5" t="str">
        <f>_xlfn.TEXTJOIN(":",TRUE,H820,I820)</f>
        <v>ptfe:0.1</v>
      </c>
      <c r="W820" s="5" t="str">
        <f>_xlfn.TEXTJOIN(":",TRUE,J820,K820)</f>
        <v/>
      </c>
      <c r="X820" s="5" t="str">
        <f>_xlfn.TEXTJOIN(":",TRUE,L820,M820)</f>
        <v/>
      </c>
    </row>
    <row r="821" spans="1:24">
      <c r="A821" s="5">
        <v>820</v>
      </c>
      <c r="B821" s="5" t="s">
        <v>316</v>
      </c>
      <c r="C821" s="19">
        <v>6</v>
      </c>
      <c r="D821" s="151" t="s">
        <v>707</v>
      </c>
      <c r="E821" s="152" t="s">
        <v>693</v>
      </c>
      <c r="F821" s="155" t="s">
        <v>617</v>
      </c>
      <c r="G821" s="156" t="s">
        <v>700</v>
      </c>
      <c r="H821" s="159" t="s">
        <v>212</v>
      </c>
      <c r="I821" s="160" t="s">
        <v>693</v>
      </c>
      <c r="J821" s="155" t="s">
        <v>705</v>
      </c>
      <c r="K821" s="156" t="s">
        <v>705</v>
      </c>
      <c r="N821" s="168">
        <v>5.5</v>
      </c>
      <c r="O821" s="148">
        <v>38</v>
      </c>
      <c r="P821" s="169">
        <v>5.19</v>
      </c>
      <c r="Q821" s="172">
        <v>27.23</v>
      </c>
      <c r="S821" s="5" t="str">
        <f>_xlfn.TEXTJOIN("_",TRUE,T821:X821)</f>
        <v>inconel:0.5_s316:0.1_ptfe:0.5</v>
      </c>
      <c r="T821" s="5" t="str">
        <f>_xlfn.TEXTJOIN(":",TRUE,D821,E821)</f>
        <v>inconel:0.5</v>
      </c>
      <c r="U821" s="5" t="str">
        <f>_xlfn.TEXTJOIN(":",TRUE,F821,G821)</f>
        <v>s316:0.1</v>
      </c>
      <c r="V821" s="5" t="str">
        <f>_xlfn.TEXTJOIN(":",TRUE,H821,I821)</f>
        <v>ptfe:0.5</v>
      </c>
      <c r="W821" s="5" t="str">
        <f>_xlfn.TEXTJOIN(":",TRUE,J821,K821)</f>
        <v/>
      </c>
      <c r="X821" s="5" t="str">
        <f>_xlfn.TEXTJOIN(":",TRUE,L821,M821)</f>
        <v/>
      </c>
    </row>
    <row r="822" spans="1:24">
      <c r="A822" s="5">
        <v>821</v>
      </c>
      <c r="B822" s="5" t="s">
        <v>316</v>
      </c>
      <c r="C822" s="19">
        <v>3</v>
      </c>
      <c r="D822" s="151" t="s">
        <v>617</v>
      </c>
      <c r="E822" s="152" t="s">
        <v>692</v>
      </c>
      <c r="F822" s="155" t="s">
        <v>617</v>
      </c>
      <c r="G822" s="156" t="s">
        <v>708</v>
      </c>
      <c r="H822" s="159" t="s">
        <v>212</v>
      </c>
      <c r="I822" s="160" t="s">
        <v>700</v>
      </c>
      <c r="J822" s="155" t="s">
        <v>705</v>
      </c>
      <c r="K822" s="156" t="s">
        <v>705</v>
      </c>
      <c r="N822" s="168">
        <v>7.5</v>
      </c>
      <c r="O822" s="148">
        <v>64</v>
      </c>
      <c r="P822" s="169">
        <v>5.15</v>
      </c>
      <c r="Q822" s="172">
        <v>17.59</v>
      </c>
      <c r="R822" s="173" t="s">
        <v>68</v>
      </c>
      <c r="S822" s="5" t="str">
        <f>_xlfn.TEXTJOIN("_",TRUE,T822:X822)</f>
        <v>s316:0.6_s316:0.05_ptfe:0.1</v>
      </c>
      <c r="T822" s="5" t="str">
        <f>_xlfn.TEXTJOIN(":",TRUE,D822,E822)</f>
        <v>s316:0.6</v>
      </c>
      <c r="U822" s="5" t="str">
        <f>_xlfn.TEXTJOIN(":",TRUE,F822,G822)</f>
        <v>s316:0.05</v>
      </c>
      <c r="V822" s="5" t="str">
        <f>_xlfn.TEXTJOIN(":",TRUE,H822,I822)</f>
        <v>ptfe:0.1</v>
      </c>
      <c r="W822" s="5" t="str">
        <f>_xlfn.TEXTJOIN(":",TRUE,J822,K822)</f>
        <v/>
      </c>
      <c r="X822" s="5" t="str">
        <f>_xlfn.TEXTJOIN(":",TRUE,L822,M822)</f>
        <v/>
      </c>
    </row>
    <row r="823" spans="1:24">
      <c r="A823" s="5">
        <v>822</v>
      </c>
      <c r="B823" s="5" t="s">
        <v>316</v>
      </c>
      <c r="C823" s="19">
        <v>6</v>
      </c>
      <c r="D823" s="151" t="s">
        <v>707</v>
      </c>
      <c r="E823" s="152" t="s">
        <v>693</v>
      </c>
      <c r="F823" s="155" t="s">
        <v>617</v>
      </c>
      <c r="G823" s="156" t="s">
        <v>700</v>
      </c>
      <c r="H823" s="159" t="s">
        <v>212</v>
      </c>
      <c r="I823" s="160" t="s">
        <v>693</v>
      </c>
      <c r="J823" s="155" t="s">
        <v>705</v>
      </c>
      <c r="K823" s="156" t="s">
        <v>705</v>
      </c>
      <c r="N823" s="168">
        <v>5.5</v>
      </c>
      <c r="O823" s="148">
        <v>38</v>
      </c>
      <c r="P823" s="169">
        <v>5.14</v>
      </c>
      <c r="Q823" s="172">
        <v>27.23</v>
      </c>
      <c r="S823" s="5" t="str">
        <f>_xlfn.TEXTJOIN("_",TRUE,T823:X823)</f>
        <v>inconel:0.5_s316:0.1_ptfe:0.5</v>
      </c>
      <c r="T823" s="5" t="str">
        <f>_xlfn.TEXTJOIN(":",TRUE,D823,E823)</f>
        <v>inconel:0.5</v>
      </c>
      <c r="U823" s="5" t="str">
        <f>_xlfn.TEXTJOIN(":",TRUE,F823,G823)</f>
        <v>s316:0.1</v>
      </c>
      <c r="V823" s="5" t="str">
        <f>_xlfn.TEXTJOIN(":",TRUE,H823,I823)</f>
        <v>ptfe:0.5</v>
      </c>
      <c r="W823" s="5" t="str">
        <f>_xlfn.TEXTJOIN(":",TRUE,J823,K823)</f>
        <v/>
      </c>
      <c r="X823" s="5" t="str">
        <f>_xlfn.TEXTJOIN(":",TRUE,L823,M823)</f>
        <v/>
      </c>
    </row>
    <row r="824" spans="1:24">
      <c r="A824" s="5">
        <v>823</v>
      </c>
      <c r="B824" s="5" t="s">
        <v>316</v>
      </c>
      <c r="C824" s="19">
        <v>6</v>
      </c>
      <c r="D824" s="151" t="s">
        <v>707</v>
      </c>
      <c r="E824" s="152" t="s">
        <v>693</v>
      </c>
      <c r="F824" s="155" t="s">
        <v>617</v>
      </c>
      <c r="G824" s="156" t="s">
        <v>700</v>
      </c>
      <c r="H824" s="159" t="s">
        <v>212</v>
      </c>
      <c r="I824" s="160" t="s">
        <v>693</v>
      </c>
      <c r="J824" s="155" t="s">
        <v>705</v>
      </c>
      <c r="K824" s="156" t="s">
        <v>705</v>
      </c>
      <c r="N824" s="168">
        <v>5.5</v>
      </c>
      <c r="O824" s="148">
        <v>38</v>
      </c>
      <c r="P824" s="169">
        <v>5.13</v>
      </c>
      <c r="Q824" s="172">
        <v>27.23</v>
      </c>
      <c r="S824" s="5" t="str">
        <f>_xlfn.TEXTJOIN("_",TRUE,T824:X824)</f>
        <v>inconel:0.5_s316:0.1_ptfe:0.5</v>
      </c>
      <c r="T824" s="5" t="str">
        <f>_xlfn.TEXTJOIN(":",TRUE,D824,E824)</f>
        <v>inconel:0.5</v>
      </c>
      <c r="U824" s="5" t="str">
        <f>_xlfn.TEXTJOIN(":",TRUE,F824,G824)</f>
        <v>s316:0.1</v>
      </c>
      <c r="V824" s="5" t="str">
        <f>_xlfn.TEXTJOIN(":",TRUE,H824,I824)</f>
        <v>ptfe:0.5</v>
      </c>
      <c r="W824" s="5" t="str">
        <f>_xlfn.TEXTJOIN(":",TRUE,J824,K824)</f>
        <v/>
      </c>
      <c r="X824" s="5" t="str">
        <f>_xlfn.TEXTJOIN(":",TRUE,L824,M824)</f>
        <v/>
      </c>
    </row>
    <row r="825" spans="1:24">
      <c r="A825" s="5">
        <v>824</v>
      </c>
      <c r="B825" s="5" t="s">
        <v>316</v>
      </c>
      <c r="C825" s="19">
        <v>10</v>
      </c>
      <c r="D825" s="151" t="s">
        <v>707</v>
      </c>
      <c r="E825" s="152" t="s">
        <v>693</v>
      </c>
      <c r="F825" s="155" t="s">
        <v>617</v>
      </c>
      <c r="G825" s="156" t="s">
        <v>700</v>
      </c>
      <c r="H825" s="159" t="s">
        <v>212</v>
      </c>
      <c r="I825" s="160" t="s">
        <v>701</v>
      </c>
      <c r="J825" s="155" t="s">
        <v>705</v>
      </c>
      <c r="K825" s="156" t="s">
        <v>705</v>
      </c>
      <c r="N825" s="168">
        <v>4.2</v>
      </c>
      <c r="O825" s="148">
        <v>10</v>
      </c>
      <c r="P825" s="169">
        <v>5.0999999999999996</v>
      </c>
      <c r="Q825" s="172">
        <v>45.08</v>
      </c>
      <c r="S825" s="5" t="str">
        <f>_xlfn.TEXTJOIN("_",TRUE,T825:X825)</f>
        <v>inconel:0.5_s316:0.1_ptfe:0.81</v>
      </c>
      <c r="T825" s="5" t="str">
        <f>_xlfn.TEXTJOIN(":",TRUE,D825,E825)</f>
        <v>inconel:0.5</v>
      </c>
      <c r="U825" s="5" t="str">
        <f>_xlfn.TEXTJOIN(":",TRUE,F825,G825)</f>
        <v>s316:0.1</v>
      </c>
      <c r="V825" s="5" t="str">
        <f>_xlfn.TEXTJOIN(":",TRUE,H825,I825)</f>
        <v>ptfe:0.81</v>
      </c>
      <c r="W825" s="5" t="str">
        <f>_xlfn.TEXTJOIN(":",TRUE,J825,K825)</f>
        <v/>
      </c>
      <c r="X825" s="5" t="str">
        <f>_xlfn.TEXTJOIN(":",TRUE,L825,M825)</f>
        <v/>
      </c>
    </row>
    <row r="826" spans="1:24">
      <c r="A826" s="5">
        <v>825</v>
      </c>
      <c r="B826" s="5" t="s">
        <v>316</v>
      </c>
      <c r="C826" s="19">
        <v>6</v>
      </c>
      <c r="D826" s="151" t="s">
        <v>707</v>
      </c>
      <c r="E826" s="152" t="s">
        <v>693</v>
      </c>
      <c r="F826" s="155" t="s">
        <v>617</v>
      </c>
      <c r="G826" s="156" t="s">
        <v>700</v>
      </c>
      <c r="H826" s="159" t="s">
        <v>212</v>
      </c>
      <c r="I826" s="160" t="s">
        <v>693</v>
      </c>
      <c r="J826" s="155" t="s">
        <v>705</v>
      </c>
      <c r="K826" s="156" t="s">
        <v>705</v>
      </c>
      <c r="N826" s="168">
        <v>5.5</v>
      </c>
      <c r="O826" s="148">
        <v>38</v>
      </c>
      <c r="P826" s="169">
        <v>5.03</v>
      </c>
      <c r="Q826" s="172">
        <v>27.23</v>
      </c>
      <c r="S826" s="5" t="str">
        <f>_xlfn.TEXTJOIN("_",TRUE,T826:X826)</f>
        <v>inconel:0.5_s316:0.1_ptfe:0.5</v>
      </c>
      <c r="T826" s="5" t="str">
        <f>_xlfn.TEXTJOIN(":",TRUE,D826,E826)</f>
        <v>inconel:0.5</v>
      </c>
      <c r="U826" s="5" t="str">
        <f>_xlfn.TEXTJOIN(":",TRUE,F826,G826)</f>
        <v>s316:0.1</v>
      </c>
      <c r="V826" s="5" t="str">
        <f>_xlfn.TEXTJOIN(":",TRUE,H826,I826)</f>
        <v>ptfe:0.5</v>
      </c>
      <c r="W826" s="5" t="str">
        <f>_xlfn.TEXTJOIN(":",TRUE,J826,K826)</f>
        <v/>
      </c>
      <c r="X826" s="5" t="str">
        <f>_xlfn.TEXTJOIN(":",TRUE,L826,M826)</f>
        <v/>
      </c>
    </row>
    <row r="827" spans="1:24">
      <c r="A827" s="5">
        <v>826</v>
      </c>
      <c r="B827" s="5" t="s">
        <v>316</v>
      </c>
      <c r="C827" s="19">
        <v>6</v>
      </c>
      <c r="D827" s="151" t="s">
        <v>707</v>
      </c>
      <c r="E827" s="152" t="s">
        <v>693</v>
      </c>
      <c r="F827" s="155" t="s">
        <v>617</v>
      </c>
      <c r="G827" s="156" t="s">
        <v>700</v>
      </c>
      <c r="H827" s="159" t="s">
        <v>212</v>
      </c>
      <c r="I827" s="160" t="s">
        <v>693</v>
      </c>
      <c r="J827" s="155" t="s">
        <v>705</v>
      </c>
      <c r="K827" s="156" t="s">
        <v>705</v>
      </c>
      <c r="N827" s="168">
        <v>5.5</v>
      </c>
      <c r="O827" s="148">
        <v>38</v>
      </c>
      <c r="P827" s="169">
        <v>5.03</v>
      </c>
      <c r="Q827" s="172">
        <v>27.23</v>
      </c>
      <c r="S827" s="5" t="str">
        <f>_xlfn.TEXTJOIN("_",TRUE,T827:X827)</f>
        <v>inconel:0.5_s316:0.1_ptfe:0.5</v>
      </c>
      <c r="T827" s="5" t="str">
        <f>_xlfn.TEXTJOIN(":",TRUE,D827,E827)</f>
        <v>inconel:0.5</v>
      </c>
      <c r="U827" s="5" t="str">
        <f>_xlfn.TEXTJOIN(":",TRUE,F827,G827)</f>
        <v>s316:0.1</v>
      </c>
      <c r="V827" s="5" t="str">
        <f>_xlfn.TEXTJOIN(":",TRUE,H827,I827)</f>
        <v>ptfe:0.5</v>
      </c>
      <c r="W827" s="5" t="str">
        <f>_xlfn.TEXTJOIN(":",TRUE,J827,K827)</f>
        <v/>
      </c>
      <c r="X827" s="5" t="str">
        <f>_xlfn.TEXTJOIN(":",TRUE,L827,M827)</f>
        <v/>
      </c>
    </row>
    <row r="828" spans="1:24">
      <c r="A828" s="5">
        <v>827</v>
      </c>
      <c r="B828" s="5" t="s">
        <v>316</v>
      </c>
      <c r="C828" s="19">
        <v>6</v>
      </c>
      <c r="D828" s="151" t="s">
        <v>707</v>
      </c>
      <c r="E828" s="152" t="s">
        <v>693</v>
      </c>
      <c r="F828" s="155" t="s">
        <v>617</v>
      </c>
      <c r="G828" s="156" t="s">
        <v>700</v>
      </c>
      <c r="H828" s="159" t="s">
        <v>212</v>
      </c>
      <c r="I828" s="160" t="s">
        <v>693</v>
      </c>
      <c r="J828" s="155" t="s">
        <v>705</v>
      </c>
      <c r="K828" s="156" t="s">
        <v>705</v>
      </c>
      <c r="N828" s="168">
        <v>5.5</v>
      </c>
      <c r="O828" s="148">
        <v>38</v>
      </c>
      <c r="P828" s="169">
        <v>5.03</v>
      </c>
      <c r="Q828" s="172">
        <v>27.23</v>
      </c>
      <c r="S828" s="5" t="str">
        <f>_xlfn.TEXTJOIN("_",TRUE,T828:X828)</f>
        <v>inconel:0.5_s316:0.1_ptfe:0.5</v>
      </c>
      <c r="T828" s="5" t="str">
        <f>_xlfn.TEXTJOIN(":",TRUE,D828,E828)</f>
        <v>inconel:0.5</v>
      </c>
      <c r="U828" s="5" t="str">
        <f>_xlfn.TEXTJOIN(":",TRUE,F828,G828)</f>
        <v>s316:0.1</v>
      </c>
      <c r="V828" s="5" t="str">
        <f>_xlfn.TEXTJOIN(":",TRUE,H828,I828)</f>
        <v>ptfe:0.5</v>
      </c>
      <c r="W828" s="5" t="str">
        <f>_xlfn.TEXTJOIN(":",TRUE,J828,K828)</f>
        <v/>
      </c>
      <c r="X828" s="5" t="str">
        <f>_xlfn.TEXTJOIN(":",TRUE,L828,M828)</f>
        <v/>
      </c>
    </row>
    <row r="829" spans="1:24">
      <c r="A829" s="5">
        <v>828</v>
      </c>
      <c r="B829" s="5" t="s">
        <v>316</v>
      </c>
      <c r="C829" s="19">
        <v>4</v>
      </c>
      <c r="D829" s="151" t="s">
        <v>617</v>
      </c>
      <c r="E829" s="152" t="s">
        <v>695</v>
      </c>
      <c r="F829" s="155" t="s">
        <v>617</v>
      </c>
      <c r="G829" s="156" t="s">
        <v>708</v>
      </c>
      <c r="H829" s="159" t="s">
        <v>212</v>
      </c>
      <c r="I829" s="160" t="s">
        <v>700</v>
      </c>
      <c r="J829" s="155" t="s">
        <v>705</v>
      </c>
      <c r="K829" s="156" t="s">
        <v>705</v>
      </c>
      <c r="N829" s="168">
        <v>7</v>
      </c>
      <c r="O829" s="148">
        <v>63.6</v>
      </c>
      <c r="P829" s="169">
        <v>5</v>
      </c>
      <c r="Q829" s="172">
        <v>19.68</v>
      </c>
      <c r="R829" s="173" t="s">
        <v>114</v>
      </c>
      <c r="S829" s="5" t="str">
        <f>_xlfn.TEXTJOIN("_",TRUE,T829:X829)</f>
        <v>s316:1_s316:0.05_ptfe:0.1</v>
      </c>
      <c r="T829" s="5" t="str">
        <f>_xlfn.TEXTJOIN(":",TRUE,D829,E829)</f>
        <v>s316:1</v>
      </c>
      <c r="U829" s="5" t="str">
        <f>_xlfn.TEXTJOIN(":",TRUE,F829,G829)</f>
        <v>s316:0.05</v>
      </c>
      <c r="V829" s="5" t="str">
        <f>_xlfn.TEXTJOIN(":",TRUE,H829,I829)</f>
        <v>ptfe:0.1</v>
      </c>
      <c r="W829" s="5" t="str">
        <f>_xlfn.TEXTJOIN(":",TRUE,J829,K829)</f>
        <v/>
      </c>
      <c r="X829" s="5" t="str">
        <f>_xlfn.TEXTJOIN(":",TRUE,L829,M829)</f>
        <v/>
      </c>
    </row>
    <row r="830" spans="1:24">
      <c r="A830" s="5">
        <v>829</v>
      </c>
      <c r="B830" s="5" t="s">
        <v>316</v>
      </c>
      <c r="C830" s="19">
        <v>6</v>
      </c>
      <c r="D830" s="151" t="s">
        <v>617</v>
      </c>
      <c r="E830" s="152" t="s">
        <v>700</v>
      </c>
      <c r="F830" s="155" t="s">
        <v>617</v>
      </c>
      <c r="G830" s="156" t="s">
        <v>700</v>
      </c>
      <c r="H830" s="155" t="s">
        <v>212</v>
      </c>
      <c r="I830" s="156" t="s">
        <v>690</v>
      </c>
      <c r="J830" s="159" t="s">
        <v>617</v>
      </c>
      <c r="K830" s="160" t="s">
        <v>708</v>
      </c>
      <c r="N830" s="168">
        <v>6.19</v>
      </c>
      <c r="O830" s="148">
        <v>71.400000000000006</v>
      </c>
      <c r="P830" s="169">
        <v>5</v>
      </c>
      <c r="Q830" s="172">
        <v>32.92</v>
      </c>
      <c r="S830" s="5" t="str">
        <f>_xlfn.TEXTJOIN("_",TRUE,T830:X830)</f>
        <v>s316:0.1_s316:0.1_s316:0.05_ptfe:0.4</v>
      </c>
      <c r="T830" s="5" t="str">
        <f>_xlfn.TEXTJOIN(":",TRUE,D830,E830)</f>
        <v>s316:0.1</v>
      </c>
      <c r="U830" s="5" t="str">
        <f>_xlfn.TEXTJOIN(":",TRUE,F830,G830)</f>
        <v>s316:0.1</v>
      </c>
      <c r="V830" s="5" t="str">
        <f>_xlfn.TEXTJOIN(":",TRUE,J830,K830)</f>
        <v>s316:0.05</v>
      </c>
      <c r="W830" s="5" t="str">
        <f>_xlfn.TEXTJOIN(":",TRUE,H830,I830)</f>
        <v>ptfe:0.4</v>
      </c>
      <c r="X830" s="5" t="str">
        <f>_xlfn.TEXTJOIN(":",TRUE,L830,M830)</f>
        <v/>
      </c>
    </row>
    <row r="831" spans="1:24">
      <c r="A831" s="5">
        <v>830</v>
      </c>
      <c r="B831" s="5" t="s">
        <v>316</v>
      </c>
      <c r="C831" s="19">
        <v>6</v>
      </c>
      <c r="D831" s="151" t="s">
        <v>707</v>
      </c>
      <c r="E831" s="152" t="s">
        <v>693</v>
      </c>
      <c r="F831" s="155" t="s">
        <v>617</v>
      </c>
      <c r="G831" s="156" t="s">
        <v>700</v>
      </c>
      <c r="H831" s="159" t="s">
        <v>212</v>
      </c>
      <c r="I831" s="160" t="s">
        <v>693</v>
      </c>
      <c r="J831" s="155" t="s">
        <v>705</v>
      </c>
      <c r="K831" s="156" t="s">
        <v>705</v>
      </c>
      <c r="N831" s="168">
        <v>5.5</v>
      </c>
      <c r="O831" s="148">
        <v>38</v>
      </c>
      <c r="P831" s="169">
        <v>4.95</v>
      </c>
      <c r="Q831" s="172">
        <v>27.23</v>
      </c>
      <c r="S831" s="5" t="str">
        <f>_xlfn.TEXTJOIN("_",TRUE,T831:X831)</f>
        <v>inconel:0.5_s316:0.1_ptfe:0.5</v>
      </c>
      <c r="T831" s="5" t="str">
        <f>_xlfn.TEXTJOIN(":",TRUE,D831,E831)</f>
        <v>inconel:0.5</v>
      </c>
      <c r="U831" s="5" t="str">
        <f>_xlfn.TEXTJOIN(":",TRUE,F831,G831)</f>
        <v>s316:0.1</v>
      </c>
      <c r="V831" s="5" t="str">
        <f>_xlfn.TEXTJOIN(":",TRUE,H831,I831)</f>
        <v>ptfe:0.5</v>
      </c>
      <c r="W831" s="5" t="str">
        <f>_xlfn.TEXTJOIN(":",TRUE,J831,K831)</f>
        <v/>
      </c>
      <c r="X831" s="5" t="str">
        <f>_xlfn.TEXTJOIN(":",TRUE,L831,M831)</f>
        <v/>
      </c>
    </row>
    <row r="832" spans="1:24">
      <c r="A832" s="5">
        <v>831</v>
      </c>
      <c r="B832" s="5" t="s">
        <v>316</v>
      </c>
      <c r="C832" s="19">
        <v>2</v>
      </c>
      <c r="D832" s="151" t="s">
        <v>617</v>
      </c>
      <c r="E832" s="152" t="s">
        <v>693</v>
      </c>
      <c r="F832" s="155" t="s">
        <v>617</v>
      </c>
      <c r="G832" s="156" t="s">
        <v>708</v>
      </c>
      <c r="H832" s="159" t="s">
        <v>212</v>
      </c>
      <c r="I832" s="160" t="s">
        <v>700</v>
      </c>
      <c r="J832" s="155" t="s">
        <v>705</v>
      </c>
      <c r="K832" s="156" t="s">
        <v>705</v>
      </c>
      <c r="N832" s="168">
        <v>7.5</v>
      </c>
      <c r="O832" s="148">
        <v>65</v>
      </c>
      <c r="P832" s="169">
        <v>4.9000000000000004</v>
      </c>
      <c r="Q832" s="172">
        <v>13.77</v>
      </c>
      <c r="R832" s="173" t="s">
        <v>64</v>
      </c>
      <c r="S832" s="5" t="str">
        <f>_xlfn.TEXTJOIN("_",TRUE,T832:X832)</f>
        <v>s316:0.5_s316:0.05_ptfe:0.1</v>
      </c>
      <c r="T832" s="5" t="str">
        <f>_xlfn.TEXTJOIN(":",TRUE,D832,E832)</f>
        <v>s316:0.5</v>
      </c>
      <c r="U832" s="5" t="str">
        <f>_xlfn.TEXTJOIN(":",TRUE,F832,G832)</f>
        <v>s316:0.05</v>
      </c>
      <c r="V832" s="5" t="str">
        <f>_xlfn.TEXTJOIN(":",TRUE,H832,I832)</f>
        <v>ptfe:0.1</v>
      </c>
      <c r="W832" s="5" t="str">
        <f>_xlfn.TEXTJOIN(":",TRUE,J832,K832)</f>
        <v/>
      </c>
      <c r="X832" s="5" t="str">
        <f>_xlfn.TEXTJOIN(":",TRUE,L832,M832)</f>
        <v/>
      </c>
    </row>
    <row r="833" spans="1:24">
      <c r="A833" s="5">
        <v>832</v>
      </c>
      <c r="B833" s="5" t="s">
        <v>316</v>
      </c>
      <c r="C833" s="19">
        <v>10</v>
      </c>
      <c r="D833" s="151" t="s">
        <v>707</v>
      </c>
      <c r="E833" s="152" t="s">
        <v>693</v>
      </c>
      <c r="F833" s="155" t="s">
        <v>617</v>
      </c>
      <c r="G833" s="156" t="s">
        <v>700</v>
      </c>
      <c r="H833" s="159" t="s">
        <v>212</v>
      </c>
      <c r="I833" s="160" t="s">
        <v>701</v>
      </c>
      <c r="J833" s="155" t="s">
        <v>705</v>
      </c>
      <c r="K833" s="156" t="s">
        <v>705</v>
      </c>
      <c r="N833" s="168">
        <v>4.2</v>
      </c>
      <c r="O833" s="148">
        <v>10</v>
      </c>
      <c r="P833" s="169">
        <v>4.8</v>
      </c>
      <c r="Q833" s="172">
        <v>40.6</v>
      </c>
      <c r="S833" s="5" t="str">
        <f>_xlfn.TEXTJOIN("_",TRUE,T833:X833)</f>
        <v>inconel:0.5_s316:0.1_ptfe:0.81</v>
      </c>
      <c r="T833" s="5" t="str">
        <f>_xlfn.TEXTJOIN(":",TRUE,D833,E833)</f>
        <v>inconel:0.5</v>
      </c>
      <c r="U833" s="5" t="str">
        <f>_xlfn.TEXTJOIN(":",TRUE,F833,G833)</f>
        <v>s316:0.1</v>
      </c>
      <c r="V833" s="5" t="str">
        <f>_xlfn.TEXTJOIN(":",TRUE,H833,I833)</f>
        <v>ptfe:0.81</v>
      </c>
      <c r="W833" s="5" t="str">
        <f>_xlfn.TEXTJOIN(":",TRUE,J833,K833)</f>
        <v/>
      </c>
      <c r="X833" s="5" t="str">
        <f>_xlfn.TEXTJOIN(":",TRUE,L833,M833)</f>
        <v/>
      </c>
    </row>
    <row r="834" spans="1:24">
      <c r="A834" s="5">
        <v>833</v>
      </c>
      <c r="B834" s="5" t="s">
        <v>316</v>
      </c>
      <c r="C834" s="19">
        <v>10</v>
      </c>
      <c r="D834" s="151" t="s">
        <v>707</v>
      </c>
      <c r="E834" s="152" t="s">
        <v>693</v>
      </c>
      <c r="F834" s="155" t="s">
        <v>617</v>
      </c>
      <c r="G834" s="156" t="s">
        <v>700</v>
      </c>
      <c r="H834" s="159" t="s">
        <v>212</v>
      </c>
      <c r="I834" s="160" t="s">
        <v>691</v>
      </c>
      <c r="J834" s="155" t="s">
        <v>705</v>
      </c>
      <c r="K834" s="156" t="s">
        <v>705</v>
      </c>
      <c r="N834" s="168">
        <v>4.2</v>
      </c>
      <c r="O834" s="148">
        <v>10</v>
      </c>
      <c r="P834" s="169">
        <v>4.5</v>
      </c>
      <c r="Q834" s="172">
        <v>38.72</v>
      </c>
      <c r="S834" s="5" t="str">
        <f>_xlfn.TEXTJOIN("_",TRUE,T834:X834)</f>
        <v>inconel:0.5_s316:0.1_ptfe:0.8</v>
      </c>
      <c r="T834" s="5" t="str">
        <f>_xlfn.TEXTJOIN(":",TRUE,D834,E834)</f>
        <v>inconel:0.5</v>
      </c>
      <c r="U834" s="5" t="str">
        <f>_xlfn.TEXTJOIN(":",TRUE,F834,G834)</f>
        <v>s316:0.1</v>
      </c>
      <c r="V834" s="5" t="str">
        <f>_xlfn.TEXTJOIN(":",TRUE,H834,I834)</f>
        <v>ptfe:0.8</v>
      </c>
      <c r="W834" s="5" t="str">
        <f>_xlfn.TEXTJOIN(":",TRUE,J834,K834)</f>
        <v/>
      </c>
      <c r="X834" s="5" t="str">
        <f>_xlfn.TEXTJOIN(":",TRUE,L834,M834)</f>
        <v/>
      </c>
    </row>
    <row r="835" spans="1:24">
      <c r="A835" s="5">
        <v>834</v>
      </c>
      <c r="B835" s="5" t="s">
        <v>316</v>
      </c>
      <c r="C835" s="19">
        <v>6</v>
      </c>
      <c r="D835" s="151" t="s">
        <v>617</v>
      </c>
      <c r="E835" s="152" t="s">
        <v>690</v>
      </c>
      <c r="F835" s="155" t="s">
        <v>617</v>
      </c>
      <c r="G835" s="156" t="s">
        <v>700</v>
      </c>
      <c r="H835" s="159" t="s">
        <v>212</v>
      </c>
      <c r="I835" s="160" t="s">
        <v>693</v>
      </c>
      <c r="J835" s="155" t="s">
        <v>705</v>
      </c>
      <c r="K835" s="156" t="s">
        <v>705</v>
      </c>
      <c r="N835" s="168">
        <v>3.15</v>
      </c>
      <c r="O835" s="148">
        <v>230</v>
      </c>
      <c r="P835" s="169">
        <v>4.5</v>
      </c>
      <c r="Q835" s="172">
        <v>24.68</v>
      </c>
      <c r="S835" s="5" t="str">
        <f>_xlfn.TEXTJOIN("_",TRUE,T835:X835)</f>
        <v>s316:0.4_s316:0.1_ptfe:0.5</v>
      </c>
      <c r="T835" s="5" t="str">
        <f>_xlfn.TEXTJOIN(":",TRUE,D835,E835)</f>
        <v>s316:0.4</v>
      </c>
      <c r="U835" s="5" t="str">
        <f>_xlfn.TEXTJOIN(":",TRUE,F835,G835)</f>
        <v>s316:0.1</v>
      </c>
      <c r="V835" s="5" t="str">
        <f>_xlfn.TEXTJOIN(":",TRUE,H835,I835)</f>
        <v>ptfe:0.5</v>
      </c>
      <c r="W835" s="5" t="str">
        <f>_xlfn.TEXTJOIN(":",TRUE,J835,K835)</f>
        <v/>
      </c>
      <c r="X835" s="5" t="str">
        <f>_xlfn.TEXTJOIN(":",TRUE,L835,M835)</f>
        <v/>
      </c>
    </row>
    <row r="836" spans="1:24">
      <c r="A836" s="5">
        <v>835</v>
      </c>
      <c r="B836" s="5" t="s">
        <v>316</v>
      </c>
      <c r="C836" s="19">
        <v>10</v>
      </c>
      <c r="D836" s="151" t="s">
        <v>707</v>
      </c>
      <c r="E836" s="152" t="s">
        <v>693</v>
      </c>
      <c r="F836" s="155" t="s">
        <v>617</v>
      </c>
      <c r="G836" s="156" t="s">
        <v>700</v>
      </c>
      <c r="H836" s="159" t="s">
        <v>212</v>
      </c>
      <c r="I836" s="160" t="s">
        <v>693</v>
      </c>
      <c r="J836" s="155" t="s">
        <v>705</v>
      </c>
      <c r="K836" s="156" t="s">
        <v>705</v>
      </c>
      <c r="N836" s="168">
        <v>4.2</v>
      </c>
      <c r="O836" s="148">
        <v>10</v>
      </c>
      <c r="P836" s="169">
        <v>4.3499999999999996</v>
      </c>
      <c r="Q836" s="172">
        <v>42.9</v>
      </c>
      <c r="S836" s="5" t="str">
        <f>_xlfn.TEXTJOIN("_",TRUE,T836:X836)</f>
        <v>inconel:0.5_s316:0.1_ptfe:0.5</v>
      </c>
      <c r="T836" s="5" t="str">
        <f>_xlfn.TEXTJOIN(":",TRUE,D836,E836)</f>
        <v>inconel:0.5</v>
      </c>
      <c r="U836" s="5" t="str">
        <f>_xlfn.TEXTJOIN(":",TRUE,F836,G836)</f>
        <v>s316:0.1</v>
      </c>
      <c r="V836" s="5" t="str">
        <f>_xlfn.TEXTJOIN(":",TRUE,H836,I836)</f>
        <v>ptfe:0.5</v>
      </c>
      <c r="W836" s="5" t="str">
        <f>_xlfn.TEXTJOIN(":",TRUE,J836,K836)</f>
        <v/>
      </c>
      <c r="X836" s="5" t="str">
        <f>_xlfn.TEXTJOIN(":",TRUE,L836,M836)</f>
        <v/>
      </c>
    </row>
    <row r="837" spans="1:24">
      <c r="A837" s="5">
        <v>836</v>
      </c>
      <c r="B837" s="5" t="s">
        <v>316</v>
      </c>
      <c r="C837" s="19">
        <v>10</v>
      </c>
      <c r="D837" s="151" t="s">
        <v>707</v>
      </c>
      <c r="E837" s="152" t="s">
        <v>693</v>
      </c>
      <c r="F837" s="155" t="s">
        <v>617</v>
      </c>
      <c r="G837" s="156" t="s">
        <v>700</v>
      </c>
      <c r="H837" s="159" t="s">
        <v>212</v>
      </c>
      <c r="I837" s="160" t="s">
        <v>693</v>
      </c>
      <c r="J837" s="155" t="s">
        <v>705</v>
      </c>
      <c r="K837" s="156" t="s">
        <v>705</v>
      </c>
      <c r="N837" s="168">
        <v>4.2</v>
      </c>
      <c r="O837" s="148">
        <v>10</v>
      </c>
      <c r="P837" s="169">
        <v>4.3</v>
      </c>
      <c r="Q837" s="172">
        <v>45.08</v>
      </c>
      <c r="S837" s="5" t="str">
        <f>_xlfn.TEXTJOIN("_",TRUE,T837:X837)</f>
        <v>inconel:0.5_s316:0.1_ptfe:0.5</v>
      </c>
      <c r="T837" s="5" t="str">
        <f>_xlfn.TEXTJOIN(":",TRUE,D837,E837)</f>
        <v>inconel:0.5</v>
      </c>
      <c r="U837" s="5" t="str">
        <f>_xlfn.TEXTJOIN(":",TRUE,F837,G837)</f>
        <v>s316:0.1</v>
      </c>
      <c r="V837" s="5" t="str">
        <f>_xlfn.TEXTJOIN(":",TRUE,H837,I837)</f>
        <v>ptfe:0.5</v>
      </c>
      <c r="W837" s="5" t="str">
        <f>_xlfn.TEXTJOIN(":",TRUE,J837,K837)</f>
        <v/>
      </c>
      <c r="X837" s="5" t="str">
        <f>_xlfn.TEXTJOIN(":",TRUE,L837,M837)</f>
        <v/>
      </c>
    </row>
    <row r="838" spans="1:24">
      <c r="A838" s="5">
        <v>837</v>
      </c>
      <c r="B838" s="5" t="s">
        <v>316</v>
      </c>
      <c r="C838" s="19">
        <v>10</v>
      </c>
      <c r="D838" s="151" t="s">
        <v>707</v>
      </c>
      <c r="E838" s="152" t="s">
        <v>693</v>
      </c>
      <c r="F838" s="155" t="s">
        <v>617</v>
      </c>
      <c r="G838" s="156" t="s">
        <v>700</v>
      </c>
      <c r="H838" s="159" t="s">
        <v>212</v>
      </c>
      <c r="I838" s="160" t="s">
        <v>691</v>
      </c>
      <c r="J838" s="155" t="s">
        <v>705</v>
      </c>
      <c r="K838" s="156" t="s">
        <v>705</v>
      </c>
      <c r="N838" s="168">
        <v>4.2</v>
      </c>
      <c r="O838" s="148">
        <v>10</v>
      </c>
      <c r="P838" s="169">
        <v>4.3</v>
      </c>
      <c r="Q838" s="172">
        <v>51.02</v>
      </c>
      <c r="S838" s="5" t="str">
        <f>_xlfn.TEXTJOIN("_",TRUE,T838:X838)</f>
        <v>inconel:0.5_s316:0.1_ptfe:0.8</v>
      </c>
      <c r="T838" s="5" t="str">
        <f>_xlfn.TEXTJOIN(":",TRUE,D838,E838)</f>
        <v>inconel:0.5</v>
      </c>
      <c r="U838" s="5" t="str">
        <f>_xlfn.TEXTJOIN(":",TRUE,F838,G838)</f>
        <v>s316:0.1</v>
      </c>
      <c r="V838" s="5" t="str">
        <f>_xlfn.TEXTJOIN(":",TRUE,H838,I838)</f>
        <v>ptfe:0.8</v>
      </c>
      <c r="W838" s="5" t="str">
        <f>_xlfn.TEXTJOIN(":",TRUE,J838,K838)</f>
        <v/>
      </c>
      <c r="X838" s="5" t="str">
        <f>_xlfn.TEXTJOIN(":",TRUE,L838,M838)</f>
        <v/>
      </c>
    </row>
    <row r="839" spans="1:24">
      <c r="A839" s="5">
        <v>838</v>
      </c>
      <c r="B839" s="5" t="s">
        <v>316</v>
      </c>
      <c r="C839" s="19">
        <v>6</v>
      </c>
      <c r="D839" s="151" t="s">
        <v>617</v>
      </c>
      <c r="E839" s="152" t="s">
        <v>695</v>
      </c>
      <c r="F839" s="155" t="s">
        <v>617</v>
      </c>
      <c r="G839" s="156" t="s">
        <v>700</v>
      </c>
      <c r="H839" s="159" t="s">
        <v>212</v>
      </c>
      <c r="I839" s="160" t="s">
        <v>700</v>
      </c>
      <c r="J839" s="155" t="s">
        <v>705</v>
      </c>
      <c r="K839" s="156" t="s">
        <v>705</v>
      </c>
      <c r="N839" s="168">
        <v>5.19</v>
      </c>
      <c r="O839" s="148">
        <v>66</v>
      </c>
      <c r="P839" s="169">
        <v>4.25</v>
      </c>
      <c r="Q839" s="172">
        <v>28.84</v>
      </c>
      <c r="R839" s="173" t="s">
        <v>141</v>
      </c>
      <c r="S839" s="5" t="str">
        <f>_xlfn.TEXTJOIN("_",TRUE,T839:X839)</f>
        <v>s316:1_s316:0.1_ptfe:0.1</v>
      </c>
      <c r="T839" s="5" t="str">
        <f>_xlfn.TEXTJOIN(":",TRUE,D839,E839)</f>
        <v>s316:1</v>
      </c>
      <c r="U839" s="5" t="str">
        <f>_xlfn.TEXTJOIN(":",TRUE,F839,G839)</f>
        <v>s316:0.1</v>
      </c>
      <c r="V839" s="5" t="str">
        <f>_xlfn.TEXTJOIN(":",TRUE,H839,I839)</f>
        <v>ptfe:0.1</v>
      </c>
      <c r="W839" s="5" t="str">
        <f>_xlfn.TEXTJOIN(":",TRUE,J839,K839)</f>
        <v/>
      </c>
      <c r="X839" s="5" t="str">
        <f>_xlfn.TEXTJOIN(":",TRUE,L839,M839)</f>
        <v/>
      </c>
    </row>
    <row r="840" spans="1:24">
      <c r="A840" s="5">
        <v>839</v>
      </c>
      <c r="B840" s="5" t="s">
        <v>316</v>
      </c>
      <c r="C840" s="19">
        <v>10</v>
      </c>
      <c r="D840" s="151" t="s">
        <v>707</v>
      </c>
      <c r="E840" s="152" t="s">
        <v>693</v>
      </c>
      <c r="F840" s="155" t="s">
        <v>617</v>
      </c>
      <c r="G840" s="156" t="s">
        <v>700</v>
      </c>
      <c r="H840" s="159" t="s">
        <v>212</v>
      </c>
      <c r="I840" s="160" t="s">
        <v>693</v>
      </c>
      <c r="J840" s="155" t="s">
        <v>705</v>
      </c>
      <c r="K840" s="156" t="s">
        <v>705</v>
      </c>
      <c r="N840" s="168">
        <v>4.2</v>
      </c>
      <c r="O840" s="148">
        <v>10</v>
      </c>
      <c r="P840" s="169">
        <v>4.25</v>
      </c>
      <c r="Q840" s="172">
        <v>48.85</v>
      </c>
      <c r="S840" s="5" t="str">
        <f>_xlfn.TEXTJOIN("_",TRUE,T840:X840)</f>
        <v>inconel:0.5_s316:0.1_ptfe:0.5</v>
      </c>
      <c r="T840" s="5" t="str">
        <f>_xlfn.TEXTJOIN(":",TRUE,D840,E840)</f>
        <v>inconel:0.5</v>
      </c>
      <c r="U840" s="5" t="str">
        <f>_xlfn.TEXTJOIN(":",TRUE,F840,G840)</f>
        <v>s316:0.1</v>
      </c>
      <c r="V840" s="5" t="str">
        <f>_xlfn.TEXTJOIN(":",TRUE,H840,I840)</f>
        <v>ptfe:0.5</v>
      </c>
      <c r="W840" s="5" t="str">
        <f>_xlfn.TEXTJOIN(":",TRUE,J840,K840)</f>
        <v/>
      </c>
      <c r="X840" s="5" t="str">
        <f>_xlfn.TEXTJOIN(":",TRUE,L840,M840)</f>
        <v/>
      </c>
    </row>
    <row r="841" spans="1:24">
      <c r="A841" s="5">
        <v>840</v>
      </c>
      <c r="B841" s="5" t="s">
        <v>316</v>
      </c>
      <c r="C841" s="19">
        <v>10</v>
      </c>
      <c r="D841" s="151" t="s">
        <v>707</v>
      </c>
      <c r="E841" s="152" t="s">
        <v>693</v>
      </c>
      <c r="F841" s="155" t="s">
        <v>617</v>
      </c>
      <c r="G841" s="156" t="s">
        <v>700</v>
      </c>
      <c r="H841" s="159" t="s">
        <v>212</v>
      </c>
      <c r="I841" s="160" t="s">
        <v>691</v>
      </c>
      <c r="J841" s="155" t="s">
        <v>705</v>
      </c>
      <c r="K841" s="156" t="s">
        <v>705</v>
      </c>
      <c r="N841" s="168">
        <v>4.2</v>
      </c>
      <c r="O841" s="148">
        <v>10</v>
      </c>
      <c r="P841" s="169">
        <v>4.2300000000000004</v>
      </c>
      <c r="Q841" s="172">
        <v>51.02</v>
      </c>
      <c r="S841" s="5" t="str">
        <f>_xlfn.TEXTJOIN("_",TRUE,T841:X841)</f>
        <v>inconel:0.5_s316:0.1_ptfe:0.8</v>
      </c>
      <c r="T841" s="5" t="str">
        <f>_xlfn.TEXTJOIN(":",TRUE,D841,E841)</f>
        <v>inconel:0.5</v>
      </c>
      <c r="U841" s="5" t="str">
        <f>_xlfn.TEXTJOIN(":",TRUE,F841,G841)</f>
        <v>s316:0.1</v>
      </c>
      <c r="V841" s="5" t="str">
        <f>_xlfn.TEXTJOIN(":",TRUE,H841,I841)</f>
        <v>ptfe:0.8</v>
      </c>
      <c r="W841" s="5" t="str">
        <f>_xlfn.TEXTJOIN(":",TRUE,J841,K841)</f>
        <v/>
      </c>
      <c r="X841" s="5" t="str">
        <f>_xlfn.TEXTJOIN(":",TRUE,L841,M841)</f>
        <v/>
      </c>
    </row>
    <row r="842" spans="1:24">
      <c r="A842" s="5">
        <v>841</v>
      </c>
      <c r="B842" s="5" t="s">
        <v>316</v>
      </c>
      <c r="C842" s="19">
        <v>1.5</v>
      </c>
      <c r="D842" s="151" t="s">
        <v>617</v>
      </c>
      <c r="E842" s="152" t="s">
        <v>693</v>
      </c>
      <c r="F842" s="155" t="s">
        <v>617</v>
      </c>
      <c r="G842" s="156" t="s">
        <v>693</v>
      </c>
      <c r="H842" s="159" t="s">
        <v>212</v>
      </c>
      <c r="I842" s="160" t="s">
        <v>700</v>
      </c>
      <c r="J842" s="155" t="s">
        <v>705</v>
      </c>
      <c r="K842" s="156" t="s">
        <v>705</v>
      </c>
      <c r="N842" s="168">
        <v>4</v>
      </c>
      <c r="O842" s="148">
        <v>153</v>
      </c>
      <c r="P842" s="169">
        <v>4.2300000000000004</v>
      </c>
      <c r="Q842" s="172">
        <v>5.88</v>
      </c>
      <c r="S842" s="5" t="str">
        <f>_xlfn.TEXTJOIN("_",TRUE,T842:X842)</f>
        <v>s316:0.5_s316:0.5_ptfe:0.1</v>
      </c>
      <c r="T842" s="5" t="str">
        <f>_xlfn.TEXTJOIN(":",TRUE,D842,E842)</f>
        <v>s316:0.5</v>
      </c>
      <c r="U842" s="5" t="str">
        <f>_xlfn.TEXTJOIN(":",TRUE,F842,G842)</f>
        <v>s316:0.5</v>
      </c>
      <c r="V842" s="5" t="str">
        <f>_xlfn.TEXTJOIN(":",TRUE,H842,I842)</f>
        <v>ptfe:0.1</v>
      </c>
      <c r="W842" s="5" t="str">
        <f>_xlfn.TEXTJOIN(":",TRUE,J842,K842)</f>
        <v/>
      </c>
      <c r="X842" s="5" t="str">
        <f>_xlfn.TEXTJOIN(":",TRUE,L842,M842)</f>
        <v/>
      </c>
    </row>
    <row r="843" spans="1:24">
      <c r="A843" s="5">
        <v>842</v>
      </c>
      <c r="B843" s="5" t="s">
        <v>316</v>
      </c>
      <c r="C843" s="19">
        <v>10</v>
      </c>
      <c r="D843" s="151" t="s">
        <v>707</v>
      </c>
      <c r="E843" s="152" t="s">
        <v>693</v>
      </c>
      <c r="F843" s="155" t="s">
        <v>617</v>
      </c>
      <c r="G843" s="156" t="s">
        <v>700</v>
      </c>
      <c r="H843" s="159" t="s">
        <v>212</v>
      </c>
      <c r="I843" s="160" t="s">
        <v>693</v>
      </c>
      <c r="J843" s="155" t="s">
        <v>705</v>
      </c>
      <c r="K843" s="156" t="s">
        <v>705</v>
      </c>
      <c r="N843" s="168">
        <v>4.2</v>
      </c>
      <c r="O843" s="148">
        <v>10</v>
      </c>
      <c r="P843" s="169">
        <v>4.22</v>
      </c>
      <c r="Q843" s="172">
        <v>51.02</v>
      </c>
      <c r="S843" s="5" t="str">
        <f>_xlfn.TEXTJOIN("_",TRUE,T843:X843)</f>
        <v>inconel:0.5_s316:0.1_ptfe:0.5</v>
      </c>
      <c r="T843" s="5" t="str">
        <f>_xlfn.TEXTJOIN(":",TRUE,D843,E843)</f>
        <v>inconel:0.5</v>
      </c>
      <c r="U843" s="5" t="str">
        <f>_xlfn.TEXTJOIN(":",TRUE,F843,G843)</f>
        <v>s316:0.1</v>
      </c>
      <c r="V843" s="5" t="str">
        <f>_xlfn.TEXTJOIN(":",TRUE,H843,I843)</f>
        <v>ptfe:0.5</v>
      </c>
      <c r="W843" s="5" t="str">
        <f>_xlfn.TEXTJOIN(":",TRUE,J843,K843)</f>
        <v/>
      </c>
      <c r="X843" s="5" t="str">
        <f>_xlfn.TEXTJOIN(":",TRUE,L843,M843)</f>
        <v/>
      </c>
    </row>
    <row r="844" spans="1:24">
      <c r="A844" s="5">
        <v>843</v>
      </c>
      <c r="B844" s="5" t="s">
        <v>316</v>
      </c>
      <c r="C844" s="19">
        <v>1.5</v>
      </c>
      <c r="D844" s="151" t="s">
        <v>617</v>
      </c>
      <c r="E844" s="152" t="s">
        <v>693</v>
      </c>
      <c r="F844" s="155" t="s">
        <v>617</v>
      </c>
      <c r="G844" s="156" t="s">
        <v>693</v>
      </c>
      <c r="H844" s="159" t="s">
        <v>212</v>
      </c>
      <c r="I844" s="160" t="s">
        <v>700</v>
      </c>
      <c r="J844" s="155" t="s">
        <v>705</v>
      </c>
      <c r="K844" s="156" t="s">
        <v>705</v>
      </c>
      <c r="N844" s="168">
        <v>4</v>
      </c>
      <c r="O844" s="148">
        <v>153</v>
      </c>
      <c r="P844" s="169">
        <v>4.17</v>
      </c>
      <c r="Q844" s="172">
        <v>5.88</v>
      </c>
      <c r="S844" s="5" t="str">
        <f>_xlfn.TEXTJOIN("_",TRUE,T844:X844)</f>
        <v>s316:0.5_s316:0.5_ptfe:0.1</v>
      </c>
      <c r="T844" s="5" t="str">
        <f>_xlfn.TEXTJOIN(":",TRUE,D844,E844)</f>
        <v>s316:0.5</v>
      </c>
      <c r="U844" s="5" t="str">
        <f>_xlfn.TEXTJOIN(":",TRUE,F844,G844)</f>
        <v>s316:0.5</v>
      </c>
      <c r="V844" s="5" t="str">
        <f>_xlfn.TEXTJOIN(":",TRUE,H844,I844)</f>
        <v>ptfe:0.1</v>
      </c>
      <c r="W844" s="5" t="str">
        <f>_xlfn.TEXTJOIN(":",TRUE,J844,K844)</f>
        <v/>
      </c>
      <c r="X844" s="5" t="str">
        <f>_xlfn.TEXTJOIN(":",TRUE,L844,M844)</f>
        <v/>
      </c>
    </row>
    <row r="845" spans="1:24">
      <c r="A845" s="5">
        <v>844</v>
      </c>
      <c r="B845" s="5" t="s">
        <v>316</v>
      </c>
      <c r="C845" s="19">
        <v>10</v>
      </c>
      <c r="D845" s="151" t="s">
        <v>707</v>
      </c>
      <c r="E845" s="152" t="s">
        <v>693</v>
      </c>
      <c r="F845" s="155" t="s">
        <v>617</v>
      </c>
      <c r="G845" s="156" t="s">
        <v>700</v>
      </c>
      <c r="H845" s="159" t="s">
        <v>212</v>
      </c>
      <c r="I845" s="160" t="s">
        <v>693</v>
      </c>
      <c r="J845" s="155" t="s">
        <v>705</v>
      </c>
      <c r="K845" s="156" t="s">
        <v>705</v>
      </c>
      <c r="N845" s="168">
        <v>4.2</v>
      </c>
      <c r="O845" s="148">
        <v>10</v>
      </c>
      <c r="P845" s="169">
        <v>4.1500000000000004</v>
      </c>
      <c r="Q845" s="172">
        <v>45.08</v>
      </c>
      <c r="S845" s="5" t="str">
        <f>_xlfn.TEXTJOIN("_",TRUE,T845:X845)</f>
        <v>inconel:0.5_s316:0.1_ptfe:0.5</v>
      </c>
      <c r="T845" s="5" t="str">
        <f>_xlfn.TEXTJOIN(":",TRUE,D845,E845)</f>
        <v>inconel:0.5</v>
      </c>
      <c r="U845" s="5" t="str">
        <f>_xlfn.TEXTJOIN(":",TRUE,F845,G845)</f>
        <v>s316:0.1</v>
      </c>
      <c r="V845" s="5" t="str">
        <f>_xlfn.TEXTJOIN(":",TRUE,H845,I845)</f>
        <v>ptfe:0.5</v>
      </c>
      <c r="W845" s="5" t="str">
        <f>_xlfn.TEXTJOIN(":",TRUE,J845,K845)</f>
        <v/>
      </c>
      <c r="X845" s="5" t="str">
        <f>_xlfn.TEXTJOIN(":",TRUE,L845,M845)</f>
        <v/>
      </c>
    </row>
    <row r="846" spans="1:24">
      <c r="A846" s="5">
        <v>845</v>
      </c>
      <c r="B846" s="5" t="s">
        <v>316</v>
      </c>
      <c r="C846" s="19">
        <v>2</v>
      </c>
      <c r="D846" s="151" t="s">
        <v>617</v>
      </c>
      <c r="E846" s="152" t="s">
        <v>690</v>
      </c>
      <c r="F846" s="155" t="s">
        <v>617</v>
      </c>
      <c r="G846" s="156" t="s">
        <v>708</v>
      </c>
      <c r="H846" s="159" t="s">
        <v>212</v>
      </c>
      <c r="I846" s="160" t="s">
        <v>700</v>
      </c>
      <c r="J846" s="155" t="s">
        <v>705</v>
      </c>
      <c r="K846" s="156" t="s">
        <v>705</v>
      </c>
      <c r="N846" s="168">
        <v>7.5</v>
      </c>
      <c r="O846" s="148">
        <v>65</v>
      </c>
      <c r="P846" s="169">
        <v>4.12</v>
      </c>
      <c r="Q846" s="172">
        <v>13.77</v>
      </c>
      <c r="R846" s="173" t="s">
        <v>60</v>
      </c>
      <c r="S846" s="5" t="str">
        <f>_xlfn.TEXTJOIN("_",TRUE,T846:X846)</f>
        <v>s316:0.4_s316:0.05_ptfe:0.1</v>
      </c>
      <c r="T846" s="5" t="str">
        <f>_xlfn.TEXTJOIN(":",TRUE,D846,E846)</f>
        <v>s316:0.4</v>
      </c>
      <c r="U846" s="5" t="str">
        <f>_xlfn.TEXTJOIN(":",TRUE,F846,G846)</f>
        <v>s316:0.05</v>
      </c>
      <c r="V846" s="5" t="str">
        <f>_xlfn.TEXTJOIN(":",TRUE,H846,I846)</f>
        <v>ptfe:0.1</v>
      </c>
      <c r="W846" s="5" t="str">
        <f>_xlfn.TEXTJOIN(":",TRUE,J846,K846)</f>
        <v/>
      </c>
      <c r="X846" s="5" t="str">
        <f>_xlfn.TEXTJOIN(":",TRUE,L846,M846)</f>
        <v/>
      </c>
    </row>
    <row r="847" spans="1:24">
      <c r="A847" s="5">
        <v>846</v>
      </c>
      <c r="B847" s="5" t="s">
        <v>316</v>
      </c>
      <c r="C847" s="19">
        <v>10</v>
      </c>
      <c r="D847" s="151" t="s">
        <v>707</v>
      </c>
      <c r="E847" s="152" t="s">
        <v>693</v>
      </c>
      <c r="F847" s="155" t="s">
        <v>617</v>
      </c>
      <c r="G847" s="156" t="s">
        <v>700</v>
      </c>
      <c r="H847" s="159" t="s">
        <v>212</v>
      </c>
      <c r="I847" s="160" t="s">
        <v>693</v>
      </c>
      <c r="J847" s="155" t="s">
        <v>705</v>
      </c>
      <c r="K847" s="156" t="s">
        <v>705</v>
      </c>
      <c r="N847" s="168">
        <v>4.2</v>
      </c>
      <c r="O847" s="148">
        <v>10</v>
      </c>
      <c r="P847" s="169">
        <v>3.98</v>
      </c>
      <c r="Q847" s="172">
        <v>45.08</v>
      </c>
      <c r="S847" s="5" t="str">
        <f>_xlfn.TEXTJOIN("_",TRUE,T847:X847)</f>
        <v>inconel:0.5_s316:0.1_ptfe:0.5</v>
      </c>
      <c r="T847" s="5" t="str">
        <f>_xlfn.TEXTJOIN(":",TRUE,D847,E847)</f>
        <v>inconel:0.5</v>
      </c>
      <c r="U847" s="5" t="str">
        <f>_xlfn.TEXTJOIN(":",TRUE,F847,G847)</f>
        <v>s316:0.1</v>
      </c>
      <c r="V847" s="5" t="str">
        <f>_xlfn.TEXTJOIN(":",TRUE,H847,I847)</f>
        <v>ptfe:0.5</v>
      </c>
      <c r="W847" s="5" t="str">
        <f>_xlfn.TEXTJOIN(":",TRUE,J847,K847)</f>
        <v/>
      </c>
      <c r="X847" s="5" t="str">
        <f>_xlfn.TEXTJOIN(":",TRUE,L847,M847)</f>
        <v/>
      </c>
    </row>
    <row r="848" spans="1:24">
      <c r="A848" s="5">
        <v>847</v>
      </c>
      <c r="B848" s="5" t="s">
        <v>316</v>
      </c>
      <c r="C848" s="19">
        <v>10</v>
      </c>
      <c r="D848" s="151" t="s">
        <v>707</v>
      </c>
      <c r="E848" s="152" t="s">
        <v>693</v>
      </c>
      <c r="F848" s="155" t="s">
        <v>617</v>
      </c>
      <c r="G848" s="156" t="s">
        <v>700</v>
      </c>
      <c r="H848" s="159" t="s">
        <v>212</v>
      </c>
      <c r="I848" s="160" t="s">
        <v>693</v>
      </c>
      <c r="J848" s="155" t="s">
        <v>705</v>
      </c>
      <c r="K848" s="156" t="s">
        <v>705</v>
      </c>
      <c r="N848" s="168">
        <v>4.2</v>
      </c>
      <c r="O848" s="148">
        <v>10</v>
      </c>
      <c r="P848" s="169">
        <v>3.95</v>
      </c>
      <c r="Q848" s="172">
        <v>45.08</v>
      </c>
      <c r="S848" s="5" t="str">
        <f>_xlfn.TEXTJOIN("_",TRUE,T848:X848)</f>
        <v>inconel:0.5_s316:0.1_ptfe:0.5</v>
      </c>
      <c r="T848" s="5" t="str">
        <f>_xlfn.TEXTJOIN(":",TRUE,D848,E848)</f>
        <v>inconel:0.5</v>
      </c>
      <c r="U848" s="5" t="str">
        <f>_xlfn.TEXTJOIN(":",TRUE,F848,G848)</f>
        <v>s316:0.1</v>
      </c>
      <c r="V848" s="5" t="str">
        <f>_xlfn.TEXTJOIN(":",TRUE,H848,I848)</f>
        <v>ptfe:0.5</v>
      </c>
      <c r="W848" s="5" t="str">
        <f>_xlfn.TEXTJOIN(":",TRUE,J848,K848)</f>
        <v/>
      </c>
      <c r="X848" s="5" t="str">
        <f>_xlfn.TEXTJOIN(":",TRUE,L848,M848)</f>
        <v/>
      </c>
    </row>
    <row r="849" spans="1:24">
      <c r="A849" s="5">
        <v>848</v>
      </c>
      <c r="B849" s="5" t="s">
        <v>316</v>
      </c>
      <c r="C849" s="19">
        <v>10</v>
      </c>
      <c r="D849" s="151" t="s">
        <v>707</v>
      </c>
      <c r="E849" s="152" t="s">
        <v>693</v>
      </c>
      <c r="F849" s="155" t="s">
        <v>617</v>
      </c>
      <c r="G849" s="156" t="s">
        <v>700</v>
      </c>
      <c r="H849" s="159" t="s">
        <v>212</v>
      </c>
      <c r="I849" s="160" t="s">
        <v>693</v>
      </c>
      <c r="J849" s="155" t="s">
        <v>705</v>
      </c>
      <c r="K849" s="156" t="s">
        <v>705</v>
      </c>
      <c r="N849" s="168">
        <v>4.2</v>
      </c>
      <c r="O849" s="148">
        <v>10</v>
      </c>
      <c r="P849" s="169">
        <v>3.95</v>
      </c>
      <c r="Q849" s="172">
        <v>45.08</v>
      </c>
      <c r="S849" s="5" t="str">
        <f>_xlfn.TEXTJOIN("_",TRUE,T849:X849)</f>
        <v>inconel:0.5_s316:0.1_ptfe:0.5</v>
      </c>
      <c r="T849" s="5" t="str">
        <f>_xlfn.TEXTJOIN(":",TRUE,D849,E849)</f>
        <v>inconel:0.5</v>
      </c>
      <c r="U849" s="5" t="str">
        <f>_xlfn.TEXTJOIN(":",TRUE,F849,G849)</f>
        <v>s316:0.1</v>
      </c>
      <c r="V849" s="5" t="str">
        <f>_xlfn.TEXTJOIN(":",TRUE,H849,I849)</f>
        <v>ptfe:0.5</v>
      </c>
      <c r="W849" s="5" t="str">
        <f>_xlfn.TEXTJOIN(":",TRUE,J849,K849)</f>
        <v/>
      </c>
      <c r="X849" s="5" t="str">
        <f>_xlfn.TEXTJOIN(":",TRUE,L849,M849)</f>
        <v/>
      </c>
    </row>
    <row r="850" spans="1:24">
      <c r="A850" s="5">
        <v>849</v>
      </c>
      <c r="B850" s="5" t="s">
        <v>316</v>
      </c>
      <c r="C850" s="19">
        <v>10</v>
      </c>
      <c r="D850" s="151" t="s">
        <v>707</v>
      </c>
      <c r="E850" s="152" t="s">
        <v>693</v>
      </c>
      <c r="F850" s="155" t="s">
        <v>617</v>
      </c>
      <c r="G850" s="156" t="s">
        <v>700</v>
      </c>
      <c r="H850" s="159" t="s">
        <v>212</v>
      </c>
      <c r="I850" s="160" t="s">
        <v>693</v>
      </c>
      <c r="J850" s="155" t="s">
        <v>705</v>
      </c>
      <c r="K850" s="156" t="s">
        <v>705</v>
      </c>
      <c r="N850" s="168">
        <v>4.2</v>
      </c>
      <c r="O850" s="148">
        <v>10</v>
      </c>
      <c r="P850" s="169">
        <v>3.93</v>
      </c>
      <c r="Q850" s="172">
        <v>45.08</v>
      </c>
      <c r="S850" s="5" t="str">
        <f>_xlfn.TEXTJOIN("_",TRUE,T850:X850)</f>
        <v>inconel:0.5_s316:0.1_ptfe:0.5</v>
      </c>
      <c r="T850" s="5" t="str">
        <f>_xlfn.TEXTJOIN(":",TRUE,D850,E850)</f>
        <v>inconel:0.5</v>
      </c>
      <c r="U850" s="5" t="str">
        <f>_xlfn.TEXTJOIN(":",TRUE,F850,G850)</f>
        <v>s316:0.1</v>
      </c>
      <c r="V850" s="5" t="str">
        <f>_xlfn.TEXTJOIN(":",TRUE,H850,I850)</f>
        <v>ptfe:0.5</v>
      </c>
      <c r="W850" s="5" t="str">
        <f>_xlfn.TEXTJOIN(":",TRUE,J850,K850)</f>
        <v/>
      </c>
      <c r="X850" s="5" t="str">
        <f>_xlfn.TEXTJOIN(":",TRUE,L850,M850)</f>
        <v/>
      </c>
    </row>
    <row r="851" spans="1:24">
      <c r="A851" s="5">
        <v>850</v>
      </c>
      <c r="B851" s="5" t="s">
        <v>316</v>
      </c>
      <c r="C851" s="19">
        <v>10</v>
      </c>
      <c r="D851" s="151" t="s">
        <v>707</v>
      </c>
      <c r="E851" s="152" t="s">
        <v>693</v>
      </c>
      <c r="F851" s="155" t="s">
        <v>617</v>
      </c>
      <c r="G851" s="156" t="s">
        <v>700</v>
      </c>
      <c r="H851" s="159" t="s">
        <v>212</v>
      </c>
      <c r="I851" s="160" t="s">
        <v>693</v>
      </c>
      <c r="J851" s="155" t="s">
        <v>705</v>
      </c>
      <c r="K851" s="156" t="s">
        <v>705</v>
      </c>
      <c r="N851" s="168">
        <v>4.2</v>
      </c>
      <c r="O851" s="148">
        <v>10</v>
      </c>
      <c r="P851" s="169">
        <v>3.9</v>
      </c>
      <c r="Q851" s="172">
        <v>23.36</v>
      </c>
      <c r="S851" s="5" t="str">
        <f>_xlfn.TEXTJOIN("_",TRUE,T851:X851)</f>
        <v>inconel:0.5_s316:0.1_ptfe:0.5</v>
      </c>
      <c r="T851" s="5" t="str">
        <f>_xlfn.TEXTJOIN(":",TRUE,D851,E851)</f>
        <v>inconel:0.5</v>
      </c>
      <c r="U851" s="5" t="str">
        <f>_xlfn.TEXTJOIN(":",TRUE,F851,G851)</f>
        <v>s316:0.1</v>
      </c>
      <c r="V851" s="5" t="str">
        <f>_xlfn.TEXTJOIN(":",TRUE,H851,I851)</f>
        <v>ptfe:0.5</v>
      </c>
      <c r="W851" s="5" t="str">
        <f>_xlfn.TEXTJOIN(":",TRUE,J851,K851)</f>
        <v/>
      </c>
      <c r="X851" s="5" t="str">
        <f>_xlfn.TEXTJOIN(":",TRUE,L851,M851)</f>
        <v/>
      </c>
    </row>
    <row r="852" spans="1:24">
      <c r="A852" s="5">
        <v>851</v>
      </c>
      <c r="B852" s="5" t="s">
        <v>316</v>
      </c>
      <c r="C852" s="19">
        <v>10</v>
      </c>
      <c r="D852" s="151" t="s">
        <v>707</v>
      </c>
      <c r="E852" s="152" t="s">
        <v>693</v>
      </c>
      <c r="F852" s="155" t="s">
        <v>617</v>
      </c>
      <c r="G852" s="156" t="s">
        <v>700</v>
      </c>
      <c r="H852" s="159" t="s">
        <v>212</v>
      </c>
      <c r="I852" s="160" t="s">
        <v>693</v>
      </c>
      <c r="J852" s="155" t="s">
        <v>705</v>
      </c>
      <c r="K852" s="156" t="s">
        <v>705</v>
      </c>
      <c r="N852" s="168">
        <v>4.2</v>
      </c>
      <c r="O852" s="148">
        <v>10</v>
      </c>
      <c r="P852" s="169">
        <v>3.9</v>
      </c>
      <c r="Q852" s="172">
        <v>51.13</v>
      </c>
      <c r="S852" s="5" t="str">
        <f>_xlfn.TEXTJOIN("_",TRUE,T852:X852)</f>
        <v>inconel:0.5_s316:0.1_ptfe:0.5</v>
      </c>
      <c r="T852" s="5" t="str">
        <f>_xlfn.TEXTJOIN(":",TRUE,D852,E852)</f>
        <v>inconel:0.5</v>
      </c>
      <c r="U852" s="5" t="str">
        <f>_xlfn.TEXTJOIN(":",TRUE,F852,G852)</f>
        <v>s316:0.1</v>
      </c>
      <c r="V852" s="5" t="str">
        <f>_xlfn.TEXTJOIN(":",TRUE,H852,I852)</f>
        <v>ptfe:0.5</v>
      </c>
      <c r="W852" s="5" t="str">
        <f>_xlfn.TEXTJOIN(":",TRUE,J852,K852)</f>
        <v/>
      </c>
      <c r="X852" s="5" t="str">
        <f>_xlfn.TEXTJOIN(":",TRUE,L852,M852)</f>
        <v/>
      </c>
    </row>
    <row r="853" spans="1:24">
      <c r="A853" s="5">
        <v>852</v>
      </c>
      <c r="B853" s="5" t="s">
        <v>316</v>
      </c>
      <c r="C853" s="19">
        <v>10</v>
      </c>
      <c r="D853" s="151" t="s">
        <v>707</v>
      </c>
      <c r="E853" s="152" t="s">
        <v>693</v>
      </c>
      <c r="F853" s="155" t="s">
        <v>617</v>
      </c>
      <c r="G853" s="156" t="s">
        <v>700</v>
      </c>
      <c r="H853" s="159" t="s">
        <v>212</v>
      </c>
      <c r="I853" s="160" t="s">
        <v>693</v>
      </c>
      <c r="J853" s="155" t="s">
        <v>705</v>
      </c>
      <c r="K853" s="156" t="s">
        <v>705</v>
      </c>
      <c r="N853" s="168">
        <v>4.2</v>
      </c>
      <c r="O853" s="148">
        <v>10</v>
      </c>
      <c r="P853" s="169">
        <v>3.89</v>
      </c>
      <c r="Q853" s="172">
        <v>51.13</v>
      </c>
      <c r="S853" s="5" t="str">
        <f>_xlfn.TEXTJOIN("_",TRUE,T853:X853)</f>
        <v>inconel:0.5_s316:0.1_ptfe:0.5</v>
      </c>
      <c r="T853" s="5" t="str">
        <f>_xlfn.TEXTJOIN(":",TRUE,D853,E853)</f>
        <v>inconel:0.5</v>
      </c>
      <c r="U853" s="5" t="str">
        <f>_xlfn.TEXTJOIN(":",TRUE,F853,G853)</f>
        <v>s316:0.1</v>
      </c>
      <c r="V853" s="5" t="str">
        <f>_xlfn.TEXTJOIN(":",TRUE,H853,I853)</f>
        <v>ptfe:0.5</v>
      </c>
      <c r="W853" s="5" t="str">
        <f>_xlfn.TEXTJOIN(":",TRUE,J853,K853)</f>
        <v/>
      </c>
      <c r="X853" s="5" t="str">
        <f>_xlfn.TEXTJOIN(":",TRUE,L853,M853)</f>
        <v/>
      </c>
    </row>
    <row r="854" spans="1:24">
      <c r="A854" s="5">
        <v>853</v>
      </c>
      <c r="B854" s="5" t="s">
        <v>316</v>
      </c>
      <c r="C854" s="19">
        <v>10</v>
      </c>
      <c r="D854" s="151" t="s">
        <v>707</v>
      </c>
      <c r="E854" s="152" t="s">
        <v>693</v>
      </c>
      <c r="F854" s="155" t="s">
        <v>617</v>
      </c>
      <c r="G854" s="156" t="s">
        <v>700</v>
      </c>
      <c r="H854" s="159" t="s">
        <v>212</v>
      </c>
      <c r="I854" s="160" t="s">
        <v>693</v>
      </c>
      <c r="J854" s="155" t="s">
        <v>705</v>
      </c>
      <c r="K854" s="156" t="s">
        <v>705</v>
      </c>
      <c r="N854" s="168">
        <v>4.2</v>
      </c>
      <c r="O854" s="148">
        <v>10</v>
      </c>
      <c r="P854" s="169">
        <v>3.85</v>
      </c>
      <c r="Q854" s="172">
        <v>45.08</v>
      </c>
      <c r="S854" s="5" t="str">
        <f>_xlfn.TEXTJOIN("_",TRUE,T854:X854)</f>
        <v>inconel:0.5_s316:0.1_ptfe:0.5</v>
      </c>
      <c r="T854" s="5" t="str">
        <f>_xlfn.TEXTJOIN(":",TRUE,D854,E854)</f>
        <v>inconel:0.5</v>
      </c>
      <c r="U854" s="5" t="str">
        <f>_xlfn.TEXTJOIN(":",TRUE,F854,G854)</f>
        <v>s316:0.1</v>
      </c>
      <c r="V854" s="5" t="str">
        <f>_xlfn.TEXTJOIN(":",TRUE,H854,I854)</f>
        <v>ptfe:0.5</v>
      </c>
      <c r="W854" s="5" t="str">
        <f>_xlfn.TEXTJOIN(":",TRUE,J854,K854)</f>
        <v/>
      </c>
      <c r="X854" s="5" t="str">
        <f>_xlfn.TEXTJOIN(":",TRUE,L854,M854)</f>
        <v/>
      </c>
    </row>
    <row r="855" spans="1:24">
      <c r="A855" s="5">
        <v>854</v>
      </c>
      <c r="B855" s="5" t="s">
        <v>316</v>
      </c>
      <c r="C855" s="19">
        <v>10</v>
      </c>
      <c r="D855" s="151" t="s">
        <v>707</v>
      </c>
      <c r="E855" s="152" t="s">
        <v>693</v>
      </c>
      <c r="F855" s="155" t="s">
        <v>617</v>
      </c>
      <c r="G855" s="156" t="s">
        <v>700</v>
      </c>
      <c r="H855" s="159" t="s">
        <v>212</v>
      </c>
      <c r="I855" s="160" t="s">
        <v>693</v>
      </c>
      <c r="J855" s="155" t="s">
        <v>705</v>
      </c>
      <c r="K855" s="156" t="s">
        <v>705</v>
      </c>
      <c r="N855" s="168">
        <v>4.2</v>
      </c>
      <c r="O855" s="148">
        <v>10</v>
      </c>
      <c r="P855" s="169">
        <v>3.85</v>
      </c>
      <c r="Q855" s="172">
        <v>45.08</v>
      </c>
      <c r="S855" s="5" t="str">
        <f>_xlfn.TEXTJOIN("_",TRUE,T855:X855)</f>
        <v>inconel:0.5_s316:0.1_ptfe:0.5</v>
      </c>
      <c r="T855" s="5" t="str">
        <f>_xlfn.TEXTJOIN(":",TRUE,D855,E855)</f>
        <v>inconel:0.5</v>
      </c>
      <c r="U855" s="5" t="str">
        <f>_xlfn.TEXTJOIN(":",TRUE,F855,G855)</f>
        <v>s316:0.1</v>
      </c>
      <c r="V855" s="5" t="str">
        <f>_xlfn.TEXTJOIN(":",TRUE,H855,I855)</f>
        <v>ptfe:0.5</v>
      </c>
      <c r="W855" s="5" t="str">
        <f>_xlfn.TEXTJOIN(":",TRUE,J855,K855)</f>
        <v/>
      </c>
      <c r="X855" s="5" t="str">
        <f>_xlfn.TEXTJOIN(":",TRUE,L855,M855)</f>
        <v/>
      </c>
    </row>
    <row r="856" spans="1:24">
      <c r="A856" s="5">
        <v>855</v>
      </c>
      <c r="B856" s="5" t="s">
        <v>316</v>
      </c>
      <c r="C856" s="19">
        <v>6</v>
      </c>
      <c r="D856" s="151" t="s">
        <v>617</v>
      </c>
      <c r="E856" s="152" t="s">
        <v>690</v>
      </c>
      <c r="F856" s="155" t="s">
        <v>617</v>
      </c>
      <c r="G856" s="156" t="s">
        <v>700</v>
      </c>
      <c r="H856" s="159" t="s">
        <v>212</v>
      </c>
      <c r="I856" s="160" t="s">
        <v>693</v>
      </c>
      <c r="J856" s="155" t="s">
        <v>705</v>
      </c>
      <c r="K856" s="156" t="s">
        <v>705</v>
      </c>
      <c r="N856" s="168">
        <v>3.15</v>
      </c>
      <c r="O856" s="148">
        <v>230</v>
      </c>
      <c r="P856" s="169">
        <v>3.71</v>
      </c>
      <c r="Q856" s="172">
        <v>21.3</v>
      </c>
      <c r="S856" s="5" t="str">
        <f>_xlfn.TEXTJOIN("_",TRUE,T856:X856)</f>
        <v>s316:0.4_s316:0.1_ptfe:0.5</v>
      </c>
      <c r="T856" s="5" t="str">
        <f>_xlfn.TEXTJOIN(":",TRUE,D856,E856)</f>
        <v>s316:0.4</v>
      </c>
      <c r="U856" s="5" t="str">
        <f>_xlfn.TEXTJOIN(":",TRUE,F856,G856)</f>
        <v>s316:0.1</v>
      </c>
      <c r="V856" s="5" t="str">
        <f>_xlfn.TEXTJOIN(":",TRUE,H856,I856)</f>
        <v>ptfe:0.5</v>
      </c>
      <c r="W856" s="5" t="str">
        <f>_xlfn.TEXTJOIN(":",TRUE,J856,K856)</f>
        <v/>
      </c>
      <c r="X856" s="5" t="str">
        <f>_xlfn.TEXTJOIN(":",TRUE,L856,M856)</f>
        <v/>
      </c>
    </row>
    <row r="857" spans="1:24">
      <c r="A857" s="5">
        <v>856</v>
      </c>
      <c r="B857" s="5" t="s">
        <v>316</v>
      </c>
      <c r="C857" s="19">
        <v>6</v>
      </c>
      <c r="D857" s="151" t="s">
        <v>617</v>
      </c>
      <c r="E857" s="152" t="s">
        <v>690</v>
      </c>
      <c r="F857" s="155" t="s">
        <v>617</v>
      </c>
      <c r="G857" s="156" t="s">
        <v>700</v>
      </c>
      <c r="H857" s="159" t="s">
        <v>212</v>
      </c>
      <c r="I857" s="160" t="s">
        <v>693</v>
      </c>
      <c r="J857" s="155" t="s">
        <v>705</v>
      </c>
      <c r="K857" s="156" t="s">
        <v>705</v>
      </c>
      <c r="N857" s="168">
        <v>3.15</v>
      </c>
      <c r="O857" s="148">
        <v>230</v>
      </c>
      <c r="P857" s="169">
        <v>3.7</v>
      </c>
      <c r="Q857" s="172">
        <v>21.3</v>
      </c>
      <c r="S857" s="5" t="str">
        <f>_xlfn.TEXTJOIN("_",TRUE,T857:X857)</f>
        <v>s316:0.4_s316:0.1_ptfe:0.5</v>
      </c>
      <c r="T857" s="5" t="str">
        <f>_xlfn.TEXTJOIN(":",TRUE,D857,E857)</f>
        <v>s316:0.4</v>
      </c>
      <c r="U857" s="5" t="str">
        <f>_xlfn.TEXTJOIN(":",TRUE,F857,G857)</f>
        <v>s316:0.1</v>
      </c>
      <c r="V857" s="5" t="str">
        <f>_xlfn.TEXTJOIN(":",TRUE,H857,I857)</f>
        <v>ptfe:0.5</v>
      </c>
      <c r="W857" s="5" t="str">
        <f>_xlfn.TEXTJOIN(":",TRUE,J857,K857)</f>
        <v/>
      </c>
      <c r="X857" s="5" t="str">
        <f>_xlfn.TEXTJOIN(":",TRUE,L857,M857)</f>
        <v/>
      </c>
    </row>
    <row r="858" spans="1:24">
      <c r="A858" s="5">
        <v>857</v>
      </c>
      <c r="B858" s="5" t="s">
        <v>316</v>
      </c>
      <c r="C858" s="19">
        <v>6</v>
      </c>
      <c r="D858" s="151" t="s">
        <v>617</v>
      </c>
      <c r="E858" s="152" t="s">
        <v>690</v>
      </c>
      <c r="F858" s="155" t="s">
        <v>617</v>
      </c>
      <c r="G858" s="156" t="s">
        <v>700</v>
      </c>
      <c r="H858" s="159" t="s">
        <v>212</v>
      </c>
      <c r="I858" s="160" t="s">
        <v>693</v>
      </c>
      <c r="J858" s="155" t="s">
        <v>705</v>
      </c>
      <c r="K858" s="156" t="s">
        <v>705</v>
      </c>
      <c r="N858" s="168">
        <v>3.15</v>
      </c>
      <c r="O858" s="148">
        <v>230</v>
      </c>
      <c r="P858" s="169">
        <v>3.54</v>
      </c>
      <c r="Q858" s="172">
        <v>21.3</v>
      </c>
      <c r="S858" s="5" t="str">
        <f>_xlfn.TEXTJOIN("_",TRUE,T858:X858)</f>
        <v>s316:0.4_s316:0.1_ptfe:0.5</v>
      </c>
      <c r="T858" s="5" t="str">
        <f>_xlfn.TEXTJOIN(":",TRUE,D858,E858)</f>
        <v>s316:0.4</v>
      </c>
      <c r="U858" s="5" t="str">
        <f>_xlfn.TEXTJOIN(":",TRUE,F858,G858)</f>
        <v>s316:0.1</v>
      </c>
      <c r="V858" s="5" t="str">
        <f>_xlfn.TEXTJOIN(":",TRUE,H858,I858)</f>
        <v>ptfe:0.5</v>
      </c>
      <c r="W858" s="5" t="str">
        <f>_xlfn.TEXTJOIN(":",TRUE,J858,K858)</f>
        <v/>
      </c>
      <c r="X858" s="5" t="str">
        <f>_xlfn.TEXTJOIN(":",TRUE,L858,M858)</f>
        <v/>
      </c>
    </row>
    <row r="859" spans="1:24">
      <c r="A859" s="5">
        <v>858</v>
      </c>
      <c r="B859" s="5" t="s">
        <v>316</v>
      </c>
      <c r="C859" s="19">
        <v>6</v>
      </c>
      <c r="D859" s="151" t="s">
        <v>617</v>
      </c>
      <c r="E859" s="152" t="s">
        <v>690</v>
      </c>
      <c r="F859" s="155" t="s">
        <v>617</v>
      </c>
      <c r="G859" s="156" t="s">
        <v>700</v>
      </c>
      <c r="H859" s="159" t="s">
        <v>212</v>
      </c>
      <c r="I859" s="160" t="s">
        <v>693</v>
      </c>
      <c r="J859" s="155" t="s">
        <v>705</v>
      </c>
      <c r="K859" s="156" t="s">
        <v>705</v>
      </c>
      <c r="N859" s="168">
        <v>3.15</v>
      </c>
      <c r="O859" s="148">
        <v>230</v>
      </c>
      <c r="P859" s="169">
        <v>3.53</v>
      </c>
      <c r="Q859" s="172">
        <v>21.3</v>
      </c>
      <c r="S859" s="5" t="str">
        <f>_xlfn.TEXTJOIN("_",TRUE,T859:X859)</f>
        <v>s316:0.4_s316:0.1_ptfe:0.5</v>
      </c>
      <c r="T859" s="5" t="str">
        <f>_xlfn.TEXTJOIN(":",TRUE,D859,E859)</f>
        <v>s316:0.4</v>
      </c>
      <c r="U859" s="5" t="str">
        <f>_xlfn.TEXTJOIN(":",TRUE,F859,G859)</f>
        <v>s316:0.1</v>
      </c>
      <c r="V859" s="5" t="str">
        <f>_xlfn.TEXTJOIN(":",TRUE,H859,I859)</f>
        <v>ptfe:0.5</v>
      </c>
      <c r="W859" s="5" t="str">
        <f>_xlfn.TEXTJOIN(":",TRUE,J859,K859)</f>
        <v/>
      </c>
      <c r="X859" s="5" t="str">
        <f>_xlfn.TEXTJOIN(":",TRUE,L859,M859)</f>
        <v/>
      </c>
    </row>
    <row r="860" spans="1:24">
      <c r="A860" s="5">
        <v>859</v>
      </c>
      <c r="B860" s="5" t="s">
        <v>316</v>
      </c>
      <c r="C860" s="19">
        <v>1.5</v>
      </c>
      <c r="D860" s="151" t="s">
        <v>617</v>
      </c>
      <c r="E860" s="152" t="s">
        <v>693</v>
      </c>
      <c r="F860" s="155" t="s">
        <v>617</v>
      </c>
      <c r="G860" s="156" t="s">
        <v>693</v>
      </c>
      <c r="H860" s="159" t="s">
        <v>212</v>
      </c>
      <c r="I860" s="160" t="s">
        <v>700</v>
      </c>
      <c r="J860" s="155" t="s">
        <v>705</v>
      </c>
      <c r="K860" s="156" t="s">
        <v>705</v>
      </c>
      <c r="N860" s="168">
        <v>4</v>
      </c>
      <c r="O860" s="148">
        <v>153</v>
      </c>
      <c r="P860" s="169">
        <v>3.5</v>
      </c>
      <c r="Q860" s="172">
        <v>5.88</v>
      </c>
      <c r="S860" s="5" t="str">
        <f>_xlfn.TEXTJOIN("_",TRUE,T860:X860)</f>
        <v>s316:0.5_s316:0.5_ptfe:0.1</v>
      </c>
      <c r="T860" s="5" t="str">
        <f>_xlfn.TEXTJOIN(":",TRUE,D860,E860)</f>
        <v>s316:0.5</v>
      </c>
      <c r="U860" s="5" t="str">
        <f>_xlfn.TEXTJOIN(":",TRUE,F860,G860)</f>
        <v>s316:0.5</v>
      </c>
      <c r="V860" s="5" t="str">
        <f>_xlfn.TEXTJOIN(":",TRUE,H860,I860)</f>
        <v>ptfe:0.1</v>
      </c>
      <c r="W860" s="5" t="str">
        <f>_xlfn.TEXTJOIN(":",TRUE,J860,K860)</f>
        <v/>
      </c>
      <c r="X860" s="5" t="str">
        <f>_xlfn.TEXTJOIN(":",TRUE,L860,M860)</f>
        <v/>
      </c>
    </row>
    <row r="861" spans="1:24">
      <c r="A861" s="5">
        <v>860</v>
      </c>
      <c r="B861" s="5" t="s">
        <v>316</v>
      </c>
      <c r="C861" s="19">
        <v>6</v>
      </c>
      <c r="D861" s="151" t="s">
        <v>617</v>
      </c>
      <c r="E861" s="152" t="s">
        <v>690</v>
      </c>
      <c r="F861" s="155" t="s">
        <v>617</v>
      </c>
      <c r="G861" s="156" t="s">
        <v>700</v>
      </c>
      <c r="H861" s="159" t="s">
        <v>212</v>
      </c>
      <c r="I861" s="160" t="s">
        <v>693</v>
      </c>
      <c r="J861" s="155" t="s">
        <v>705</v>
      </c>
      <c r="K861" s="156" t="s">
        <v>705</v>
      </c>
      <c r="N861" s="168">
        <v>3.15</v>
      </c>
      <c r="O861" s="148">
        <v>230</v>
      </c>
      <c r="P861" s="169">
        <v>3.45</v>
      </c>
      <c r="Q861" s="172">
        <v>21.3</v>
      </c>
      <c r="S861" s="5" t="str">
        <f>_xlfn.TEXTJOIN("_",TRUE,T861:X861)</f>
        <v>s316:0.4_s316:0.1_ptfe:0.5</v>
      </c>
      <c r="T861" s="5" t="str">
        <f>_xlfn.TEXTJOIN(":",TRUE,D861,E861)</f>
        <v>s316:0.4</v>
      </c>
      <c r="U861" s="5" t="str">
        <f>_xlfn.TEXTJOIN(":",TRUE,F861,G861)</f>
        <v>s316:0.1</v>
      </c>
      <c r="V861" s="5" t="str">
        <f>_xlfn.TEXTJOIN(":",TRUE,H861,I861)</f>
        <v>ptfe:0.5</v>
      </c>
      <c r="W861" s="5" t="str">
        <f>_xlfn.TEXTJOIN(":",TRUE,J861,K861)</f>
        <v/>
      </c>
      <c r="X861" s="5" t="str">
        <f>_xlfn.TEXTJOIN(":",TRUE,L861,M861)</f>
        <v/>
      </c>
    </row>
    <row r="862" spans="1:24">
      <c r="A862" s="5">
        <v>861</v>
      </c>
      <c r="B862" s="5" t="s">
        <v>316</v>
      </c>
      <c r="C862" s="19">
        <v>6</v>
      </c>
      <c r="D862" s="151" t="s">
        <v>617</v>
      </c>
      <c r="E862" s="152" t="s">
        <v>690</v>
      </c>
      <c r="F862" s="155" t="s">
        <v>617</v>
      </c>
      <c r="G862" s="156" t="s">
        <v>700</v>
      </c>
      <c r="H862" s="159" t="s">
        <v>212</v>
      </c>
      <c r="I862" s="160" t="s">
        <v>693</v>
      </c>
      <c r="J862" s="155" t="s">
        <v>705</v>
      </c>
      <c r="K862" s="156" t="s">
        <v>705</v>
      </c>
      <c r="N862" s="168">
        <v>3.15</v>
      </c>
      <c r="O862" s="148">
        <v>230</v>
      </c>
      <c r="P862" s="169">
        <v>3.43</v>
      </c>
      <c r="Q862" s="172">
        <v>21.3</v>
      </c>
      <c r="S862" s="5" t="str">
        <f>_xlfn.TEXTJOIN("_",TRUE,T862:X862)</f>
        <v>s316:0.4_s316:0.1_ptfe:0.5</v>
      </c>
      <c r="T862" s="5" t="str">
        <f>_xlfn.TEXTJOIN(":",TRUE,D862,E862)</f>
        <v>s316:0.4</v>
      </c>
      <c r="U862" s="5" t="str">
        <f>_xlfn.TEXTJOIN(":",TRUE,F862,G862)</f>
        <v>s316:0.1</v>
      </c>
      <c r="V862" s="5" t="str">
        <f>_xlfn.TEXTJOIN(":",TRUE,H862,I862)</f>
        <v>ptfe:0.5</v>
      </c>
      <c r="W862" s="5" t="str">
        <f>_xlfn.TEXTJOIN(":",TRUE,J862,K862)</f>
        <v/>
      </c>
      <c r="X862" s="5" t="str">
        <f>_xlfn.TEXTJOIN(":",TRUE,L862,M862)</f>
        <v/>
      </c>
    </row>
    <row r="863" spans="1:24">
      <c r="A863" s="5">
        <v>862</v>
      </c>
      <c r="B863" s="5" t="s">
        <v>316</v>
      </c>
      <c r="C863" s="19">
        <v>6</v>
      </c>
      <c r="D863" s="151" t="s">
        <v>617</v>
      </c>
      <c r="E863" s="152" t="s">
        <v>690</v>
      </c>
      <c r="F863" s="155" t="s">
        <v>617</v>
      </c>
      <c r="G863" s="156" t="s">
        <v>700</v>
      </c>
      <c r="H863" s="159" t="s">
        <v>212</v>
      </c>
      <c r="I863" s="160" t="s">
        <v>693</v>
      </c>
      <c r="J863" s="155" t="s">
        <v>705</v>
      </c>
      <c r="K863" s="156" t="s">
        <v>705</v>
      </c>
      <c r="N863" s="168">
        <v>3.15</v>
      </c>
      <c r="O863" s="148">
        <v>230</v>
      </c>
      <c r="P863" s="169">
        <v>3.42</v>
      </c>
      <c r="Q863" s="172">
        <v>21.3</v>
      </c>
      <c r="S863" s="5" t="str">
        <f>_xlfn.TEXTJOIN("_",TRUE,T863:X863)</f>
        <v>s316:0.4_s316:0.1_ptfe:0.5</v>
      </c>
      <c r="T863" s="5" t="str">
        <f>_xlfn.TEXTJOIN(":",TRUE,D863,E863)</f>
        <v>s316:0.4</v>
      </c>
      <c r="U863" s="5" t="str">
        <f>_xlfn.TEXTJOIN(":",TRUE,F863,G863)</f>
        <v>s316:0.1</v>
      </c>
      <c r="V863" s="5" t="str">
        <f>_xlfn.TEXTJOIN(":",TRUE,H863,I863)</f>
        <v>ptfe:0.5</v>
      </c>
      <c r="W863" s="5" t="str">
        <f>_xlfn.TEXTJOIN(":",TRUE,J863,K863)</f>
        <v/>
      </c>
      <c r="X863" s="5" t="str">
        <f>_xlfn.TEXTJOIN(":",TRUE,L863,M863)</f>
        <v/>
      </c>
    </row>
    <row r="864" spans="1:24">
      <c r="A864" s="5">
        <v>863</v>
      </c>
      <c r="B864" s="5" t="s">
        <v>316</v>
      </c>
      <c r="C864" s="19">
        <v>2</v>
      </c>
      <c r="D864" s="151" t="s">
        <v>617</v>
      </c>
      <c r="E864" s="152" t="s">
        <v>693</v>
      </c>
      <c r="F864" s="155" t="s">
        <v>617</v>
      </c>
      <c r="G864" s="156" t="s">
        <v>708</v>
      </c>
      <c r="H864" s="159" t="s">
        <v>212</v>
      </c>
      <c r="I864" s="160" t="s">
        <v>700</v>
      </c>
      <c r="J864" s="155" t="s">
        <v>705</v>
      </c>
      <c r="K864" s="156" t="s">
        <v>705</v>
      </c>
      <c r="N864" s="168">
        <v>3.38</v>
      </c>
      <c r="O864" s="148">
        <v>58.4</v>
      </c>
      <c r="P864" s="169">
        <v>3.35</v>
      </c>
      <c r="Q864" s="172">
        <v>9.83</v>
      </c>
      <c r="R864" s="173" t="s">
        <v>10</v>
      </c>
      <c r="S864" s="5" t="str">
        <f>_xlfn.TEXTJOIN("_",TRUE,T864:X864)</f>
        <v>s316:0.5_s316:0.05_ptfe:0.1</v>
      </c>
      <c r="T864" s="5" t="str">
        <f>_xlfn.TEXTJOIN(":",TRUE,D864,E864)</f>
        <v>s316:0.5</v>
      </c>
      <c r="U864" s="5" t="str">
        <f>_xlfn.TEXTJOIN(":",TRUE,F864,G864)</f>
        <v>s316:0.05</v>
      </c>
      <c r="V864" s="5" t="str">
        <f>_xlfn.TEXTJOIN(":",TRUE,H864,I864)</f>
        <v>ptfe:0.1</v>
      </c>
      <c r="W864" s="5" t="str">
        <f>_xlfn.TEXTJOIN(":",TRUE,J864,K864)</f>
        <v/>
      </c>
      <c r="X864" s="5" t="str">
        <f>_xlfn.TEXTJOIN(":",TRUE,L864,M864)</f>
        <v/>
      </c>
    </row>
    <row r="865" spans="1:24">
      <c r="A865" s="5">
        <v>864</v>
      </c>
      <c r="B865" s="5" t="s">
        <v>316</v>
      </c>
      <c r="C865" s="19">
        <v>2</v>
      </c>
      <c r="D865" s="151" t="s">
        <v>617</v>
      </c>
      <c r="E865" s="152" t="s">
        <v>693</v>
      </c>
      <c r="F865" s="155" t="s">
        <v>617</v>
      </c>
      <c r="G865" s="156" t="s">
        <v>708</v>
      </c>
      <c r="H865" s="159" t="s">
        <v>212</v>
      </c>
      <c r="I865" s="160" t="s">
        <v>700</v>
      </c>
      <c r="J865" s="155" t="s">
        <v>705</v>
      </c>
      <c r="K865" s="156" t="s">
        <v>705</v>
      </c>
      <c r="N865" s="168">
        <v>3.38</v>
      </c>
      <c r="O865" s="148">
        <v>58.4</v>
      </c>
      <c r="P865" s="169">
        <v>3.33</v>
      </c>
      <c r="Q865" s="172">
        <v>9.83</v>
      </c>
      <c r="R865" s="173" t="s">
        <v>10</v>
      </c>
      <c r="S865" s="5" t="str">
        <f>_xlfn.TEXTJOIN("_",TRUE,T865:X865)</f>
        <v>s316:0.5_s316:0.05_ptfe:0.1</v>
      </c>
      <c r="T865" s="5" t="str">
        <f>_xlfn.TEXTJOIN(":",TRUE,D865,E865)</f>
        <v>s316:0.5</v>
      </c>
      <c r="U865" s="5" t="str">
        <f>_xlfn.TEXTJOIN(":",TRUE,F865,G865)</f>
        <v>s316:0.05</v>
      </c>
      <c r="V865" s="5" t="str">
        <f>_xlfn.TEXTJOIN(":",TRUE,H865,I865)</f>
        <v>ptfe:0.1</v>
      </c>
      <c r="W865" s="5" t="str">
        <f>_xlfn.TEXTJOIN(":",TRUE,J865,K865)</f>
        <v/>
      </c>
      <c r="X865" s="5" t="str">
        <f>_xlfn.TEXTJOIN(":",TRUE,L865,M865)</f>
        <v/>
      </c>
    </row>
    <row r="866" spans="1:24">
      <c r="A866" s="5">
        <v>865</v>
      </c>
      <c r="B866" s="5" t="s">
        <v>316</v>
      </c>
      <c r="C866" s="19">
        <v>3</v>
      </c>
      <c r="D866" s="151" t="s">
        <v>617</v>
      </c>
      <c r="E866" s="152" t="s">
        <v>692</v>
      </c>
      <c r="F866" s="155" t="s">
        <v>617</v>
      </c>
      <c r="G866" s="156" t="s">
        <v>708</v>
      </c>
      <c r="H866" s="159" t="s">
        <v>212</v>
      </c>
      <c r="I866" s="160" t="s">
        <v>700</v>
      </c>
      <c r="J866" s="155" t="s">
        <v>705</v>
      </c>
      <c r="K866" s="156" t="s">
        <v>705</v>
      </c>
      <c r="N866" s="168">
        <v>3</v>
      </c>
      <c r="O866" s="148">
        <v>40</v>
      </c>
      <c r="P866" s="169">
        <v>3.19</v>
      </c>
      <c r="Q866" s="172">
        <v>15.83</v>
      </c>
      <c r="R866" s="173" t="s">
        <v>112</v>
      </c>
      <c r="S866" s="5" t="str">
        <f>_xlfn.TEXTJOIN("_",TRUE,T866:X866)</f>
        <v>s316:0.6_s316:0.05_ptfe:0.1</v>
      </c>
      <c r="T866" s="5" t="str">
        <f>_xlfn.TEXTJOIN(":",TRUE,D866,E866)</f>
        <v>s316:0.6</v>
      </c>
      <c r="U866" s="5" t="str">
        <f>_xlfn.TEXTJOIN(":",TRUE,F866,G866)</f>
        <v>s316:0.05</v>
      </c>
      <c r="V866" s="5" t="str">
        <f>_xlfn.TEXTJOIN(":",TRUE,H866,I866)</f>
        <v>ptfe:0.1</v>
      </c>
      <c r="W866" s="5" t="str">
        <f>_xlfn.TEXTJOIN(":",TRUE,J866,K866)</f>
        <v/>
      </c>
      <c r="X866" s="5" t="str">
        <f>_xlfn.TEXTJOIN(":",TRUE,L866,M866)</f>
        <v/>
      </c>
    </row>
    <row r="867" spans="1:24">
      <c r="A867" s="5">
        <v>866</v>
      </c>
      <c r="B867" s="5" t="s">
        <v>316</v>
      </c>
      <c r="C867" s="19">
        <v>2</v>
      </c>
      <c r="D867" s="151" t="s">
        <v>617</v>
      </c>
      <c r="E867" s="152" t="s">
        <v>693</v>
      </c>
      <c r="F867" s="155" t="s">
        <v>617</v>
      </c>
      <c r="G867" s="156" t="s">
        <v>708</v>
      </c>
      <c r="H867" s="159" t="s">
        <v>212</v>
      </c>
      <c r="I867" s="160" t="s">
        <v>700</v>
      </c>
      <c r="J867" s="155" t="s">
        <v>705</v>
      </c>
      <c r="K867" s="156" t="s">
        <v>705</v>
      </c>
      <c r="N867" s="168">
        <v>3.18</v>
      </c>
      <c r="O867" s="148">
        <v>58.4</v>
      </c>
      <c r="P867" s="169">
        <v>3.17</v>
      </c>
      <c r="Q867" s="172">
        <v>9.83</v>
      </c>
      <c r="R867" s="173" t="s">
        <v>10</v>
      </c>
      <c r="S867" s="5" t="str">
        <f>_xlfn.TEXTJOIN("_",TRUE,T867:X867)</f>
        <v>s316:0.5_s316:0.05_ptfe:0.1</v>
      </c>
      <c r="T867" s="5" t="str">
        <f>_xlfn.TEXTJOIN(":",TRUE,D867,E867)</f>
        <v>s316:0.5</v>
      </c>
      <c r="U867" s="5" t="str">
        <f>_xlfn.TEXTJOIN(":",TRUE,F867,G867)</f>
        <v>s316:0.05</v>
      </c>
      <c r="V867" s="5" t="str">
        <f>_xlfn.TEXTJOIN(":",TRUE,H867,I867)</f>
        <v>ptfe:0.1</v>
      </c>
      <c r="W867" s="5" t="str">
        <f>_xlfn.TEXTJOIN(":",TRUE,J867,K867)</f>
        <v/>
      </c>
      <c r="X867" s="5" t="str">
        <f>_xlfn.TEXTJOIN(":",TRUE,L867,M867)</f>
        <v/>
      </c>
    </row>
    <row r="868" spans="1:24">
      <c r="A868" s="5">
        <v>867</v>
      </c>
      <c r="B868" s="5" t="s">
        <v>316</v>
      </c>
      <c r="C868" s="19">
        <v>2</v>
      </c>
      <c r="D868" s="151" t="s">
        <v>617</v>
      </c>
      <c r="E868" s="152" t="s">
        <v>693</v>
      </c>
      <c r="F868" s="155" t="s">
        <v>617</v>
      </c>
      <c r="G868" s="156" t="s">
        <v>708</v>
      </c>
      <c r="H868" s="159" t="s">
        <v>212</v>
      </c>
      <c r="I868" s="160" t="s">
        <v>700</v>
      </c>
      <c r="J868" s="155" t="s">
        <v>705</v>
      </c>
      <c r="K868" s="156" t="s">
        <v>705</v>
      </c>
      <c r="N868" s="168">
        <v>3.18</v>
      </c>
      <c r="O868" s="148">
        <v>58.4</v>
      </c>
      <c r="P868" s="169">
        <v>3.16</v>
      </c>
      <c r="Q868" s="172">
        <v>9.83</v>
      </c>
      <c r="R868" s="173" t="s">
        <v>10</v>
      </c>
      <c r="S868" s="5" t="str">
        <f>_xlfn.TEXTJOIN("_",TRUE,T868:X868)</f>
        <v>s316:0.5_s316:0.05_ptfe:0.1</v>
      </c>
      <c r="T868" s="5" t="str">
        <f>_xlfn.TEXTJOIN(":",TRUE,D868,E868)</f>
        <v>s316:0.5</v>
      </c>
      <c r="U868" s="5" t="str">
        <f>_xlfn.TEXTJOIN(":",TRUE,F868,G868)</f>
        <v>s316:0.05</v>
      </c>
      <c r="V868" s="5" t="str">
        <f>_xlfn.TEXTJOIN(":",TRUE,H868,I868)</f>
        <v>ptfe:0.1</v>
      </c>
      <c r="W868" s="5" t="str">
        <f>_xlfn.TEXTJOIN(":",TRUE,J868,K868)</f>
        <v/>
      </c>
      <c r="X868" s="5" t="str">
        <f>_xlfn.TEXTJOIN(":",TRUE,L868,M868)</f>
        <v/>
      </c>
    </row>
    <row r="869" spans="1:24">
      <c r="A869" s="5">
        <v>868</v>
      </c>
      <c r="B869" s="5" t="s">
        <v>316</v>
      </c>
      <c r="C869" s="19">
        <v>3</v>
      </c>
      <c r="D869" s="151" t="s">
        <v>617</v>
      </c>
      <c r="E869" s="152" t="s">
        <v>692</v>
      </c>
      <c r="F869" s="155" t="s">
        <v>617</v>
      </c>
      <c r="G869" s="156" t="s">
        <v>708</v>
      </c>
      <c r="H869" s="159" t="s">
        <v>212</v>
      </c>
      <c r="I869" s="160" t="s">
        <v>700</v>
      </c>
      <c r="J869" s="155" t="s">
        <v>705</v>
      </c>
      <c r="K869" s="156" t="s">
        <v>705</v>
      </c>
      <c r="N869" s="168">
        <v>3</v>
      </c>
      <c r="O869" s="148">
        <v>40</v>
      </c>
      <c r="P869" s="169">
        <v>3.15</v>
      </c>
      <c r="Q869" s="172">
        <v>15.83</v>
      </c>
      <c r="R869" s="173" t="s">
        <v>112</v>
      </c>
      <c r="S869" s="5" t="str">
        <f>_xlfn.TEXTJOIN("_",TRUE,T869:X869)</f>
        <v>s316:0.6_s316:0.05_ptfe:0.1</v>
      </c>
      <c r="T869" s="5" t="str">
        <f>_xlfn.TEXTJOIN(":",TRUE,D869,E869)</f>
        <v>s316:0.6</v>
      </c>
      <c r="U869" s="5" t="str">
        <f>_xlfn.TEXTJOIN(":",TRUE,F869,G869)</f>
        <v>s316:0.05</v>
      </c>
      <c r="V869" s="5" t="str">
        <f>_xlfn.TEXTJOIN(":",TRUE,H869,I869)</f>
        <v>ptfe:0.1</v>
      </c>
      <c r="W869" s="5" t="str">
        <f>_xlfn.TEXTJOIN(":",TRUE,J869,K869)</f>
        <v/>
      </c>
      <c r="X869" s="5" t="str">
        <f>_xlfn.TEXTJOIN(":",TRUE,L869,M869)</f>
        <v/>
      </c>
    </row>
    <row r="870" spans="1:24">
      <c r="A870" s="5">
        <v>869</v>
      </c>
      <c r="B870" s="5" t="s">
        <v>316</v>
      </c>
      <c r="C870" s="19">
        <v>3</v>
      </c>
      <c r="D870" s="151" t="s">
        <v>617</v>
      </c>
      <c r="E870" s="152" t="s">
        <v>692</v>
      </c>
      <c r="F870" s="155" t="s">
        <v>617</v>
      </c>
      <c r="G870" s="156" t="s">
        <v>708</v>
      </c>
      <c r="H870" s="159" t="s">
        <v>212</v>
      </c>
      <c r="I870" s="160" t="s">
        <v>700</v>
      </c>
      <c r="J870" s="155" t="s">
        <v>705</v>
      </c>
      <c r="K870" s="156" t="s">
        <v>705</v>
      </c>
      <c r="N870" s="168">
        <v>3</v>
      </c>
      <c r="O870" s="148">
        <v>40</v>
      </c>
      <c r="P870" s="169">
        <v>3.15</v>
      </c>
      <c r="Q870" s="172">
        <v>15.83</v>
      </c>
      <c r="R870" s="173" t="s">
        <v>112</v>
      </c>
      <c r="S870" s="5" t="str">
        <f>_xlfn.TEXTJOIN("_",TRUE,T870:X870)</f>
        <v>s316:0.6_s316:0.05_ptfe:0.1</v>
      </c>
      <c r="T870" s="5" t="str">
        <f>_xlfn.TEXTJOIN(":",TRUE,D870,E870)</f>
        <v>s316:0.6</v>
      </c>
      <c r="U870" s="5" t="str">
        <f>_xlfn.TEXTJOIN(":",TRUE,F870,G870)</f>
        <v>s316:0.05</v>
      </c>
      <c r="V870" s="5" t="str">
        <f>_xlfn.TEXTJOIN(":",TRUE,H870,I870)</f>
        <v>ptfe:0.1</v>
      </c>
      <c r="W870" s="5" t="str">
        <f>_xlfn.TEXTJOIN(":",TRUE,J870,K870)</f>
        <v/>
      </c>
      <c r="X870" s="5" t="str">
        <f>_xlfn.TEXTJOIN(":",TRUE,L870,M870)</f>
        <v/>
      </c>
    </row>
    <row r="871" spans="1:24">
      <c r="A871" s="5">
        <v>870</v>
      </c>
      <c r="B871" s="5" t="s">
        <v>316</v>
      </c>
      <c r="C871" s="19">
        <v>10</v>
      </c>
      <c r="D871" s="151" t="s">
        <v>707</v>
      </c>
      <c r="E871" s="152" t="s">
        <v>693</v>
      </c>
      <c r="F871" s="155" t="s">
        <v>617</v>
      </c>
      <c r="G871" s="156" t="s">
        <v>700</v>
      </c>
      <c r="H871" s="159" t="s">
        <v>212</v>
      </c>
      <c r="I871" s="160" t="s">
        <v>702</v>
      </c>
      <c r="J871" s="155" t="s">
        <v>705</v>
      </c>
      <c r="K871" s="156" t="s">
        <v>705</v>
      </c>
      <c r="N871" s="168">
        <v>4.2</v>
      </c>
      <c r="O871" s="148">
        <v>10</v>
      </c>
      <c r="P871" s="169">
        <v>3.05</v>
      </c>
      <c r="Q871" s="172">
        <v>45.08</v>
      </c>
      <c r="S871" s="5" t="str">
        <f>_xlfn.TEXTJOIN("_",TRUE,T871:X871)</f>
        <v>inconel:0.5_s316:0.1_ptfe:0.65</v>
      </c>
      <c r="T871" s="5" t="str">
        <f>_xlfn.TEXTJOIN(":",TRUE,D871,E871)</f>
        <v>inconel:0.5</v>
      </c>
      <c r="U871" s="5" t="str">
        <f>_xlfn.TEXTJOIN(":",TRUE,F871,G871)</f>
        <v>s316:0.1</v>
      </c>
      <c r="V871" s="5" t="str">
        <f>_xlfn.TEXTJOIN(":",TRUE,H871,I871)</f>
        <v>ptfe:0.65</v>
      </c>
      <c r="W871" s="5" t="str">
        <f>_xlfn.TEXTJOIN(":",TRUE,J871,K871)</f>
        <v/>
      </c>
      <c r="X871" s="5" t="str">
        <f>_xlfn.TEXTJOIN(":",TRUE,L871,M871)</f>
        <v/>
      </c>
    </row>
    <row r="872" spans="1:24">
      <c r="A872" s="5">
        <v>871</v>
      </c>
      <c r="B872" s="5" t="s">
        <v>316</v>
      </c>
      <c r="C872" s="19">
        <v>10</v>
      </c>
      <c r="D872" s="151" t="s">
        <v>707</v>
      </c>
      <c r="E872" s="152" t="s">
        <v>693</v>
      </c>
      <c r="F872" s="155" t="s">
        <v>617</v>
      </c>
      <c r="G872" s="156" t="s">
        <v>700</v>
      </c>
      <c r="H872" s="159" t="s">
        <v>212</v>
      </c>
      <c r="I872" s="160" t="s">
        <v>693</v>
      </c>
      <c r="J872" s="155" t="s">
        <v>705</v>
      </c>
      <c r="K872" s="156" t="s">
        <v>705</v>
      </c>
      <c r="N872" s="168">
        <v>4.2</v>
      </c>
      <c r="O872" s="148">
        <v>10</v>
      </c>
      <c r="P872" s="169">
        <v>3.05</v>
      </c>
      <c r="Q872" s="172">
        <v>42.03</v>
      </c>
      <c r="S872" s="5" t="str">
        <f>_xlfn.TEXTJOIN("_",TRUE,T872:X872)</f>
        <v>inconel:0.5_s316:0.1_ptfe:0.5</v>
      </c>
      <c r="T872" s="5" t="str">
        <f>_xlfn.TEXTJOIN(":",TRUE,D872,E872)</f>
        <v>inconel:0.5</v>
      </c>
      <c r="U872" s="5" t="str">
        <f>_xlfn.TEXTJOIN(":",TRUE,F872,G872)</f>
        <v>s316:0.1</v>
      </c>
      <c r="V872" s="5" t="str">
        <f>_xlfn.TEXTJOIN(":",TRUE,H872,I872)</f>
        <v>ptfe:0.5</v>
      </c>
      <c r="W872" s="5" t="str">
        <f>_xlfn.TEXTJOIN(":",TRUE,J872,K872)</f>
        <v/>
      </c>
      <c r="X872" s="5" t="str">
        <f>_xlfn.TEXTJOIN(":",TRUE,L872,M872)</f>
        <v/>
      </c>
    </row>
    <row r="873" spans="1:24">
      <c r="A873" s="5">
        <v>872</v>
      </c>
      <c r="B873" s="5" t="s">
        <v>316</v>
      </c>
      <c r="C873" s="19">
        <v>6</v>
      </c>
      <c r="D873" s="151" t="s">
        <v>617</v>
      </c>
      <c r="E873" s="152" t="s">
        <v>691</v>
      </c>
      <c r="F873" s="155" t="s">
        <v>617</v>
      </c>
      <c r="G873" s="156" t="s">
        <v>709</v>
      </c>
      <c r="H873" s="159" t="s">
        <v>212</v>
      </c>
      <c r="I873" s="160" t="s">
        <v>700</v>
      </c>
      <c r="J873" s="155" t="s">
        <v>705</v>
      </c>
      <c r="K873" s="156" t="s">
        <v>705</v>
      </c>
      <c r="N873" s="168">
        <v>3</v>
      </c>
      <c r="O873" s="148">
        <v>144</v>
      </c>
      <c r="P873" s="169">
        <v>3.02</v>
      </c>
      <c r="Q873" s="172">
        <v>31.9</v>
      </c>
      <c r="R873" s="173" t="s">
        <v>43</v>
      </c>
      <c r="S873" s="5" t="str">
        <f>_xlfn.TEXTJOIN("_",TRUE,T873:X873)</f>
        <v>s316:0.8_s316:.05_ptfe:0.1</v>
      </c>
      <c r="T873" s="5" t="str">
        <f>_xlfn.TEXTJOIN(":",TRUE,D873,E873)</f>
        <v>s316:0.8</v>
      </c>
      <c r="U873" s="5" t="str">
        <f>_xlfn.TEXTJOIN(":",TRUE,F873,G873)</f>
        <v>s316:.05</v>
      </c>
      <c r="V873" s="5" t="str">
        <f>_xlfn.TEXTJOIN(":",TRUE,H873,I873)</f>
        <v>ptfe:0.1</v>
      </c>
      <c r="W873" s="5" t="str">
        <f>_xlfn.TEXTJOIN(":",TRUE,J873,K873)</f>
        <v/>
      </c>
      <c r="X873" s="5" t="str">
        <f>_xlfn.TEXTJOIN(":",TRUE,L873,M873)</f>
        <v/>
      </c>
    </row>
    <row r="874" spans="1:24">
      <c r="A874" s="5">
        <v>873</v>
      </c>
      <c r="B874" s="5" t="s">
        <v>316</v>
      </c>
      <c r="C874" s="19">
        <v>6</v>
      </c>
      <c r="D874" s="151" t="s">
        <v>617</v>
      </c>
      <c r="E874" s="152" t="s">
        <v>691</v>
      </c>
      <c r="F874" s="155" t="s">
        <v>617</v>
      </c>
      <c r="G874" s="156" t="s">
        <v>709</v>
      </c>
      <c r="H874" s="159" t="s">
        <v>212</v>
      </c>
      <c r="I874" s="160" t="s">
        <v>700</v>
      </c>
      <c r="J874" s="155" t="s">
        <v>705</v>
      </c>
      <c r="K874" s="156" t="s">
        <v>705</v>
      </c>
      <c r="N874" s="168">
        <v>3</v>
      </c>
      <c r="O874" s="148">
        <v>144</v>
      </c>
      <c r="P874" s="169">
        <v>2.86</v>
      </c>
      <c r="Q874" s="172">
        <v>31.9</v>
      </c>
      <c r="R874" s="173" t="s">
        <v>43</v>
      </c>
      <c r="S874" s="5" t="str">
        <f>_xlfn.TEXTJOIN("_",TRUE,T874:X874)</f>
        <v>s316:0.8_s316:.05_ptfe:0.1</v>
      </c>
      <c r="T874" s="5" t="str">
        <f>_xlfn.TEXTJOIN(":",TRUE,D874,E874)</f>
        <v>s316:0.8</v>
      </c>
      <c r="U874" s="5" t="str">
        <f>_xlfn.TEXTJOIN(":",TRUE,F874,G874)</f>
        <v>s316:.05</v>
      </c>
      <c r="V874" s="5" t="str">
        <f>_xlfn.TEXTJOIN(":",TRUE,H874,I874)</f>
        <v>ptfe:0.1</v>
      </c>
      <c r="W874" s="5" t="str">
        <f>_xlfn.TEXTJOIN(":",TRUE,J874,K874)</f>
        <v/>
      </c>
      <c r="X874" s="5" t="str">
        <f>_xlfn.TEXTJOIN(":",TRUE,L874,M874)</f>
        <v/>
      </c>
    </row>
    <row r="875" spans="1:24">
      <c r="A875" s="5">
        <v>874</v>
      </c>
      <c r="B875" s="5" t="s">
        <v>316</v>
      </c>
      <c r="C875" s="19">
        <v>10</v>
      </c>
      <c r="D875" s="151" t="s">
        <v>707</v>
      </c>
      <c r="E875" s="152" t="s">
        <v>693</v>
      </c>
      <c r="F875" s="155" t="s">
        <v>617</v>
      </c>
      <c r="G875" s="156" t="s">
        <v>700</v>
      </c>
      <c r="H875" s="159" t="s">
        <v>212</v>
      </c>
      <c r="I875" s="160" t="s">
        <v>690</v>
      </c>
      <c r="J875" s="155" t="s">
        <v>705</v>
      </c>
      <c r="K875" s="156" t="s">
        <v>705</v>
      </c>
      <c r="N875" s="168">
        <v>4.2</v>
      </c>
      <c r="O875" s="148">
        <v>10</v>
      </c>
      <c r="P875" s="169">
        <v>2.8</v>
      </c>
      <c r="Q875" s="172">
        <v>54.7</v>
      </c>
      <c r="S875" s="5" t="str">
        <f>_xlfn.TEXTJOIN("_",TRUE,T875:X875)</f>
        <v>inconel:0.5_s316:0.1_ptfe:0.4</v>
      </c>
      <c r="T875" s="5" t="str">
        <f>_xlfn.TEXTJOIN(":",TRUE,D875,E875)</f>
        <v>inconel:0.5</v>
      </c>
      <c r="U875" s="5" t="str">
        <f>_xlfn.TEXTJOIN(":",TRUE,F875,G875)</f>
        <v>s316:0.1</v>
      </c>
      <c r="V875" s="5" t="str">
        <f>_xlfn.TEXTJOIN(":",TRUE,H875,I875)</f>
        <v>ptfe:0.4</v>
      </c>
      <c r="W875" s="5" t="str">
        <f>_xlfn.TEXTJOIN(":",TRUE,J875,K875)</f>
        <v/>
      </c>
      <c r="X875" s="5" t="str">
        <f>_xlfn.TEXTJOIN(":",TRUE,L875,M875)</f>
        <v/>
      </c>
    </row>
    <row r="876" spans="1:24">
      <c r="A876" s="5">
        <v>875</v>
      </c>
      <c r="B876" s="5" t="s">
        <v>316</v>
      </c>
      <c r="C876" s="19">
        <v>6</v>
      </c>
      <c r="D876" s="151" t="s">
        <v>617</v>
      </c>
      <c r="E876" s="152" t="s">
        <v>691</v>
      </c>
      <c r="F876" s="155" t="s">
        <v>617</v>
      </c>
      <c r="G876" s="156" t="s">
        <v>709</v>
      </c>
      <c r="H876" s="159" t="s">
        <v>212</v>
      </c>
      <c r="I876" s="160" t="s">
        <v>700</v>
      </c>
      <c r="J876" s="155" t="s">
        <v>705</v>
      </c>
      <c r="K876" s="156" t="s">
        <v>705</v>
      </c>
      <c r="N876" s="168">
        <v>3</v>
      </c>
      <c r="O876" s="148">
        <v>144</v>
      </c>
      <c r="P876" s="169">
        <v>2.66</v>
      </c>
      <c r="Q876" s="172">
        <v>31.9</v>
      </c>
      <c r="R876" s="173" t="s">
        <v>42</v>
      </c>
      <c r="S876" s="5" t="str">
        <f>_xlfn.TEXTJOIN("_",TRUE,T876:X876)</f>
        <v>s316:0.8_s316:.05_ptfe:0.1</v>
      </c>
      <c r="T876" s="5" t="str">
        <f>_xlfn.TEXTJOIN(":",TRUE,D876,E876)</f>
        <v>s316:0.8</v>
      </c>
      <c r="U876" s="5" t="str">
        <f>_xlfn.TEXTJOIN(":",TRUE,F876,G876)</f>
        <v>s316:.05</v>
      </c>
      <c r="V876" s="5" t="str">
        <f>_xlfn.TEXTJOIN(":",TRUE,H876,I876)</f>
        <v>ptfe:0.1</v>
      </c>
      <c r="W876" s="5" t="str">
        <f>_xlfn.TEXTJOIN(":",TRUE,J876,K876)</f>
        <v/>
      </c>
      <c r="X876" s="5" t="str">
        <f>_xlfn.TEXTJOIN(":",TRUE,L876,M876)</f>
        <v/>
      </c>
    </row>
    <row r="877" spans="1:24">
      <c r="A877" s="5">
        <v>876</v>
      </c>
      <c r="B877" s="5" t="s">
        <v>316</v>
      </c>
      <c r="C877" s="19">
        <v>10</v>
      </c>
      <c r="D877" s="151" t="s">
        <v>707</v>
      </c>
      <c r="E877" s="152" t="s">
        <v>693</v>
      </c>
      <c r="F877" s="155" t="s">
        <v>617</v>
      </c>
      <c r="G877" s="156" t="s">
        <v>700</v>
      </c>
      <c r="H877" s="159" t="s">
        <v>212</v>
      </c>
      <c r="I877" s="160" t="s">
        <v>702</v>
      </c>
      <c r="J877" s="155" t="s">
        <v>705</v>
      </c>
      <c r="K877" s="156" t="s">
        <v>705</v>
      </c>
      <c r="N877" s="168">
        <v>4.2</v>
      </c>
      <c r="O877" s="148">
        <v>10</v>
      </c>
      <c r="P877" s="169">
        <v>2.54</v>
      </c>
      <c r="Q877" s="172">
        <v>45.08</v>
      </c>
      <c r="S877" s="5" t="str">
        <f>_xlfn.TEXTJOIN("_",TRUE,T877:X877)</f>
        <v>inconel:0.5_s316:0.1_ptfe:0.65</v>
      </c>
      <c r="T877" s="5" t="str">
        <f>_xlfn.TEXTJOIN(":",TRUE,D877,E877)</f>
        <v>inconel:0.5</v>
      </c>
      <c r="U877" s="5" t="str">
        <f>_xlfn.TEXTJOIN(":",TRUE,F877,G877)</f>
        <v>s316:0.1</v>
      </c>
      <c r="V877" s="5" t="str">
        <f>_xlfn.TEXTJOIN(":",TRUE,H877,I877)</f>
        <v>ptfe:0.65</v>
      </c>
      <c r="W877" s="5" t="str">
        <f>_xlfn.TEXTJOIN(":",TRUE,J877,K877)</f>
        <v/>
      </c>
      <c r="X877" s="5" t="str">
        <f>_xlfn.TEXTJOIN(":",TRUE,L877,M877)</f>
        <v/>
      </c>
    </row>
    <row r="878" spans="1:24">
      <c r="A878" s="5">
        <v>877</v>
      </c>
      <c r="B878" s="5" t="s">
        <v>316</v>
      </c>
      <c r="C878" s="19">
        <v>10</v>
      </c>
      <c r="D878" s="151" t="s">
        <v>617</v>
      </c>
      <c r="E878" s="152" t="s">
        <v>694</v>
      </c>
      <c r="F878" s="155" t="s">
        <v>707</v>
      </c>
      <c r="G878" s="156" t="s">
        <v>700</v>
      </c>
      <c r="H878" s="155" t="s">
        <v>212</v>
      </c>
      <c r="I878" s="156" t="s">
        <v>699</v>
      </c>
      <c r="J878" s="159" t="s">
        <v>707</v>
      </c>
      <c r="K878" s="160" t="s">
        <v>695</v>
      </c>
      <c r="N878" s="168">
        <v>1.76</v>
      </c>
      <c r="O878" s="148">
        <v>40</v>
      </c>
      <c r="P878" s="169">
        <v>2.34</v>
      </c>
      <c r="Q878" s="172">
        <v>49.81</v>
      </c>
      <c r="R878" s="173" t="s">
        <v>101</v>
      </c>
      <c r="S878" s="5" t="str">
        <f>_xlfn.TEXTJOIN("_",TRUE,T878:X878)</f>
        <v>s316:1.5_inconel:0.1_inconel:1_ptfe:0.3</v>
      </c>
      <c r="T878" s="5" t="str">
        <f>_xlfn.TEXTJOIN(":",TRUE,D878,E878)</f>
        <v>s316:1.5</v>
      </c>
      <c r="U878" s="5" t="str">
        <f>_xlfn.TEXTJOIN(":",TRUE,F878,G878)</f>
        <v>inconel:0.1</v>
      </c>
      <c r="V878" s="5" t="str">
        <f>_xlfn.TEXTJOIN(":",TRUE,J878,K878)</f>
        <v>inconel:1</v>
      </c>
      <c r="W878" s="5" t="str">
        <f>_xlfn.TEXTJOIN(":",TRUE,H878,I878)</f>
        <v>ptfe:0.3</v>
      </c>
      <c r="X878" s="5" t="str">
        <f>_xlfn.TEXTJOIN(":",TRUE,L878,M878)</f>
        <v/>
      </c>
    </row>
    <row r="879" spans="1:24">
      <c r="A879" s="5">
        <v>878</v>
      </c>
      <c r="B879" s="5" t="s">
        <v>316</v>
      </c>
      <c r="C879" s="19">
        <v>3</v>
      </c>
      <c r="D879" s="151" t="s">
        <v>617</v>
      </c>
      <c r="E879" s="152" t="s">
        <v>693</v>
      </c>
      <c r="F879" s="155" t="s">
        <v>617</v>
      </c>
      <c r="G879" s="156" t="s">
        <v>693</v>
      </c>
      <c r="H879" s="159" t="s">
        <v>212</v>
      </c>
      <c r="I879" s="160" t="s">
        <v>700</v>
      </c>
      <c r="J879" s="155" t="s">
        <v>705</v>
      </c>
      <c r="K879" s="156" t="s">
        <v>705</v>
      </c>
      <c r="N879" s="168">
        <v>7</v>
      </c>
      <c r="O879" s="148">
        <v>100</v>
      </c>
      <c r="P879" s="169">
        <v>2.14</v>
      </c>
      <c r="Q879" s="172">
        <v>17.63</v>
      </c>
      <c r="S879" s="5" t="str">
        <f>_xlfn.TEXTJOIN("_",TRUE,T879:X879)</f>
        <v>s316:0.5_s316:0.5_ptfe:0.1</v>
      </c>
      <c r="T879" s="5" t="str">
        <f>_xlfn.TEXTJOIN(":",TRUE,D879,E879)</f>
        <v>s316:0.5</v>
      </c>
      <c r="U879" s="5" t="str">
        <f>_xlfn.TEXTJOIN(":",TRUE,F879,G879)</f>
        <v>s316:0.5</v>
      </c>
      <c r="V879" s="5" t="str">
        <f>_xlfn.TEXTJOIN(":",TRUE,H879,I879)</f>
        <v>ptfe:0.1</v>
      </c>
      <c r="W879" s="5" t="str">
        <f>_xlfn.TEXTJOIN(":",TRUE,J879,K879)</f>
        <v/>
      </c>
      <c r="X879" s="5" t="str">
        <f>_xlfn.TEXTJOIN(":",TRUE,L879,M879)</f>
        <v/>
      </c>
    </row>
    <row r="880" spans="1:24">
      <c r="A880" s="5">
        <v>879</v>
      </c>
      <c r="B880" s="5" t="s">
        <v>316</v>
      </c>
      <c r="C880" s="19">
        <v>6</v>
      </c>
      <c r="D880" s="151" t="s">
        <v>617</v>
      </c>
      <c r="E880" s="152" t="s">
        <v>691</v>
      </c>
      <c r="F880" s="155" t="s">
        <v>617</v>
      </c>
      <c r="G880" s="156" t="s">
        <v>708</v>
      </c>
      <c r="H880" s="159" t="s">
        <v>212</v>
      </c>
      <c r="I880" s="160" t="s">
        <v>700</v>
      </c>
      <c r="J880" s="155" t="s">
        <v>705</v>
      </c>
      <c r="K880" s="156" t="s">
        <v>705</v>
      </c>
      <c r="N880" s="168">
        <v>2.5</v>
      </c>
      <c r="O880" s="148">
        <v>22</v>
      </c>
      <c r="P880" s="169">
        <v>2.1</v>
      </c>
      <c r="Q880" s="172">
        <v>29.71</v>
      </c>
      <c r="R880" s="173" t="s">
        <v>113</v>
      </c>
      <c r="S880" s="5" t="str">
        <f>_xlfn.TEXTJOIN("_",TRUE,T880:X880)</f>
        <v>s316:0.8_s316:0.05_ptfe:0.1</v>
      </c>
      <c r="T880" s="5" t="str">
        <f>_xlfn.TEXTJOIN(":",TRUE,D880,E880)</f>
        <v>s316:0.8</v>
      </c>
      <c r="U880" s="5" t="str">
        <f>_xlfn.TEXTJOIN(":",TRUE,F880,G880)</f>
        <v>s316:0.05</v>
      </c>
      <c r="V880" s="5" t="str">
        <f>_xlfn.TEXTJOIN(":",TRUE,H880,I880)</f>
        <v>ptfe:0.1</v>
      </c>
      <c r="W880" s="5" t="str">
        <f>_xlfn.TEXTJOIN(":",TRUE,J880,K880)</f>
        <v/>
      </c>
      <c r="X880" s="5" t="str">
        <f>_xlfn.TEXTJOIN(":",TRUE,L880,M880)</f>
        <v/>
      </c>
    </row>
    <row r="881" spans="1:24">
      <c r="A881" s="5">
        <v>880</v>
      </c>
      <c r="B881" s="5" t="s">
        <v>316</v>
      </c>
      <c r="C881" s="19">
        <v>10</v>
      </c>
      <c r="D881" s="151" t="s">
        <v>617</v>
      </c>
      <c r="E881" s="152" t="s">
        <v>694</v>
      </c>
      <c r="F881" s="155" t="s">
        <v>707</v>
      </c>
      <c r="G881" s="156" t="s">
        <v>700</v>
      </c>
      <c r="H881" s="155" t="s">
        <v>212</v>
      </c>
      <c r="I881" s="156" t="s">
        <v>699</v>
      </c>
      <c r="J881" s="159" t="s">
        <v>707</v>
      </c>
      <c r="K881" s="160" t="s">
        <v>695</v>
      </c>
      <c r="N881" s="168">
        <v>1.76</v>
      </c>
      <c r="O881" s="148">
        <v>40</v>
      </c>
      <c r="P881" s="169">
        <v>2</v>
      </c>
      <c r="Q881" s="172">
        <v>49.81</v>
      </c>
      <c r="R881" s="173" t="s">
        <v>103</v>
      </c>
      <c r="S881" s="5" t="str">
        <f>_xlfn.TEXTJOIN("_",TRUE,T881:X881)</f>
        <v>s316:1.5_inconel:0.1_inconel:1_ptfe:0.3</v>
      </c>
      <c r="T881" s="5" t="str">
        <f>_xlfn.TEXTJOIN(":",TRUE,D881,E881)</f>
        <v>s316:1.5</v>
      </c>
      <c r="U881" s="5" t="str">
        <f>_xlfn.TEXTJOIN(":",TRUE,F881,G881)</f>
        <v>inconel:0.1</v>
      </c>
      <c r="V881" s="5" t="str">
        <f>_xlfn.TEXTJOIN(":",TRUE,J881,K881)</f>
        <v>inconel:1</v>
      </c>
      <c r="W881" s="5" t="str">
        <f>_xlfn.TEXTJOIN(":",TRUE,H881,I881)</f>
        <v>ptfe:0.3</v>
      </c>
      <c r="X881" s="5" t="str">
        <f>_xlfn.TEXTJOIN(":",TRUE,L881,M881)</f>
        <v/>
      </c>
    </row>
    <row r="882" spans="1:24">
      <c r="A882" s="5">
        <v>881</v>
      </c>
      <c r="B882" s="5" t="s">
        <v>316</v>
      </c>
      <c r="C882" s="19">
        <v>10</v>
      </c>
      <c r="D882" s="151" t="s">
        <v>617</v>
      </c>
      <c r="E882" s="152" t="s">
        <v>694</v>
      </c>
      <c r="F882" s="155" t="s">
        <v>707</v>
      </c>
      <c r="G882" s="156" t="s">
        <v>700</v>
      </c>
      <c r="H882" s="155" t="s">
        <v>212</v>
      </c>
      <c r="I882" s="156" t="s">
        <v>699</v>
      </c>
      <c r="J882" s="159" t="s">
        <v>707</v>
      </c>
      <c r="K882" s="160" t="s">
        <v>695</v>
      </c>
      <c r="N882" s="168">
        <v>1.76</v>
      </c>
      <c r="O882" s="148">
        <v>40</v>
      </c>
      <c r="P882" s="169">
        <v>1.92</v>
      </c>
      <c r="Q882" s="172">
        <v>49.81</v>
      </c>
      <c r="R882" s="173" t="s">
        <v>88</v>
      </c>
      <c r="S882" s="5" t="str">
        <f>_xlfn.TEXTJOIN("_",TRUE,T882:X882)</f>
        <v>s316:1.5_inconel:0.1_inconel:1_ptfe:0.3</v>
      </c>
      <c r="T882" s="5" t="str">
        <f>_xlfn.TEXTJOIN(":",TRUE,D882,E882)</f>
        <v>s316:1.5</v>
      </c>
      <c r="U882" s="5" t="str">
        <f>_xlfn.TEXTJOIN(":",TRUE,F882,G882)</f>
        <v>inconel:0.1</v>
      </c>
      <c r="V882" s="5" t="str">
        <f>_xlfn.TEXTJOIN(":",TRUE,J882,K882)</f>
        <v>inconel:1</v>
      </c>
      <c r="W882" s="5" t="str">
        <f>_xlfn.TEXTJOIN(":",TRUE,H882,I882)</f>
        <v>ptfe:0.3</v>
      </c>
      <c r="X882" s="5" t="str">
        <f>_xlfn.TEXTJOIN(":",TRUE,L882,M882)</f>
        <v/>
      </c>
    </row>
    <row r="883" spans="1:24">
      <c r="A883" s="5">
        <v>882</v>
      </c>
      <c r="B883" s="5" t="s">
        <v>316</v>
      </c>
      <c r="C883" s="19">
        <v>10</v>
      </c>
      <c r="D883" s="151" t="s">
        <v>617</v>
      </c>
      <c r="E883" s="152" t="s">
        <v>694</v>
      </c>
      <c r="F883" s="155" t="s">
        <v>707</v>
      </c>
      <c r="G883" s="156" t="s">
        <v>700</v>
      </c>
      <c r="H883" s="155" t="s">
        <v>212</v>
      </c>
      <c r="I883" s="156" t="s">
        <v>699</v>
      </c>
      <c r="J883" s="159" t="s">
        <v>707</v>
      </c>
      <c r="K883" s="160" t="s">
        <v>695</v>
      </c>
      <c r="N883" s="168">
        <v>1.76</v>
      </c>
      <c r="O883" s="148">
        <v>40</v>
      </c>
      <c r="P883" s="169">
        <v>1.9</v>
      </c>
      <c r="Q883" s="172">
        <v>49.81</v>
      </c>
      <c r="R883" s="173" t="s">
        <v>104</v>
      </c>
      <c r="S883" s="5" t="str">
        <f>_xlfn.TEXTJOIN("_",TRUE,T883:X883)</f>
        <v>s316:1.5_inconel:0.1_inconel:1_ptfe:0.3</v>
      </c>
      <c r="T883" s="5" t="str">
        <f>_xlfn.TEXTJOIN(":",TRUE,D883,E883)</f>
        <v>s316:1.5</v>
      </c>
      <c r="U883" s="5" t="str">
        <f>_xlfn.TEXTJOIN(":",TRUE,F883,G883)</f>
        <v>inconel:0.1</v>
      </c>
      <c r="V883" s="5" t="str">
        <f>_xlfn.TEXTJOIN(":",TRUE,J883,K883)</f>
        <v>inconel:1</v>
      </c>
      <c r="W883" s="5" t="str">
        <f>_xlfn.TEXTJOIN(":",TRUE,H883,I883)</f>
        <v>ptfe:0.3</v>
      </c>
      <c r="X883" s="5" t="str">
        <f>_xlfn.TEXTJOIN(":",TRUE,L883,M883)</f>
        <v/>
      </c>
    </row>
    <row r="884" spans="1:24">
      <c r="A884" s="5">
        <v>883</v>
      </c>
      <c r="B884" s="5" t="s">
        <v>316</v>
      </c>
      <c r="C884" s="19">
        <v>8</v>
      </c>
      <c r="D884" s="151" t="s">
        <v>707</v>
      </c>
      <c r="E884" s="152" t="s">
        <v>691</v>
      </c>
      <c r="F884" s="155" t="s">
        <v>617</v>
      </c>
      <c r="G884" s="156" t="s">
        <v>708</v>
      </c>
      <c r="H884" s="159" t="s">
        <v>212</v>
      </c>
      <c r="I884" s="160" t="s">
        <v>693</v>
      </c>
      <c r="J884" s="155" t="s">
        <v>705</v>
      </c>
      <c r="K884" s="156" t="s">
        <v>705</v>
      </c>
      <c r="N884" s="168">
        <v>1</v>
      </c>
      <c r="O884" s="148">
        <v>40</v>
      </c>
      <c r="P884" s="169">
        <v>1.214</v>
      </c>
      <c r="Q884" s="172">
        <v>35.880000000000003</v>
      </c>
      <c r="R884" s="173" t="s">
        <v>39</v>
      </c>
      <c r="S884" s="5" t="str">
        <f>_xlfn.TEXTJOIN("_",TRUE,T884:X884)</f>
        <v>inconel:0.8_s316:0.05_ptfe:0.5</v>
      </c>
      <c r="T884" s="5" t="str">
        <f>_xlfn.TEXTJOIN(":",TRUE,D884,E884)</f>
        <v>inconel:0.8</v>
      </c>
      <c r="U884" s="5" t="str">
        <f>_xlfn.TEXTJOIN(":",TRUE,F884,G884)</f>
        <v>s316:0.05</v>
      </c>
      <c r="V884" s="5" t="str">
        <f>_xlfn.TEXTJOIN(":",TRUE,H884,I884)</f>
        <v>ptfe:0.5</v>
      </c>
      <c r="W884" s="5" t="str">
        <f>_xlfn.TEXTJOIN(":",TRUE,J884,K884)</f>
        <v/>
      </c>
      <c r="X884" s="5" t="str">
        <f>_xlfn.TEXTJOIN(":",TRUE,L884,M884)</f>
        <v/>
      </c>
    </row>
    <row r="885" spans="1:24">
      <c r="A885" s="5">
        <v>884</v>
      </c>
      <c r="B885" s="5" t="s">
        <v>316</v>
      </c>
      <c r="C885" s="19">
        <v>10</v>
      </c>
      <c r="D885" s="151" t="s">
        <v>617</v>
      </c>
      <c r="E885" s="152" t="s">
        <v>694</v>
      </c>
      <c r="F885" s="155" t="s">
        <v>707</v>
      </c>
      <c r="G885" s="156" t="s">
        <v>700</v>
      </c>
      <c r="H885" s="155" t="s">
        <v>212</v>
      </c>
      <c r="I885" s="156" t="s">
        <v>699</v>
      </c>
      <c r="J885" s="159" t="s">
        <v>707</v>
      </c>
      <c r="K885" s="160" t="s">
        <v>695</v>
      </c>
      <c r="N885" s="168">
        <v>1.76</v>
      </c>
      <c r="O885" s="148">
        <v>40</v>
      </c>
      <c r="P885" s="169">
        <v>1.194</v>
      </c>
      <c r="Q885" s="172">
        <v>49.81</v>
      </c>
      <c r="R885" s="173" t="s">
        <v>102</v>
      </c>
      <c r="S885" s="5" t="str">
        <f>_xlfn.TEXTJOIN("_",TRUE,T885:X885)</f>
        <v>s316:1.5_inconel:0.1_inconel:1_ptfe:0.3</v>
      </c>
      <c r="T885" s="5" t="str">
        <f>_xlfn.TEXTJOIN(":",TRUE,D885,E885)</f>
        <v>s316:1.5</v>
      </c>
      <c r="U885" s="5" t="str">
        <f>_xlfn.TEXTJOIN(":",TRUE,F885,G885)</f>
        <v>inconel:0.1</v>
      </c>
      <c r="V885" s="5" t="str">
        <f>_xlfn.TEXTJOIN(":",TRUE,J885,K885)</f>
        <v>inconel:1</v>
      </c>
      <c r="W885" s="5" t="str">
        <f>_xlfn.TEXTJOIN(":",TRUE,H885,I885)</f>
        <v>ptfe:0.3</v>
      </c>
      <c r="X885" s="5" t="str">
        <f>_xlfn.TEXTJOIN(":",TRUE,L885,M885)</f>
        <v/>
      </c>
    </row>
    <row r="886" spans="1:24">
      <c r="A886" s="5">
        <v>885</v>
      </c>
      <c r="B886" s="5" t="s">
        <v>316</v>
      </c>
      <c r="C886" s="19">
        <v>8</v>
      </c>
      <c r="D886" s="151" t="s">
        <v>707</v>
      </c>
      <c r="E886" s="152" t="s">
        <v>691</v>
      </c>
      <c r="F886" s="155" t="s">
        <v>617</v>
      </c>
      <c r="G886" s="156" t="s">
        <v>708</v>
      </c>
      <c r="H886" s="159" t="s">
        <v>212</v>
      </c>
      <c r="I886" s="160" t="s">
        <v>693</v>
      </c>
      <c r="J886" s="155" t="s">
        <v>705</v>
      </c>
      <c r="K886" s="156" t="s">
        <v>705</v>
      </c>
      <c r="N886" s="168">
        <v>1</v>
      </c>
      <c r="O886" s="148">
        <v>40</v>
      </c>
      <c r="P886" s="169">
        <v>1.18</v>
      </c>
      <c r="Q886" s="172">
        <v>35.880000000000003</v>
      </c>
      <c r="R886" s="173" t="s">
        <v>38</v>
      </c>
      <c r="S886" s="5" t="str">
        <f>_xlfn.TEXTJOIN("_",TRUE,T886:X886)</f>
        <v>inconel:0.8_s316:0.05_ptfe:0.5</v>
      </c>
      <c r="T886" s="5" t="str">
        <f>_xlfn.TEXTJOIN(":",TRUE,D886,E886)</f>
        <v>inconel:0.8</v>
      </c>
      <c r="U886" s="5" t="str">
        <f>_xlfn.TEXTJOIN(":",TRUE,F886,G886)</f>
        <v>s316:0.05</v>
      </c>
      <c r="V886" s="5" t="str">
        <f>_xlfn.TEXTJOIN(":",TRUE,H886,I886)</f>
        <v>ptfe:0.5</v>
      </c>
      <c r="W886" s="5" t="str">
        <f>_xlfn.TEXTJOIN(":",TRUE,J886,K886)</f>
        <v/>
      </c>
      <c r="X886" s="5" t="str">
        <f>_xlfn.TEXTJOIN(":",TRUE,L886,M886)</f>
        <v/>
      </c>
    </row>
    <row r="887" spans="1:24">
      <c r="A887" s="5">
        <v>886</v>
      </c>
      <c r="B887" s="5" t="s">
        <v>316</v>
      </c>
      <c r="C887" s="19">
        <v>8</v>
      </c>
      <c r="D887" s="151" t="s">
        <v>707</v>
      </c>
      <c r="E887" s="152" t="s">
        <v>691</v>
      </c>
      <c r="F887" s="155" t="s">
        <v>617</v>
      </c>
      <c r="G887" s="156" t="s">
        <v>708</v>
      </c>
      <c r="H887" s="159" t="s">
        <v>212</v>
      </c>
      <c r="I887" s="160" t="s">
        <v>693</v>
      </c>
      <c r="J887" s="155" t="s">
        <v>705</v>
      </c>
      <c r="K887" s="156" t="s">
        <v>705</v>
      </c>
      <c r="N887" s="168">
        <v>1</v>
      </c>
      <c r="O887" s="148">
        <v>40</v>
      </c>
      <c r="P887" s="169">
        <v>1.1639999999999999</v>
      </c>
      <c r="Q887" s="172">
        <v>35.880000000000003</v>
      </c>
      <c r="R887" s="173" t="s">
        <v>41</v>
      </c>
      <c r="S887" s="5" t="str">
        <f>_xlfn.TEXTJOIN("_",TRUE,T887:X887)</f>
        <v>inconel:0.8_s316:0.05_ptfe:0.5</v>
      </c>
      <c r="T887" s="5" t="str">
        <f>_xlfn.TEXTJOIN(":",TRUE,D887,E887)</f>
        <v>inconel:0.8</v>
      </c>
      <c r="U887" s="5" t="str">
        <f>_xlfn.TEXTJOIN(":",TRUE,F887,G887)</f>
        <v>s316:0.05</v>
      </c>
      <c r="V887" s="5" t="str">
        <f>_xlfn.TEXTJOIN(":",TRUE,H887,I887)</f>
        <v>ptfe:0.5</v>
      </c>
      <c r="W887" s="5" t="str">
        <f>_xlfn.TEXTJOIN(":",TRUE,J887,K887)</f>
        <v/>
      </c>
      <c r="X887" s="5" t="str">
        <f>_xlfn.TEXTJOIN(":",TRUE,L887,M887)</f>
        <v/>
      </c>
    </row>
    <row r="888" spans="1:24">
      <c r="A888" s="5">
        <v>887</v>
      </c>
      <c r="B888" s="5" t="s">
        <v>316</v>
      </c>
      <c r="C888" s="19">
        <v>8</v>
      </c>
      <c r="D888" s="151" t="s">
        <v>707</v>
      </c>
      <c r="E888" s="152" t="s">
        <v>691</v>
      </c>
      <c r="F888" s="155" t="s">
        <v>617</v>
      </c>
      <c r="G888" s="156" t="s">
        <v>708</v>
      </c>
      <c r="H888" s="159" t="s">
        <v>212</v>
      </c>
      <c r="I888" s="160" t="s">
        <v>693</v>
      </c>
      <c r="J888" s="155" t="s">
        <v>705</v>
      </c>
      <c r="K888" s="156" t="s">
        <v>705</v>
      </c>
      <c r="N888" s="168">
        <v>1</v>
      </c>
      <c r="O888" s="148">
        <v>40</v>
      </c>
      <c r="P888" s="169">
        <v>1.1220000000000001</v>
      </c>
      <c r="Q888" s="172">
        <v>35.880000000000003</v>
      </c>
      <c r="R888" s="173" t="s">
        <v>37</v>
      </c>
      <c r="S888" s="5" t="str">
        <f>_xlfn.TEXTJOIN("_",TRUE,T888:X888)</f>
        <v>inconel:0.8_s316:0.05_ptfe:0.5</v>
      </c>
      <c r="T888" s="5" t="str">
        <f>_xlfn.TEXTJOIN(":",TRUE,D888,E888)</f>
        <v>inconel:0.8</v>
      </c>
      <c r="U888" s="5" t="str">
        <f>_xlfn.TEXTJOIN(":",TRUE,F888,G888)</f>
        <v>s316:0.05</v>
      </c>
      <c r="V888" s="5" t="str">
        <f>_xlfn.TEXTJOIN(":",TRUE,H888,I888)</f>
        <v>ptfe:0.5</v>
      </c>
      <c r="W888" s="5" t="str">
        <f>_xlfn.TEXTJOIN(":",TRUE,J888,K888)</f>
        <v/>
      </c>
      <c r="X888" s="5" t="str">
        <f>_xlfn.TEXTJOIN(":",TRUE,L888,M888)</f>
        <v/>
      </c>
    </row>
    <row r="889" spans="1:24">
      <c r="A889" s="5">
        <v>888</v>
      </c>
      <c r="B889" s="5" t="s">
        <v>316</v>
      </c>
      <c r="C889" s="19">
        <v>8</v>
      </c>
      <c r="D889" s="151" t="s">
        <v>707</v>
      </c>
      <c r="E889" s="152" t="s">
        <v>691</v>
      </c>
      <c r="F889" s="155" t="s">
        <v>617</v>
      </c>
      <c r="G889" s="156" t="s">
        <v>708</v>
      </c>
      <c r="H889" s="159" t="s">
        <v>212</v>
      </c>
      <c r="I889" s="160" t="s">
        <v>693</v>
      </c>
      <c r="J889" s="155" t="s">
        <v>705</v>
      </c>
      <c r="K889" s="156" t="s">
        <v>705</v>
      </c>
      <c r="N889" s="168">
        <v>1</v>
      </c>
      <c r="O889" s="148">
        <v>40</v>
      </c>
      <c r="P889" s="169">
        <v>1.056</v>
      </c>
      <c r="Q889" s="172">
        <v>35.880000000000003</v>
      </c>
      <c r="R889" s="173" t="s">
        <v>40</v>
      </c>
      <c r="S889" s="5" t="str">
        <f>_xlfn.TEXTJOIN("_",TRUE,T889:X889)</f>
        <v>inconel:0.8_s316:0.05_ptfe:0.5</v>
      </c>
      <c r="T889" s="5" t="str">
        <f>_xlfn.TEXTJOIN(":",TRUE,D889,E889)</f>
        <v>inconel:0.8</v>
      </c>
      <c r="U889" s="5" t="str">
        <f>_xlfn.TEXTJOIN(":",TRUE,F889,G889)</f>
        <v>s316:0.05</v>
      </c>
      <c r="V889" s="5" t="str">
        <f>_xlfn.TEXTJOIN(":",TRUE,H889,I889)</f>
        <v>ptfe:0.5</v>
      </c>
      <c r="W889" s="5" t="str">
        <f>_xlfn.TEXTJOIN(":",TRUE,J889,K889)</f>
        <v/>
      </c>
      <c r="X889" s="5" t="str">
        <f>_xlfn.TEXTJOIN(":",TRUE,L889,M889)</f>
        <v/>
      </c>
    </row>
    <row r="890" spans="1:24">
      <c r="A890" s="5">
        <v>889</v>
      </c>
      <c r="B890" s="5" t="s">
        <v>316</v>
      </c>
      <c r="C890" s="19">
        <v>3</v>
      </c>
      <c r="D890" s="151" t="s">
        <v>617</v>
      </c>
      <c r="E890" s="152" t="s">
        <v>690</v>
      </c>
      <c r="F890" s="155" t="s">
        <v>617</v>
      </c>
      <c r="G890" s="156" t="s">
        <v>708</v>
      </c>
      <c r="H890" s="159" t="s">
        <v>212</v>
      </c>
      <c r="I890" s="160" t="s">
        <v>700</v>
      </c>
      <c r="J890" s="155" t="s">
        <v>705</v>
      </c>
      <c r="K890" s="156" t="s">
        <v>705</v>
      </c>
      <c r="N890" s="168">
        <v>1</v>
      </c>
      <c r="O890" s="148">
        <v>180</v>
      </c>
      <c r="P890" s="169">
        <v>1.0369999999999999</v>
      </c>
      <c r="Q890" s="172">
        <v>14.3</v>
      </c>
      <c r="R890" s="173" t="s">
        <v>76</v>
      </c>
      <c r="S890" s="5" t="str">
        <f>_xlfn.TEXTJOIN("_",TRUE,T890:X890)</f>
        <v>s316:0.4_s316:0.05_ptfe:0.1</v>
      </c>
      <c r="T890" s="5" t="str">
        <f>_xlfn.TEXTJOIN(":",TRUE,D890,E890)</f>
        <v>s316:0.4</v>
      </c>
      <c r="U890" s="5" t="str">
        <f>_xlfn.TEXTJOIN(":",TRUE,F890,G890)</f>
        <v>s316:0.05</v>
      </c>
      <c r="V890" s="5" t="str">
        <f>_xlfn.TEXTJOIN(":",TRUE,H890,I890)</f>
        <v>ptfe:0.1</v>
      </c>
      <c r="W890" s="5" t="str">
        <f>_xlfn.TEXTJOIN(":",TRUE,J890,K890)</f>
        <v/>
      </c>
      <c r="X890" s="5" t="str">
        <f>_xlfn.TEXTJOIN(":",TRUE,L890,M890)</f>
        <v/>
      </c>
    </row>
    <row r="891" spans="1:24">
      <c r="A891" s="5">
        <v>890</v>
      </c>
      <c r="B891" s="5" t="s">
        <v>316</v>
      </c>
      <c r="C891" s="19">
        <v>8</v>
      </c>
      <c r="D891" s="151" t="s">
        <v>707</v>
      </c>
      <c r="E891" s="152" t="s">
        <v>691</v>
      </c>
      <c r="F891" s="155" t="s">
        <v>617</v>
      </c>
      <c r="G891" s="156" t="s">
        <v>708</v>
      </c>
      <c r="H891" s="159" t="s">
        <v>212</v>
      </c>
      <c r="I891" s="160" t="s">
        <v>693</v>
      </c>
      <c r="J891" s="155" t="s">
        <v>705</v>
      </c>
      <c r="K891" s="156" t="s">
        <v>705</v>
      </c>
      <c r="N891" s="168">
        <v>1</v>
      </c>
      <c r="O891" s="148">
        <v>40</v>
      </c>
      <c r="P891" s="169">
        <v>0.95599999999999996</v>
      </c>
      <c r="Q891" s="172">
        <v>35.880000000000003</v>
      </c>
      <c r="R891" s="173" t="s">
        <v>36</v>
      </c>
      <c r="S891" s="5" t="str">
        <f>_xlfn.TEXTJOIN("_",TRUE,T891:X891)</f>
        <v>inconel:0.8_s316:0.05_ptfe:0.5</v>
      </c>
      <c r="T891" s="5" t="str">
        <f>_xlfn.TEXTJOIN(":",TRUE,D891,E891)</f>
        <v>inconel:0.8</v>
      </c>
      <c r="U891" s="5" t="str">
        <f>_xlfn.TEXTJOIN(":",TRUE,F891,G891)</f>
        <v>s316:0.05</v>
      </c>
      <c r="V891" s="5" t="str">
        <f>_xlfn.TEXTJOIN(":",TRUE,H891,I891)</f>
        <v>ptfe:0.5</v>
      </c>
      <c r="W891" s="5" t="str">
        <f>_xlfn.TEXTJOIN(":",TRUE,J891,K891)</f>
        <v/>
      </c>
      <c r="X891" s="5" t="str">
        <f>_xlfn.TEXTJOIN(":",TRUE,L891,M891)</f>
        <v/>
      </c>
    </row>
    <row r="892" spans="1:24">
      <c r="A892" s="5">
        <v>891</v>
      </c>
      <c r="B892" s="5" t="s">
        <v>316</v>
      </c>
      <c r="C892" s="19">
        <v>6</v>
      </c>
      <c r="D892" s="151" t="s">
        <v>156</v>
      </c>
      <c r="E892" s="152">
        <v>0.4</v>
      </c>
      <c r="F892" s="155" t="s">
        <v>706</v>
      </c>
      <c r="G892" s="156" t="s">
        <v>708</v>
      </c>
      <c r="H892" s="159" t="s">
        <v>212</v>
      </c>
      <c r="I892" s="160" t="s">
        <v>700</v>
      </c>
      <c r="J892" s="155" t="s">
        <v>705</v>
      </c>
      <c r="K892" s="156" t="s">
        <v>705</v>
      </c>
      <c r="N892" s="168">
        <v>0.3</v>
      </c>
      <c r="O892" s="148">
        <v>70</v>
      </c>
      <c r="P892" s="169">
        <v>0.52500000000000002</v>
      </c>
      <c r="Q892" s="172">
        <v>26.81</v>
      </c>
      <c r="R892" s="173" t="s">
        <v>44</v>
      </c>
      <c r="S892" s="5" t="str">
        <f>_xlfn.TEXTJOIN("_",TRUE,T892:X892)</f>
        <v>monel :0.4_ s316:0.05_ptfe:0.1</v>
      </c>
      <c r="T892" s="5" t="str">
        <f>_xlfn.TEXTJOIN(":",TRUE,D892,E892)</f>
        <v>monel :0.4</v>
      </c>
      <c r="U892" s="5" t="str">
        <f>_xlfn.TEXTJOIN(":",TRUE,F892,G892)</f>
        <v xml:space="preserve"> s316:0.05</v>
      </c>
      <c r="V892" s="5" t="str">
        <f>_xlfn.TEXTJOIN(":",TRUE,H892,I892)</f>
        <v>ptfe:0.1</v>
      </c>
      <c r="W892" s="5" t="str">
        <f>_xlfn.TEXTJOIN(":",TRUE,J892,K892)</f>
        <v/>
      </c>
      <c r="X892" s="5" t="str">
        <f>_xlfn.TEXTJOIN(":",TRUE,L892,M892)</f>
        <v/>
      </c>
    </row>
    <row r="893" spans="1:24">
      <c r="A893" s="5">
        <v>892</v>
      </c>
      <c r="B893" s="5" t="s">
        <v>316</v>
      </c>
      <c r="C893" s="19">
        <v>6</v>
      </c>
      <c r="D893" s="151" t="s">
        <v>156</v>
      </c>
      <c r="E893" s="152">
        <v>0.4</v>
      </c>
      <c r="F893" s="155" t="s">
        <v>706</v>
      </c>
      <c r="G893" s="156" t="s">
        <v>708</v>
      </c>
      <c r="H893" s="159" t="s">
        <v>212</v>
      </c>
      <c r="I893" s="160" t="s">
        <v>700</v>
      </c>
      <c r="J893" s="155" t="s">
        <v>705</v>
      </c>
      <c r="K893" s="156" t="s">
        <v>705</v>
      </c>
      <c r="N893" s="168">
        <v>0.3</v>
      </c>
      <c r="O893" s="148">
        <v>70</v>
      </c>
      <c r="P893" s="169">
        <v>0.44500000000000001</v>
      </c>
      <c r="Q893" s="172">
        <v>26.81</v>
      </c>
      <c r="R893" s="173" t="s">
        <v>45</v>
      </c>
      <c r="S893" s="5" t="str">
        <f>_xlfn.TEXTJOIN("_",TRUE,T893:X893)</f>
        <v>monel :0.4_ s316:0.05_ptfe:0.1</v>
      </c>
      <c r="T893" s="5" t="str">
        <f>_xlfn.TEXTJOIN(":",TRUE,D893,E893)</f>
        <v>monel :0.4</v>
      </c>
      <c r="U893" s="5" t="str">
        <f>_xlfn.TEXTJOIN(":",TRUE,F893,G893)</f>
        <v xml:space="preserve"> s316:0.05</v>
      </c>
      <c r="V893" s="5" t="str">
        <f>_xlfn.TEXTJOIN(":",TRUE,H893,I893)</f>
        <v>ptfe:0.1</v>
      </c>
      <c r="W893" s="5" t="str">
        <f>_xlfn.TEXTJOIN(":",TRUE,J893,K893)</f>
        <v/>
      </c>
      <c r="X893" s="5" t="str">
        <f>_xlfn.TEXTJOIN(":",TRUE,L893,M893)</f>
        <v/>
      </c>
    </row>
    <row r="894" spans="1:24">
      <c r="A894" s="5">
        <v>893</v>
      </c>
      <c r="B894" s="5" t="s">
        <v>316</v>
      </c>
      <c r="C894" s="19">
        <v>6</v>
      </c>
      <c r="D894" s="151" t="s">
        <v>617</v>
      </c>
      <c r="E894" s="152" t="s">
        <v>690</v>
      </c>
      <c r="F894" s="155" t="s">
        <v>913</v>
      </c>
      <c r="G894" s="156" t="s">
        <v>708</v>
      </c>
      <c r="H894" s="159" t="s">
        <v>212</v>
      </c>
      <c r="I894" s="160" t="s">
        <v>700</v>
      </c>
      <c r="J894" s="155" t="s">
        <v>705</v>
      </c>
      <c r="K894" s="156" t="s">
        <v>705</v>
      </c>
      <c r="N894" s="168">
        <v>0.5</v>
      </c>
      <c r="O894" s="148">
        <v>22</v>
      </c>
      <c r="P894" s="169">
        <v>0.434</v>
      </c>
      <c r="Q894" s="172">
        <v>29.81</v>
      </c>
      <c r="R894" s="173" t="s">
        <v>118</v>
      </c>
      <c r="S894" s="5" t="str">
        <f>_xlfn.TEXTJOIN("_",TRUE,T894:X894)</f>
        <v>s316:0.4_monel:0.05_ptfe:0.1</v>
      </c>
      <c r="T894" s="5" t="str">
        <f>_xlfn.TEXTJOIN(":",TRUE,D894,E894)</f>
        <v>s316:0.4</v>
      </c>
      <c r="U894" s="5" t="str">
        <f>_xlfn.TEXTJOIN(":",TRUE,F894,G894)</f>
        <v>monel:0.05</v>
      </c>
      <c r="V894" s="5" t="str">
        <f>_xlfn.TEXTJOIN(":",TRUE,H894,I894)</f>
        <v>ptfe:0.1</v>
      </c>
      <c r="W894" s="5" t="str">
        <f>_xlfn.TEXTJOIN(":",TRUE,J894,K894)</f>
        <v/>
      </c>
      <c r="X894" s="5" t="str">
        <f>_xlfn.TEXTJOIN(":",TRUE,L894,M894)</f>
        <v/>
      </c>
    </row>
    <row r="895" spans="1:24">
      <c r="A895" s="5">
        <v>894</v>
      </c>
      <c r="B895" s="5" t="s">
        <v>316</v>
      </c>
      <c r="C895" s="19">
        <v>6</v>
      </c>
      <c r="D895" s="151" t="s">
        <v>617</v>
      </c>
      <c r="E895" s="152" t="s">
        <v>690</v>
      </c>
      <c r="F895" s="155" t="s">
        <v>913</v>
      </c>
      <c r="G895" s="156" t="s">
        <v>708</v>
      </c>
      <c r="H895" s="159" t="s">
        <v>212</v>
      </c>
      <c r="I895" s="160" t="s">
        <v>700</v>
      </c>
      <c r="J895" s="155" t="s">
        <v>705</v>
      </c>
      <c r="K895" s="156" t="s">
        <v>705</v>
      </c>
      <c r="N895" s="168">
        <v>0.5</v>
      </c>
      <c r="O895" s="148">
        <v>22</v>
      </c>
      <c r="P895" s="169">
        <v>0.434</v>
      </c>
      <c r="Q895" s="172">
        <v>29.81</v>
      </c>
      <c r="R895" s="173" t="s">
        <v>88</v>
      </c>
      <c r="S895" s="5" t="str">
        <f>_xlfn.TEXTJOIN("_",TRUE,T895:X895)</f>
        <v>s316:0.4_monel:0.05_ptfe:0.1</v>
      </c>
      <c r="T895" s="5" t="str">
        <f>_xlfn.TEXTJOIN(":",TRUE,D895,E895)</f>
        <v>s316:0.4</v>
      </c>
      <c r="U895" s="5" t="str">
        <f>_xlfn.TEXTJOIN(":",TRUE,F895,G895)</f>
        <v>monel:0.05</v>
      </c>
      <c r="V895" s="5" t="str">
        <f>_xlfn.TEXTJOIN(":",TRUE,H895,I895)</f>
        <v>ptfe:0.1</v>
      </c>
      <c r="W895" s="5" t="str">
        <f>_xlfn.TEXTJOIN(":",TRUE,J895,K895)</f>
        <v/>
      </c>
      <c r="X895" s="5" t="str">
        <f>_xlfn.TEXTJOIN(":",TRUE,L895,M895)</f>
        <v/>
      </c>
    </row>
    <row r="896" spans="1:24">
      <c r="A896" s="5">
        <v>895</v>
      </c>
      <c r="B896" s="5" t="s">
        <v>316</v>
      </c>
      <c r="C896" s="19">
        <v>6</v>
      </c>
      <c r="D896" s="151" t="s">
        <v>617</v>
      </c>
      <c r="E896" s="152" t="s">
        <v>690</v>
      </c>
      <c r="F896" s="155" t="s">
        <v>913</v>
      </c>
      <c r="G896" s="156" t="s">
        <v>708</v>
      </c>
      <c r="H896" s="159" t="s">
        <v>212</v>
      </c>
      <c r="I896" s="160" t="s">
        <v>700</v>
      </c>
      <c r="J896" s="155" t="s">
        <v>705</v>
      </c>
      <c r="K896" s="156" t="s">
        <v>705</v>
      </c>
      <c r="N896" s="168">
        <v>0.5</v>
      </c>
      <c r="O896" s="148">
        <v>22</v>
      </c>
      <c r="P896" s="169">
        <v>0.43099999999999999</v>
      </c>
      <c r="Q896" s="172">
        <v>50</v>
      </c>
      <c r="R896" s="173" t="s">
        <v>100</v>
      </c>
      <c r="S896" s="5" t="str">
        <f>_xlfn.TEXTJOIN("_",TRUE,T896:X896)</f>
        <v>s316:0.4_monel:0.05_ptfe:0.1</v>
      </c>
      <c r="T896" s="5" t="str">
        <f>_xlfn.TEXTJOIN(":",TRUE,D896,E896)</f>
        <v>s316:0.4</v>
      </c>
      <c r="U896" s="5" t="str">
        <f>_xlfn.TEXTJOIN(":",TRUE,F896,G896)</f>
        <v>monel:0.05</v>
      </c>
      <c r="V896" s="5" t="str">
        <f>_xlfn.TEXTJOIN(":",TRUE,H896,I896)</f>
        <v>ptfe:0.1</v>
      </c>
      <c r="W896" s="5" t="str">
        <f>_xlfn.TEXTJOIN(":",TRUE,J896,K896)</f>
        <v/>
      </c>
      <c r="X896" s="5" t="str">
        <f>_xlfn.TEXTJOIN(":",TRUE,L896,M896)</f>
        <v/>
      </c>
    </row>
    <row r="897" spans="1:24">
      <c r="A897" s="5">
        <v>896</v>
      </c>
      <c r="B897" s="5" t="s">
        <v>316</v>
      </c>
      <c r="C897" s="19">
        <v>6</v>
      </c>
      <c r="D897" s="151" t="s">
        <v>617</v>
      </c>
      <c r="E897" s="152" t="s">
        <v>690</v>
      </c>
      <c r="F897" s="155" t="s">
        <v>913</v>
      </c>
      <c r="G897" s="156" t="s">
        <v>708</v>
      </c>
      <c r="H897" s="159" t="s">
        <v>212</v>
      </c>
      <c r="I897" s="160" t="s">
        <v>700</v>
      </c>
      <c r="J897" s="155" t="s">
        <v>705</v>
      </c>
      <c r="K897" s="156" t="s">
        <v>705</v>
      </c>
      <c r="N897" s="168">
        <v>0.5</v>
      </c>
      <c r="O897" s="148">
        <v>22</v>
      </c>
      <c r="P897" s="169">
        <v>0.42</v>
      </c>
      <c r="Q897" s="172">
        <v>29.81</v>
      </c>
      <c r="R897" s="173" t="s">
        <v>100</v>
      </c>
      <c r="S897" s="5" t="str">
        <f>_xlfn.TEXTJOIN("_",TRUE,T897:X897)</f>
        <v>s316:0.4_monel:0.05_ptfe:0.1</v>
      </c>
      <c r="T897" s="5" t="str">
        <f>_xlfn.TEXTJOIN(":",TRUE,D897,E897)</f>
        <v>s316:0.4</v>
      </c>
      <c r="U897" s="5" t="str">
        <f>_xlfn.TEXTJOIN(":",TRUE,F897,G897)</f>
        <v>monel:0.05</v>
      </c>
      <c r="V897" s="5" t="str">
        <f>_xlfn.TEXTJOIN(":",TRUE,H897,I897)</f>
        <v>ptfe:0.1</v>
      </c>
      <c r="W897" s="5" t="str">
        <f>_xlfn.TEXTJOIN(":",TRUE,J897,K897)</f>
        <v/>
      </c>
      <c r="X897" s="5" t="str">
        <f>_xlfn.TEXTJOIN(":",TRUE,L897,M897)</f>
        <v/>
      </c>
    </row>
    <row r="898" spans="1:24">
      <c r="A898" s="5">
        <v>897</v>
      </c>
      <c r="B898" s="5" t="s">
        <v>316</v>
      </c>
      <c r="C898" s="19">
        <v>6</v>
      </c>
      <c r="D898" s="151" t="s">
        <v>156</v>
      </c>
      <c r="E898" s="152">
        <v>0.4</v>
      </c>
      <c r="F898" s="155" t="s">
        <v>706</v>
      </c>
      <c r="G898" s="156" t="s">
        <v>708</v>
      </c>
      <c r="H898" s="159" t="s">
        <v>212</v>
      </c>
      <c r="I898" s="160" t="s">
        <v>700</v>
      </c>
      <c r="J898" s="155" t="s">
        <v>705</v>
      </c>
      <c r="K898" s="156" t="s">
        <v>705</v>
      </c>
      <c r="N898" s="168">
        <v>0.3</v>
      </c>
      <c r="O898" s="148">
        <v>70</v>
      </c>
      <c r="P898" s="169">
        <v>0.40400000000000003</v>
      </c>
      <c r="Q898" s="172">
        <v>26.81</v>
      </c>
      <c r="R898" s="173" t="s">
        <v>47</v>
      </c>
      <c r="S898" s="5" t="str">
        <f>_xlfn.TEXTJOIN("_",TRUE,T898:X898)</f>
        <v>monel :0.4_ s316:0.05_ptfe:0.1</v>
      </c>
      <c r="T898" s="5" t="str">
        <f>_xlfn.TEXTJOIN(":",TRUE,D898,E898)</f>
        <v>monel :0.4</v>
      </c>
      <c r="U898" s="5" t="str">
        <f>_xlfn.TEXTJOIN(":",TRUE,F898,G898)</f>
        <v xml:space="preserve"> s316:0.05</v>
      </c>
      <c r="V898" s="5" t="str">
        <f>_xlfn.TEXTJOIN(":",TRUE,H898,I898)</f>
        <v>ptfe:0.1</v>
      </c>
      <c r="W898" s="5" t="str">
        <f>_xlfn.TEXTJOIN(":",TRUE,J898,K898)</f>
        <v/>
      </c>
      <c r="X898" s="5" t="str">
        <f>_xlfn.TEXTJOIN(":",TRUE,L898,M898)</f>
        <v/>
      </c>
    </row>
    <row r="899" spans="1:24">
      <c r="A899" s="5">
        <v>898</v>
      </c>
      <c r="B899" s="5" t="s">
        <v>316</v>
      </c>
      <c r="C899" s="19">
        <v>6</v>
      </c>
      <c r="D899" s="151" t="s">
        <v>617</v>
      </c>
      <c r="E899" s="152" t="s">
        <v>690</v>
      </c>
      <c r="F899" s="155" t="s">
        <v>913</v>
      </c>
      <c r="G899" s="156" t="s">
        <v>708</v>
      </c>
      <c r="H899" s="159" t="s">
        <v>212</v>
      </c>
      <c r="I899" s="160" t="s">
        <v>700</v>
      </c>
      <c r="J899" s="155" t="s">
        <v>705</v>
      </c>
      <c r="K899" s="156" t="s">
        <v>705</v>
      </c>
      <c r="N899" s="168">
        <v>0.5</v>
      </c>
      <c r="O899" s="148">
        <v>22</v>
      </c>
      <c r="P899" s="169">
        <v>0.39400000000000002</v>
      </c>
      <c r="Q899" s="172">
        <v>29.81</v>
      </c>
      <c r="R899" s="173" t="s">
        <v>117</v>
      </c>
      <c r="S899" s="5" t="str">
        <f>_xlfn.TEXTJOIN("_",TRUE,T899:X899)</f>
        <v>s316:0.4_monel:0.05_ptfe:0.1</v>
      </c>
      <c r="T899" s="5" t="str">
        <f>_xlfn.TEXTJOIN(":",TRUE,D899,E899)</f>
        <v>s316:0.4</v>
      </c>
      <c r="U899" s="5" t="str">
        <f>_xlfn.TEXTJOIN(":",TRUE,F899,G899)</f>
        <v>monel:0.05</v>
      </c>
      <c r="V899" s="5" t="str">
        <f>_xlfn.TEXTJOIN(":",TRUE,H899,I899)</f>
        <v>ptfe:0.1</v>
      </c>
      <c r="W899" s="5" t="str">
        <f>_xlfn.TEXTJOIN(":",TRUE,J899,K899)</f>
        <v/>
      </c>
      <c r="X899" s="5" t="str">
        <f>_xlfn.TEXTJOIN(":",TRUE,L899,M899)</f>
        <v/>
      </c>
    </row>
    <row r="900" spans="1:24">
      <c r="A900" s="5">
        <v>899</v>
      </c>
      <c r="B900" s="5" t="s">
        <v>316</v>
      </c>
      <c r="C900" s="19">
        <v>6</v>
      </c>
      <c r="D900" s="151" t="s">
        <v>156</v>
      </c>
      <c r="E900" s="152">
        <v>0.4</v>
      </c>
      <c r="F900" s="155" t="s">
        <v>706</v>
      </c>
      <c r="G900" s="156" t="s">
        <v>708</v>
      </c>
      <c r="H900" s="159" t="s">
        <v>212</v>
      </c>
      <c r="I900" s="160" t="s">
        <v>700</v>
      </c>
      <c r="J900" s="155" t="s">
        <v>705</v>
      </c>
      <c r="K900" s="156" t="s">
        <v>705</v>
      </c>
      <c r="N900" s="168">
        <v>0.3</v>
      </c>
      <c r="O900" s="148">
        <v>70</v>
      </c>
      <c r="P900" s="169">
        <v>0.39200000000000002</v>
      </c>
      <c r="Q900" s="172">
        <v>26.81</v>
      </c>
      <c r="R900" s="173" t="s">
        <v>46</v>
      </c>
      <c r="S900" s="5" t="str">
        <f>_xlfn.TEXTJOIN("_",TRUE,T900:X900)</f>
        <v>monel :0.4_ s316:0.05_ptfe:0.1</v>
      </c>
      <c r="T900" s="5" t="str">
        <f>_xlfn.TEXTJOIN(":",TRUE,D900,E900)</f>
        <v>monel :0.4</v>
      </c>
      <c r="U900" s="5" t="str">
        <f>_xlfn.TEXTJOIN(":",TRUE,F900,G900)</f>
        <v xml:space="preserve"> s316:0.05</v>
      </c>
      <c r="V900" s="5" t="str">
        <f>_xlfn.TEXTJOIN(":",TRUE,H900,I900)</f>
        <v>ptfe:0.1</v>
      </c>
      <c r="W900" s="5" t="str">
        <f>_xlfn.TEXTJOIN(":",TRUE,J900,K900)</f>
        <v/>
      </c>
      <c r="X900" s="5" t="str">
        <f>_xlfn.TEXTJOIN(":",TRUE,L900,M900)</f>
        <v/>
      </c>
    </row>
    <row r="901" spans="1:24">
      <c r="A901" s="5">
        <v>900</v>
      </c>
      <c r="B901" s="5" t="s">
        <v>316</v>
      </c>
      <c r="C901" s="19">
        <v>6</v>
      </c>
      <c r="D901" s="151" t="s">
        <v>617</v>
      </c>
      <c r="E901" s="152" t="s">
        <v>690</v>
      </c>
      <c r="F901" s="155" t="s">
        <v>913</v>
      </c>
      <c r="G901" s="156" t="s">
        <v>708</v>
      </c>
      <c r="H901" s="159" t="s">
        <v>212</v>
      </c>
      <c r="I901" s="160" t="s">
        <v>700</v>
      </c>
      <c r="J901" s="155" t="s">
        <v>705</v>
      </c>
      <c r="K901" s="156" t="s">
        <v>705</v>
      </c>
      <c r="N901" s="168">
        <v>0.5</v>
      </c>
      <c r="O901" s="148">
        <v>22</v>
      </c>
      <c r="P901" s="169">
        <v>0.39</v>
      </c>
      <c r="Q901" s="172">
        <v>29.81</v>
      </c>
      <c r="R901" s="173" t="s">
        <v>117</v>
      </c>
      <c r="S901" s="5" t="str">
        <f>_xlfn.TEXTJOIN("_",TRUE,T901:X901)</f>
        <v>s316:0.4_monel:0.05_ptfe:0.1</v>
      </c>
      <c r="T901" s="5" t="str">
        <f>_xlfn.TEXTJOIN(":",TRUE,D901,E901)</f>
        <v>s316:0.4</v>
      </c>
      <c r="U901" s="5" t="str">
        <f>_xlfn.TEXTJOIN(":",TRUE,F901,G901)</f>
        <v>monel:0.05</v>
      </c>
      <c r="V901" s="5" t="str">
        <f>_xlfn.TEXTJOIN(":",TRUE,H901,I901)</f>
        <v>ptfe:0.1</v>
      </c>
      <c r="W901" s="5" t="str">
        <f>_xlfn.TEXTJOIN(":",TRUE,J901,K901)</f>
        <v/>
      </c>
      <c r="X901" s="5" t="str">
        <f>_xlfn.TEXTJOIN(":",TRUE,L901,M901)</f>
        <v/>
      </c>
    </row>
    <row r="902" spans="1:24">
      <c r="A902" s="5">
        <v>901</v>
      </c>
      <c r="B902" s="5" t="s">
        <v>316</v>
      </c>
      <c r="C902" s="19">
        <v>4</v>
      </c>
      <c r="D902" s="151" t="s">
        <v>617</v>
      </c>
      <c r="E902" s="152" t="s">
        <v>699</v>
      </c>
      <c r="F902" s="155" t="s">
        <v>617</v>
      </c>
      <c r="G902" s="156" t="s">
        <v>699</v>
      </c>
      <c r="H902" s="159" t="s">
        <v>212</v>
      </c>
      <c r="I902" s="160" t="s">
        <v>700</v>
      </c>
      <c r="J902" s="155" t="s">
        <v>705</v>
      </c>
      <c r="K902" s="156" t="s">
        <v>705</v>
      </c>
      <c r="N902" s="168">
        <v>0.17</v>
      </c>
      <c r="O902" s="148">
        <v>22</v>
      </c>
      <c r="P902" s="169">
        <v>0.30199999999999999</v>
      </c>
      <c r="Q902" s="172">
        <v>17.87</v>
      </c>
      <c r="R902" s="173" t="s">
        <v>129</v>
      </c>
      <c r="S902" s="5" t="str">
        <f>_xlfn.TEXTJOIN("_",TRUE,T902:X902)</f>
        <v>s316:0.3_s316:0.3_ptfe:0.1</v>
      </c>
      <c r="T902" s="5" t="str">
        <f>_xlfn.TEXTJOIN(":",TRUE,D902,E902)</f>
        <v>s316:0.3</v>
      </c>
      <c r="U902" s="5" t="str">
        <f>_xlfn.TEXTJOIN(":",TRUE,F902,G902)</f>
        <v>s316:0.3</v>
      </c>
      <c r="V902" s="5" t="str">
        <f>_xlfn.TEXTJOIN(":",TRUE,H902,I902)</f>
        <v>ptfe:0.1</v>
      </c>
      <c r="W902" s="5" t="str">
        <f>_xlfn.TEXTJOIN(":",TRUE,J902,K902)</f>
        <v/>
      </c>
      <c r="X902" s="5" t="str">
        <f>_xlfn.TEXTJOIN(":",TRUE,L902,M902)</f>
        <v/>
      </c>
    </row>
  </sheetData>
  <sortState xmlns:xlrd2="http://schemas.microsoft.com/office/spreadsheetml/2017/richdata2" ref="A2:X902">
    <sortCondition ref="B2:B902"/>
  </sortState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902"/>
  <sheetViews>
    <sheetView workbookViewId="0">
      <selection activeCell="H1" sqref="G1:H1048576"/>
    </sheetView>
  </sheetViews>
  <sheetFormatPr defaultColWidth="8.90625" defaultRowHeight="18"/>
  <cols>
    <col min="1" max="6" width="8.90625" style="1"/>
    <col min="7" max="7" width="28.453125" style="1" customWidth="1"/>
    <col min="8" max="16384" width="8.90625" style="1"/>
  </cols>
  <sheetData>
    <row r="1" spans="1:9">
      <c r="A1" s="1" t="s">
        <v>303</v>
      </c>
      <c r="B1" s="1" t="s">
        <v>1011</v>
      </c>
      <c r="C1" s="1" t="s">
        <v>0</v>
      </c>
      <c r="D1" s="1" t="s">
        <v>3</v>
      </c>
      <c r="E1" s="1" t="s">
        <v>4</v>
      </c>
      <c r="F1" s="1" t="s">
        <v>735</v>
      </c>
      <c r="G1" s="1" t="s">
        <v>1002</v>
      </c>
      <c r="H1" s="1" t="s">
        <v>736</v>
      </c>
      <c r="I1" s="1" t="s">
        <v>557</v>
      </c>
    </row>
    <row r="2" spans="1:9">
      <c r="A2" s="1">
        <v>1</v>
      </c>
      <c r="B2" s="1" t="s">
        <v>1008</v>
      </c>
      <c r="C2" s="1">
        <v>8</v>
      </c>
      <c r="D2" s="1">
        <v>30.5</v>
      </c>
      <c r="E2" s="1">
        <v>60</v>
      </c>
      <c r="F2" s="1">
        <v>26.76</v>
      </c>
      <c r="G2" s="1" t="s">
        <v>1093</v>
      </c>
    </row>
    <row r="3" spans="1:9">
      <c r="A3" s="1">
        <v>2</v>
      </c>
      <c r="B3" s="1" t="s">
        <v>1008</v>
      </c>
      <c r="C3" s="1">
        <v>6</v>
      </c>
      <c r="D3" s="1">
        <v>22.8</v>
      </c>
      <c r="E3" s="1">
        <v>33</v>
      </c>
      <c r="F3" s="1">
        <v>26.5</v>
      </c>
      <c r="G3" s="1" t="s">
        <v>1093</v>
      </c>
    </row>
    <row r="4" spans="1:9">
      <c r="A4" s="1">
        <v>3</v>
      </c>
      <c r="B4" s="1" t="s">
        <v>1008</v>
      </c>
      <c r="C4" s="1">
        <v>12</v>
      </c>
      <c r="D4" s="1">
        <v>30.5</v>
      </c>
      <c r="E4" s="1">
        <v>60</v>
      </c>
      <c r="F4" s="1">
        <v>26.76</v>
      </c>
      <c r="G4" s="1" t="s">
        <v>1094</v>
      </c>
    </row>
    <row r="5" spans="1:9">
      <c r="A5" s="1">
        <v>4</v>
      </c>
      <c r="B5" s="1" t="s">
        <v>1008</v>
      </c>
      <c r="C5" s="1">
        <v>14</v>
      </c>
      <c r="D5" s="1">
        <v>22.8</v>
      </c>
      <c r="E5" s="1">
        <v>33</v>
      </c>
      <c r="F5" s="1">
        <v>26.5</v>
      </c>
      <c r="G5" s="1" t="s">
        <v>1095</v>
      </c>
    </row>
    <row r="6" spans="1:9">
      <c r="A6" s="1">
        <v>5</v>
      </c>
      <c r="B6" s="1" t="s">
        <v>1008</v>
      </c>
      <c r="C6" s="1">
        <v>16</v>
      </c>
      <c r="D6" s="1">
        <v>30.5</v>
      </c>
      <c r="E6" s="1">
        <v>60</v>
      </c>
      <c r="F6" s="1">
        <v>26.76</v>
      </c>
      <c r="G6" s="1" t="s">
        <v>1095</v>
      </c>
    </row>
    <row r="7" spans="1:9">
      <c r="A7" s="1">
        <v>6</v>
      </c>
      <c r="B7" s="1" t="s">
        <v>1008</v>
      </c>
      <c r="C7" s="1">
        <v>18</v>
      </c>
      <c r="D7" s="1">
        <v>22.8</v>
      </c>
      <c r="E7" s="1">
        <v>33</v>
      </c>
      <c r="F7" s="1">
        <v>26.5</v>
      </c>
      <c r="G7" s="1" t="s">
        <v>1096</v>
      </c>
    </row>
    <row r="8" spans="1:9">
      <c r="A8" s="1">
        <v>7</v>
      </c>
      <c r="B8" s="1" t="s">
        <v>1008</v>
      </c>
      <c r="C8" s="1">
        <v>20</v>
      </c>
      <c r="D8" s="1">
        <v>30.5</v>
      </c>
      <c r="E8" s="1">
        <v>60</v>
      </c>
      <c r="F8" s="1">
        <v>26.76</v>
      </c>
      <c r="G8" s="1" t="s">
        <v>1050</v>
      </c>
    </row>
    <row r="9" spans="1:9">
      <c r="A9" s="1">
        <v>8</v>
      </c>
      <c r="B9" s="1" t="s">
        <v>1008</v>
      </c>
      <c r="C9" s="1">
        <v>22</v>
      </c>
      <c r="D9" s="1">
        <v>22.8</v>
      </c>
      <c r="E9" s="1">
        <v>33</v>
      </c>
      <c r="F9" s="1">
        <v>26.5</v>
      </c>
      <c r="G9" s="1" t="s">
        <v>1050</v>
      </c>
    </row>
    <row r="10" spans="1:9">
      <c r="A10" s="1">
        <v>9</v>
      </c>
      <c r="B10" s="1" t="s">
        <v>1008</v>
      </c>
      <c r="C10" s="1">
        <v>24</v>
      </c>
      <c r="D10" s="1">
        <v>30.5</v>
      </c>
      <c r="E10" s="1">
        <v>60</v>
      </c>
      <c r="F10" s="1">
        <v>26.76</v>
      </c>
      <c r="G10" s="1" t="s">
        <v>941</v>
      </c>
    </row>
    <row r="11" spans="1:9">
      <c r="A11" s="1">
        <v>10</v>
      </c>
      <c r="B11" s="1" t="s">
        <v>1008</v>
      </c>
      <c r="C11" s="1">
        <v>26</v>
      </c>
      <c r="D11" s="1">
        <v>22.8</v>
      </c>
      <c r="E11" s="1">
        <v>33</v>
      </c>
      <c r="F11" s="1">
        <v>26.5</v>
      </c>
      <c r="G11" s="1" t="s">
        <v>941</v>
      </c>
    </row>
    <row r="12" spans="1:9">
      <c r="A12" s="1">
        <v>11</v>
      </c>
      <c r="B12" s="1" t="s">
        <v>1008</v>
      </c>
      <c r="C12" s="1">
        <v>28</v>
      </c>
      <c r="D12" s="1">
        <v>30.5</v>
      </c>
      <c r="E12" s="1">
        <v>60</v>
      </c>
      <c r="F12" s="1">
        <v>26.76</v>
      </c>
      <c r="G12" s="1" t="s">
        <v>941</v>
      </c>
    </row>
    <row r="13" spans="1:9">
      <c r="A13" s="1">
        <v>12</v>
      </c>
      <c r="B13" s="1" t="s">
        <v>1008</v>
      </c>
      <c r="C13" s="1">
        <v>30</v>
      </c>
      <c r="D13" s="1">
        <v>22.8</v>
      </c>
      <c r="E13" s="1">
        <v>33</v>
      </c>
      <c r="F13" s="1">
        <v>26.5</v>
      </c>
      <c r="G13" s="1" t="s">
        <v>1097</v>
      </c>
    </row>
    <row r="14" spans="1:9">
      <c r="A14" s="1">
        <v>13</v>
      </c>
      <c r="B14" s="1" t="s">
        <v>1008</v>
      </c>
      <c r="C14" s="1">
        <v>32</v>
      </c>
      <c r="D14" s="1">
        <v>30.5</v>
      </c>
      <c r="E14" s="1">
        <v>60</v>
      </c>
      <c r="F14" s="1">
        <v>26.76</v>
      </c>
      <c r="G14" s="1" t="s">
        <v>1097</v>
      </c>
    </row>
    <row r="15" spans="1:9">
      <c r="A15" s="1">
        <v>14</v>
      </c>
      <c r="B15" s="1" t="s">
        <v>1008</v>
      </c>
      <c r="C15" s="1">
        <v>34</v>
      </c>
      <c r="D15" s="1">
        <v>30.5</v>
      </c>
      <c r="E15" s="1">
        <v>60</v>
      </c>
      <c r="F15" s="1">
        <v>26.76</v>
      </c>
      <c r="G15" s="1" t="s">
        <v>1097</v>
      </c>
    </row>
    <row r="16" spans="1:9">
      <c r="A16" s="1">
        <v>15</v>
      </c>
      <c r="B16" s="1" t="s">
        <v>1008</v>
      </c>
      <c r="C16" s="1">
        <v>36</v>
      </c>
      <c r="D16" s="1">
        <v>22.8</v>
      </c>
      <c r="E16" s="1">
        <v>33</v>
      </c>
      <c r="F16" s="1">
        <v>26.5</v>
      </c>
      <c r="G16" s="1" t="s">
        <v>1097</v>
      </c>
    </row>
    <row r="17" spans="1:7">
      <c r="A17" s="1">
        <v>16</v>
      </c>
      <c r="B17" s="1" t="s">
        <v>549</v>
      </c>
      <c r="C17" s="1">
        <v>8</v>
      </c>
      <c r="D17" s="1">
        <v>0.2</v>
      </c>
      <c r="E17" s="1">
        <v>125</v>
      </c>
      <c r="F17" s="1">
        <v>16</v>
      </c>
      <c r="G17" s="1" t="s">
        <v>1048</v>
      </c>
    </row>
    <row r="18" spans="1:7">
      <c r="A18" s="1">
        <v>17</v>
      </c>
      <c r="B18" s="1" t="s">
        <v>549</v>
      </c>
      <c r="C18" s="1">
        <v>8</v>
      </c>
      <c r="D18" s="1">
        <v>0.2</v>
      </c>
      <c r="E18" s="1">
        <v>125</v>
      </c>
      <c r="F18" s="1">
        <v>15.55</v>
      </c>
      <c r="G18" s="1" t="s">
        <v>1048</v>
      </c>
    </row>
    <row r="19" spans="1:7">
      <c r="A19" s="1">
        <v>18</v>
      </c>
      <c r="B19" s="1" t="s">
        <v>549</v>
      </c>
      <c r="C19" s="1">
        <v>8</v>
      </c>
      <c r="D19" s="1">
        <v>0.2</v>
      </c>
      <c r="E19" s="1">
        <v>125</v>
      </c>
      <c r="F19" s="1">
        <v>12.9</v>
      </c>
      <c r="G19" s="1" t="s">
        <v>1048</v>
      </c>
    </row>
    <row r="20" spans="1:7">
      <c r="A20" s="1">
        <v>19</v>
      </c>
      <c r="B20" s="1" t="s">
        <v>549</v>
      </c>
      <c r="C20" s="1">
        <v>8</v>
      </c>
      <c r="D20" s="1">
        <v>0.2</v>
      </c>
      <c r="E20" s="1">
        <v>125</v>
      </c>
      <c r="F20" s="1">
        <v>12.6</v>
      </c>
      <c r="G20" s="1" t="s">
        <v>1048</v>
      </c>
    </row>
    <row r="21" spans="1:7">
      <c r="A21" s="1">
        <v>20</v>
      </c>
      <c r="B21" s="1" t="s">
        <v>549</v>
      </c>
      <c r="C21" s="1">
        <v>3</v>
      </c>
      <c r="D21" s="1">
        <v>7.5</v>
      </c>
      <c r="E21" s="1">
        <v>48</v>
      </c>
      <c r="F21" s="1">
        <v>12</v>
      </c>
      <c r="G21" s="1" t="s">
        <v>943</v>
      </c>
    </row>
    <row r="22" spans="1:7">
      <c r="A22" s="1">
        <v>21</v>
      </c>
      <c r="B22" s="1" t="s">
        <v>549</v>
      </c>
      <c r="C22" s="1">
        <v>8</v>
      </c>
      <c r="D22" s="1">
        <v>0.2</v>
      </c>
      <c r="E22" s="1">
        <v>125</v>
      </c>
      <c r="F22" s="1">
        <v>11.43</v>
      </c>
      <c r="G22" s="1" t="s">
        <v>1048</v>
      </c>
    </row>
    <row r="23" spans="1:7">
      <c r="A23" s="1">
        <v>22</v>
      </c>
      <c r="B23" s="1" t="s">
        <v>549</v>
      </c>
      <c r="C23" s="1">
        <v>4</v>
      </c>
      <c r="D23" s="1">
        <v>0.48</v>
      </c>
      <c r="E23" s="1">
        <v>188</v>
      </c>
      <c r="F23" s="1">
        <v>10.76</v>
      </c>
      <c r="G23" s="1" t="s">
        <v>928</v>
      </c>
    </row>
    <row r="24" spans="1:7">
      <c r="A24" s="1">
        <v>23</v>
      </c>
      <c r="B24" s="1" t="s">
        <v>549</v>
      </c>
      <c r="C24" s="1">
        <v>8</v>
      </c>
      <c r="D24" s="1">
        <v>0.2</v>
      </c>
      <c r="E24" s="1">
        <v>125</v>
      </c>
      <c r="F24" s="1">
        <v>9.9</v>
      </c>
      <c r="G24" s="1" t="s">
        <v>1048</v>
      </c>
    </row>
    <row r="25" spans="1:7">
      <c r="A25" s="1">
        <v>24</v>
      </c>
      <c r="B25" s="1" t="s">
        <v>549</v>
      </c>
      <c r="C25" s="1">
        <v>6</v>
      </c>
      <c r="D25" s="1">
        <v>7.5</v>
      </c>
      <c r="E25" s="1">
        <v>77</v>
      </c>
      <c r="F25" s="1">
        <v>9.65</v>
      </c>
      <c r="G25" s="1" t="s">
        <v>1051</v>
      </c>
    </row>
    <row r="26" spans="1:7">
      <c r="A26" s="1">
        <v>25</v>
      </c>
      <c r="B26" s="1" t="s">
        <v>549</v>
      </c>
      <c r="C26" s="1">
        <v>6</v>
      </c>
      <c r="D26" s="1">
        <v>7.5</v>
      </c>
      <c r="E26" s="1">
        <v>77</v>
      </c>
      <c r="F26" s="1">
        <v>9.6199999999999992</v>
      </c>
      <c r="G26" s="1" t="s">
        <v>1051</v>
      </c>
    </row>
    <row r="27" spans="1:7">
      <c r="A27" s="1">
        <v>26</v>
      </c>
      <c r="B27" s="1" t="s">
        <v>549</v>
      </c>
      <c r="C27" s="1">
        <v>16</v>
      </c>
      <c r="D27" s="1">
        <v>6</v>
      </c>
      <c r="E27" s="1">
        <v>40</v>
      </c>
      <c r="F27" s="1">
        <v>8.93</v>
      </c>
      <c r="G27" s="1" t="s">
        <v>934</v>
      </c>
    </row>
    <row r="28" spans="1:7">
      <c r="A28" s="1">
        <v>27</v>
      </c>
      <c r="B28" s="1" t="s">
        <v>549</v>
      </c>
      <c r="C28" s="1">
        <v>36</v>
      </c>
      <c r="D28" s="1">
        <v>0.71499999999999997</v>
      </c>
      <c r="E28" s="1">
        <v>35</v>
      </c>
      <c r="F28" s="1">
        <v>8.1999999999999993</v>
      </c>
      <c r="G28" s="1" t="s">
        <v>1042</v>
      </c>
    </row>
    <row r="29" spans="1:7">
      <c r="A29" s="1">
        <v>28</v>
      </c>
      <c r="B29" s="1" t="s">
        <v>549</v>
      </c>
      <c r="C29" s="1">
        <v>1</v>
      </c>
      <c r="D29" s="1">
        <v>5</v>
      </c>
      <c r="E29" s="1">
        <v>22</v>
      </c>
      <c r="F29" s="1">
        <v>8.1</v>
      </c>
      <c r="G29" s="1" t="s">
        <v>945</v>
      </c>
    </row>
    <row r="30" spans="1:7">
      <c r="A30" s="1">
        <v>29</v>
      </c>
      <c r="B30" s="1" t="s">
        <v>549</v>
      </c>
      <c r="C30" s="1">
        <v>6</v>
      </c>
      <c r="D30" s="1">
        <v>7.5</v>
      </c>
      <c r="E30" s="1">
        <v>77</v>
      </c>
      <c r="F30" s="1">
        <v>7.92</v>
      </c>
      <c r="G30" s="1" t="s">
        <v>1051</v>
      </c>
    </row>
    <row r="31" spans="1:7">
      <c r="A31" s="1">
        <v>30</v>
      </c>
      <c r="B31" s="1" t="s">
        <v>549</v>
      </c>
      <c r="C31" s="1">
        <v>6</v>
      </c>
      <c r="D31" s="1">
        <v>7.5</v>
      </c>
      <c r="E31" s="1">
        <v>77</v>
      </c>
      <c r="F31" s="1">
        <v>7.83</v>
      </c>
      <c r="G31" s="1" t="s">
        <v>1051</v>
      </c>
    </row>
    <row r="32" spans="1:7">
      <c r="A32" s="1">
        <v>31</v>
      </c>
      <c r="B32" s="1" t="s">
        <v>549</v>
      </c>
      <c r="C32" s="1">
        <v>24</v>
      </c>
      <c r="D32" s="1">
        <v>5</v>
      </c>
      <c r="E32" s="1">
        <v>40</v>
      </c>
      <c r="F32" s="1">
        <v>7.44</v>
      </c>
      <c r="G32" s="1" t="s">
        <v>1017</v>
      </c>
    </row>
    <row r="33" spans="1:7">
      <c r="A33" s="1">
        <v>32</v>
      </c>
      <c r="B33" s="1" t="s">
        <v>549</v>
      </c>
      <c r="C33" s="1">
        <v>3</v>
      </c>
      <c r="D33" s="1">
        <v>7.5</v>
      </c>
      <c r="E33" s="1">
        <v>48</v>
      </c>
      <c r="F33" s="1">
        <v>7.21</v>
      </c>
      <c r="G33" s="1" t="s">
        <v>943</v>
      </c>
    </row>
    <row r="34" spans="1:7">
      <c r="A34" s="1">
        <v>33</v>
      </c>
      <c r="B34" s="1" t="s">
        <v>549</v>
      </c>
      <c r="C34" s="1">
        <v>36</v>
      </c>
      <c r="D34" s="1">
        <v>0.71499999999999997</v>
      </c>
      <c r="E34" s="1">
        <v>35</v>
      </c>
      <c r="F34" s="1">
        <v>7.01</v>
      </c>
      <c r="G34" s="1" t="s">
        <v>1042</v>
      </c>
    </row>
    <row r="35" spans="1:7">
      <c r="A35" s="1">
        <v>34</v>
      </c>
      <c r="B35" s="1" t="s">
        <v>549</v>
      </c>
      <c r="C35" s="1">
        <v>36</v>
      </c>
      <c r="D35" s="1">
        <v>0.71499999999999997</v>
      </c>
      <c r="E35" s="1">
        <v>35</v>
      </c>
      <c r="F35" s="1">
        <v>6.65</v>
      </c>
      <c r="G35" s="1" t="s">
        <v>1042</v>
      </c>
    </row>
    <row r="36" spans="1:7">
      <c r="A36" s="1">
        <v>35</v>
      </c>
      <c r="B36" s="1" t="s">
        <v>549</v>
      </c>
      <c r="C36" s="1">
        <v>8</v>
      </c>
      <c r="D36" s="1">
        <v>6</v>
      </c>
      <c r="E36" s="1">
        <v>40</v>
      </c>
      <c r="F36" s="1">
        <v>6.58</v>
      </c>
      <c r="G36" s="1" t="s">
        <v>922</v>
      </c>
    </row>
    <row r="37" spans="1:7">
      <c r="A37" s="1">
        <v>36</v>
      </c>
      <c r="B37" s="1" t="s">
        <v>549</v>
      </c>
      <c r="C37" s="1">
        <v>6</v>
      </c>
      <c r="D37" s="1">
        <v>7.5</v>
      </c>
      <c r="E37" s="1">
        <v>70</v>
      </c>
      <c r="F37" s="1">
        <v>6.52</v>
      </c>
      <c r="G37" s="1" t="s">
        <v>944</v>
      </c>
    </row>
    <row r="38" spans="1:7">
      <c r="A38" s="1">
        <v>37</v>
      </c>
      <c r="B38" s="1" t="s">
        <v>549</v>
      </c>
      <c r="C38" s="1">
        <v>3</v>
      </c>
      <c r="D38" s="1">
        <v>7.5</v>
      </c>
      <c r="E38" s="1">
        <v>48</v>
      </c>
      <c r="F38" s="1">
        <v>6.5</v>
      </c>
      <c r="G38" s="1" t="s">
        <v>943</v>
      </c>
    </row>
    <row r="39" spans="1:7">
      <c r="A39" s="1">
        <v>38</v>
      </c>
      <c r="B39" s="1" t="s">
        <v>549</v>
      </c>
      <c r="C39" s="1">
        <v>8</v>
      </c>
      <c r="D39" s="1">
        <v>6</v>
      </c>
      <c r="E39" s="1">
        <v>40</v>
      </c>
      <c r="F39" s="1">
        <v>6.41</v>
      </c>
      <c r="G39" s="1" t="s">
        <v>922</v>
      </c>
    </row>
    <row r="40" spans="1:7">
      <c r="A40" s="1">
        <v>39</v>
      </c>
      <c r="B40" s="1" t="s">
        <v>549</v>
      </c>
      <c r="C40" s="1">
        <v>24</v>
      </c>
      <c r="D40" s="1">
        <v>6</v>
      </c>
      <c r="E40" s="1">
        <v>40</v>
      </c>
      <c r="F40" s="1">
        <v>6.3</v>
      </c>
      <c r="G40" s="1" t="s">
        <v>924</v>
      </c>
    </row>
    <row r="41" spans="1:7">
      <c r="A41" s="1">
        <v>40</v>
      </c>
      <c r="B41" s="1" t="s">
        <v>549</v>
      </c>
      <c r="C41" s="1">
        <v>24</v>
      </c>
      <c r="D41" s="1">
        <v>5</v>
      </c>
      <c r="E41" s="1">
        <v>50</v>
      </c>
      <c r="F41" s="1">
        <v>6.3</v>
      </c>
      <c r="G41" s="1" t="s">
        <v>937</v>
      </c>
    </row>
    <row r="42" spans="1:7">
      <c r="A42" s="1">
        <v>41</v>
      </c>
      <c r="B42" s="1" t="s">
        <v>549</v>
      </c>
      <c r="C42" s="1">
        <v>36</v>
      </c>
      <c r="D42" s="1">
        <v>0.71499999999999997</v>
      </c>
      <c r="E42" s="1">
        <v>35</v>
      </c>
      <c r="F42" s="1">
        <v>6.3</v>
      </c>
      <c r="G42" s="1" t="s">
        <v>1042</v>
      </c>
    </row>
    <row r="43" spans="1:7">
      <c r="A43" s="1">
        <v>42</v>
      </c>
      <c r="B43" s="1" t="s">
        <v>549</v>
      </c>
      <c r="C43" s="1">
        <v>24</v>
      </c>
      <c r="D43" s="1">
        <v>6</v>
      </c>
      <c r="E43" s="1">
        <v>40</v>
      </c>
      <c r="F43" s="1">
        <v>6.26</v>
      </c>
      <c r="G43" s="1" t="s">
        <v>919</v>
      </c>
    </row>
    <row r="44" spans="1:7">
      <c r="A44" s="1">
        <v>43</v>
      </c>
      <c r="B44" s="1" t="s">
        <v>549</v>
      </c>
      <c r="C44" s="1">
        <v>24</v>
      </c>
      <c r="D44" s="1">
        <v>6</v>
      </c>
      <c r="E44" s="1">
        <v>40</v>
      </c>
      <c r="F44" s="1">
        <v>6.24</v>
      </c>
      <c r="G44" s="1" t="s">
        <v>919</v>
      </c>
    </row>
    <row r="45" spans="1:7">
      <c r="A45" s="1">
        <v>44</v>
      </c>
      <c r="B45" s="1" t="s">
        <v>549</v>
      </c>
      <c r="C45" s="1">
        <v>16</v>
      </c>
      <c r="D45" s="1">
        <v>6</v>
      </c>
      <c r="E45" s="1">
        <v>40</v>
      </c>
      <c r="F45" s="1">
        <v>6.19</v>
      </c>
      <c r="G45" s="1" t="s">
        <v>923</v>
      </c>
    </row>
    <row r="46" spans="1:7">
      <c r="A46" s="1">
        <v>45</v>
      </c>
      <c r="B46" s="1" t="s">
        <v>549</v>
      </c>
      <c r="C46" s="1">
        <v>24</v>
      </c>
      <c r="D46" s="1">
        <v>6</v>
      </c>
      <c r="E46" s="1">
        <v>22</v>
      </c>
      <c r="F46" s="1">
        <v>6.17</v>
      </c>
      <c r="G46" s="1" t="s">
        <v>1050</v>
      </c>
    </row>
    <row r="47" spans="1:7">
      <c r="A47" s="1">
        <v>46</v>
      </c>
      <c r="B47" s="1" t="s">
        <v>549</v>
      </c>
      <c r="C47" s="1">
        <v>4</v>
      </c>
      <c r="D47" s="1">
        <v>2</v>
      </c>
      <c r="E47" s="1">
        <v>55</v>
      </c>
      <c r="F47" s="1">
        <v>6.15</v>
      </c>
      <c r="G47" s="1" t="s">
        <v>936</v>
      </c>
    </row>
    <row r="48" spans="1:7">
      <c r="A48" s="1">
        <v>47</v>
      </c>
      <c r="B48" s="1" t="s">
        <v>549</v>
      </c>
      <c r="C48" s="1">
        <v>24</v>
      </c>
      <c r="D48" s="1">
        <v>6</v>
      </c>
      <c r="E48" s="1">
        <v>40</v>
      </c>
      <c r="F48" s="1">
        <v>6.13</v>
      </c>
      <c r="G48" s="1" t="s">
        <v>924</v>
      </c>
    </row>
    <row r="49" spans="1:7">
      <c r="A49" s="1">
        <v>48</v>
      </c>
      <c r="B49" s="1" t="s">
        <v>549</v>
      </c>
      <c r="C49" s="1">
        <v>24</v>
      </c>
      <c r="D49" s="1">
        <v>6</v>
      </c>
      <c r="E49" s="1">
        <v>40</v>
      </c>
      <c r="F49" s="1">
        <v>6.1</v>
      </c>
      <c r="G49" s="1" t="s">
        <v>1035</v>
      </c>
    </row>
    <row r="50" spans="1:7">
      <c r="A50" s="1">
        <v>49</v>
      </c>
      <c r="B50" s="1" t="s">
        <v>549</v>
      </c>
      <c r="C50" s="1">
        <v>24</v>
      </c>
      <c r="D50" s="1">
        <v>6</v>
      </c>
      <c r="E50" s="1">
        <v>40</v>
      </c>
      <c r="F50" s="1">
        <v>6.09</v>
      </c>
      <c r="G50" s="1" t="s">
        <v>924</v>
      </c>
    </row>
    <row r="51" spans="1:7">
      <c r="A51" s="1">
        <v>50</v>
      </c>
      <c r="B51" s="1" t="s">
        <v>549</v>
      </c>
      <c r="C51" s="1">
        <v>6</v>
      </c>
      <c r="D51" s="1">
        <v>7.5</v>
      </c>
      <c r="E51" s="1">
        <v>77</v>
      </c>
      <c r="F51" s="1">
        <v>6.05</v>
      </c>
      <c r="G51" s="1" t="s">
        <v>1051</v>
      </c>
    </row>
    <row r="52" spans="1:7">
      <c r="A52" s="1">
        <v>51</v>
      </c>
      <c r="B52" s="1" t="s">
        <v>549</v>
      </c>
      <c r="C52" s="1">
        <v>24</v>
      </c>
      <c r="D52" s="1">
        <v>6</v>
      </c>
      <c r="E52" s="1">
        <v>40</v>
      </c>
      <c r="F52" s="1">
        <v>6.05</v>
      </c>
      <c r="G52" s="1" t="s">
        <v>941</v>
      </c>
    </row>
    <row r="53" spans="1:7">
      <c r="A53" s="1">
        <v>52</v>
      </c>
      <c r="B53" s="1" t="s">
        <v>549</v>
      </c>
      <c r="C53" s="1">
        <v>24</v>
      </c>
      <c r="D53" s="1">
        <v>6</v>
      </c>
      <c r="E53" s="1">
        <v>40</v>
      </c>
      <c r="F53" s="1">
        <v>6.04</v>
      </c>
      <c r="G53" s="1" t="s">
        <v>941</v>
      </c>
    </row>
    <row r="54" spans="1:7">
      <c r="A54" s="1">
        <v>53</v>
      </c>
      <c r="B54" s="1" t="s">
        <v>549</v>
      </c>
      <c r="C54" s="1">
        <v>16</v>
      </c>
      <c r="D54" s="1">
        <v>6</v>
      </c>
      <c r="E54" s="1">
        <v>40</v>
      </c>
      <c r="F54" s="1">
        <v>6.02</v>
      </c>
      <c r="G54" s="1" t="s">
        <v>914</v>
      </c>
    </row>
    <row r="55" spans="1:7">
      <c r="A55" s="1">
        <v>54</v>
      </c>
      <c r="B55" s="1" t="s">
        <v>549</v>
      </c>
      <c r="C55" s="1">
        <v>24</v>
      </c>
      <c r="D55" s="1">
        <v>6</v>
      </c>
      <c r="E55" s="1">
        <v>40</v>
      </c>
      <c r="F55" s="1">
        <v>6.02</v>
      </c>
      <c r="G55" s="1" t="s">
        <v>914</v>
      </c>
    </row>
    <row r="56" spans="1:7">
      <c r="A56" s="1">
        <v>55</v>
      </c>
      <c r="B56" s="1" t="s">
        <v>549</v>
      </c>
      <c r="C56" s="1">
        <v>24</v>
      </c>
      <c r="D56" s="1">
        <v>6</v>
      </c>
      <c r="E56" s="1">
        <v>40</v>
      </c>
      <c r="F56" s="1">
        <v>6.02</v>
      </c>
      <c r="G56" s="1" t="s">
        <v>914</v>
      </c>
    </row>
    <row r="57" spans="1:7">
      <c r="A57" s="1">
        <v>56</v>
      </c>
      <c r="B57" s="1" t="s">
        <v>549</v>
      </c>
      <c r="C57" s="1">
        <v>24</v>
      </c>
      <c r="D57" s="1">
        <v>6</v>
      </c>
      <c r="E57" s="1">
        <v>40</v>
      </c>
      <c r="F57" s="1">
        <v>6</v>
      </c>
      <c r="G57" s="1" t="s">
        <v>1035</v>
      </c>
    </row>
    <row r="58" spans="1:7">
      <c r="A58" s="1">
        <v>57</v>
      </c>
      <c r="B58" s="1" t="s">
        <v>549</v>
      </c>
      <c r="C58" s="1">
        <v>24</v>
      </c>
      <c r="D58" s="1">
        <v>6</v>
      </c>
      <c r="E58" s="1">
        <v>40</v>
      </c>
      <c r="F58" s="1">
        <v>5.98</v>
      </c>
      <c r="G58" s="1" t="s">
        <v>1035</v>
      </c>
    </row>
    <row r="59" spans="1:7">
      <c r="A59" s="1">
        <v>58</v>
      </c>
      <c r="B59" s="1" t="s">
        <v>549</v>
      </c>
      <c r="C59" s="1">
        <v>16</v>
      </c>
      <c r="D59" s="1">
        <v>6</v>
      </c>
      <c r="E59" s="1">
        <v>40</v>
      </c>
      <c r="F59" s="1">
        <v>5.97</v>
      </c>
      <c r="G59" s="1" t="s">
        <v>934</v>
      </c>
    </row>
    <row r="60" spans="1:7">
      <c r="A60" s="1">
        <v>59</v>
      </c>
      <c r="B60" s="1" t="s">
        <v>549</v>
      </c>
      <c r="C60" s="1">
        <v>6</v>
      </c>
      <c r="D60" s="1">
        <v>5.5</v>
      </c>
      <c r="E60" s="1">
        <v>20</v>
      </c>
      <c r="F60" s="1">
        <v>5.94</v>
      </c>
      <c r="G60" s="1" t="s">
        <v>1041</v>
      </c>
    </row>
    <row r="61" spans="1:7">
      <c r="A61" s="1">
        <v>60</v>
      </c>
      <c r="B61" s="1" t="s">
        <v>549</v>
      </c>
      <c r="C61" s="1">
        <v>16</v>
      </c>
      <c r="D61" s="1">
        <v>6</v>
      </c>
      <c r="E61" s="1">
        <v>40</v>
      </c>
      <c r="F61" s="1">
        <v>5.93</v>
      </c>
      <c r="G61" s="1" t="s">
        <v>923</v>
      </c>
    </row>
    <row r="62" spans="1:7">
      <c r="A62" s="1">
        <v>61</v>
      </c>
      <c r="B62" s="1" t="s">
        <v>549</v>
      </c>
      <c r="C62" s="1">
        <v>6</v>
      </c>
      <c r="D62" s="1">
        <v>5.5</v>
      </c>
      <c r="E62" s="1">
        <v>20</v>
      </c>
      <c r="F62" s="1">
        <v>5.92</v>
      </c>
      <c r="G62" s="1" t="s">
        <v>1041</v>
      </c>
    </row>
    <row r="63" spans="1:7">
      <c r="A63" s="1">
        <v>62</v>
      </c>
      <c r="B63" s="1" t="s">
        <v>549</v>
      </c>
      <c r="C63" s="1">
        <v>6</v>
      </c>
      <c r="D63" s="1">
        <v>5.5</v>
      </c>
      <c r="E63" s="1">
        <v>20</v>
      </c>
      <c r="F63" s="1">
        <v>5.85</v>
      </c>
      <c r="G63" s="1" t="s">
        <v>915</v>
      </c>
    </row>
    <row r="64" spans="1:7">
      <c r="A64" s="1">
        <v>63</v>
      </c>
      <c r="B64" s="1" t="s">
        <v>549</v>
      </c>
      <c r="C64" s="1">
        <v>6</v>
      </c>
      <c r="D64" s="1">
        <v>5.5</v>
      </c>
      <c r="E64" s="1">
        <v>20</v>
      </c>
      <c r="F64" s="1">
        <v>5.81</v>
      </c>
      <c r="G64" s="1" t="s">
        <v>1041</v>
      </c>
    </row>
    <row r="65" spans="1:7">
      <c r="A65" s="1">
        <v>64</v>
      </c>
      <c r="B65" s="1" t="s">
        <v>549</v>
      </c>
      <c r="C65" s="1">
        <v>6</v>
      </c>
      <c r="D65" s="1">
        <v>7.5</v>
      </c>
      <c r="E65" s="1">
        <v>77</v>
      </c>
      <c r="F65" s="1">
        <v>5.75</v>
      </c>
      <c r="G65" s="1" t="s">
        <v>1051</v>
      </c>
    </row>
    <row r="66" spans="1:7">
      <c r="A66" s="1">
        <v>65</v>
      </c>
      <c r="B66" s="1" t="s">
        <v>549</v>
      </c>
      <c r="C66" s="1">
        <v>8</v>
      </c>
      <c r="D66" s="1">
        <v>6</v>
      </c>
      <c r="E66" s="1">
        <v>40</v>
      </c>
      <c r="F66" s="1">
        <v>5.73</v>
      </c>
      <c r="G66" s="1" t="s">
        <v>922</v>
      </c>
    </row>
    <row r="67" spans="1:7">
      <c r="A67" s="1">
        <v>66</v>
      </c>
      <c r="B67" s="1" t="s">
        <v>549</v>
      </c>
      <c r="C67" s="1">
        <v>16</v>
      </c>
      <c r="D67" s="1">
        <v>6</v>
      </c>
      <c r="E67" s="1">
        <v>40</v>
      </c>
      <c r="F67" s="1">
        <v>5.63</v>
      </c>
      <c r="G67" s="1" t="s">
        <v>923</v>
      </c>
    </row>
    <row r="68" spans="1:7">
      <c r="A68" s="1">
        <v>67</v>
      </c>
      <c r="B68" s="1" t="s">
        <v>549</v>
      </c>
      <c r="C68" s="1">
        <v>6</v>
      </c>
      <c r="D68" s="1">
        <v>7.5</v>
      </c>
      <c r="E68" s="1">
        <v>70</v>
      </c>
      <c r="F68" s="1">
        <v>5.61</v>
      </c>
      <c r="G68" s="1" t="s">
        <v>944</v>
      </c>
    </row>
    <row r="69" spans="1:7">
      <c r="A69" s="1">
        <v>68</v>
      </c>
      <c r="B69" s="1" t="s">
        <v>549</v>
      </c>
      <c r="C69" s="1">
        <v>6</v>
      </c>
      <c r="D69" s="1">
        <v>5.5</v>
      </c>
      <c r="E69" s="1">
        <v>20</v>
      </c>
      <c r="F69" s="1">
        <v>5.6</v>
      </c>
      <c r="G69" s="1" t="s">
        <v>1041</v>
      </c>
    </row>
    <row r="70" spans="1:7">
      <c r="A70" s="1">
        <v>69</v>
      </c>
      <c r="B70" s="1" t="s">
        <v>549</v>
      </c>
      <c r="C70" s="1">
        <v>6</v>
      </c>
      <c r="D70" s="1">
        <v>7.5</v>
      </c>
      <c r="E70" s="1">
        <v>77</v>
      </c>
      <c r="F70" s="1">
        <v>5.56</v>
      </c>
      <c r="G70" s="1" t="s">
        <v>1051</v>
      </c>
    </row>
    <row r="71" spans="1:7">
      <c r="A71" s="1">
        <v>70</v>
      </c>
      <c r="B71" s="1" t="s">
        <v>549</v>
      </c>
      <c r="C71" s="1">
        <v>24</v>
      </c>
      <c r="D71" s="1">
        <v>6</v>
      </c>
      <c r="E71" s="1">
        <v>40</v>
      </c>
      <c r="F71" s="1">
        <v>5.54</v>
      </c>
      <c r="G71" s="1" t="s">
        <v>919</v>
      </c>
    </row>
    <row r="72" spans="1:7">
      <c r="A72" s="1">
        <v>71</v>
      </c>
      <c r="B72" s="1" t="s">
        <v>549</v>
      </c>
      <c r="C72" s="1">
        <v>24</v>
      </c>
      <c r="D72" s="1">
        <v>6</v>
      </c>
      <c r="E72" s="1">
        <v>22</v>
      </c>
      <c r="F72" s="1">
        <v>5.5</v>
      </c>
      <c r="G72" s="1" t="s">
        <v>1050</v>
      </c>
    </row>
    <row r="73" spans="1:7">
      <c r="A73" s="1">
        <v>72</v>
      </c>
      <c r="B73" s="1" t="s">
        <v>549</v>
      </c>
      <c r="C73" s="1">
        <v>6</v>
      </c>
      <c r="D73" s="1">
        <v>7.5</v>
      </c>
      <c r="E73" s="1">
        <v>77</v>
      </c>
      <c r="F73" s="1">
        <v>5.48</v>
      </c>
      <c r="G73" s="1" t="s">
        <v>1051</v>
      </c>
    </row>
    <row r="74" spans="1:7">
      <c r="A74" s="1">
        <v>73</v>
      </c>
      <c r="B74" s="1" t="s">
        <v>549</v>
      </c>
      <c r="C74" s="1">
        <v>1</v>
      </c>
      <c r="D74" s="1">
        <v>5</v>
      </c>
      <c r="E74" s="1">
        <v>22</v>
      </c>
      <c r="F74" s="1">
        <v>5.47</v>
      </c>
      <c r="G74" s="1" t="s">
        <v>945</v>
      </c>
    </row>
    <row r="75" spans="1:7">
      <c r="A75" s="1">
        <v>74</v>
      </c>
      <c r="B75" s="1" t="s">
        <v>549</v>
      </c>
      <c r="C75" s="1">
        <v>6</v>
      </c>
      <c r="D75" s="1">
        <v>7.5</v>
      </c>
      <c r="E75" s="1">
        <v>77</v>
      </c>
      <c r="F75" s="1">
        <v>5.41</v>
      </c>
      <c r="G75" s="1" t="s">
        <v>1051</v>
      </c>
    </row>
    <row r="76" spans="1:7">
      <c r="A76" s="1">
        <v>75</v>
      </c>
      <c r="B76" s="1" t="s">
        <v>549</v>
      </c>
      <c r="C76" s="1">
        <v>6</v>
      </c>
      <c r="D76" s="1">
        <v>7.5</v>
      </c>
      <c r="E76" s="1">
        <v>77</v>
      </c>
      <c r="F76" s="1">
        <v>5.36</v>
      </c>
      <c r="G76" s="1" t="s">
        <v>1051</v>
      </c>
    </row>
    <row r="77" spans="1:7">
      <c r="A77" s="1">
        <v>76</v>
      </c>
      <c r="B77" s="1" t="s">
        <v>549</v>
      </c>
      <c r="C77" s="1">
        <v>24</v>
      </c>
      <c r="D77" s="1">
        <v>6</v>
      </c>
      <c r="E77" s="1">
        <v>40</v>
      </c>
      <c r="F77" s="1">
        <v>5.3</v>
      </c>
      <c r="G77" s="1" t="s">
        <v>919</v>
      </c>
    </row>
    <row r="78" spans="1:7">
      <c r="A78" s="1">
        <v>77</v>
      </c>
      <c r="B78" s="1" t="s">
        <v>549</v>
      </c>
      <c r="C78" s="1">
        <v>6</v>
      </c>
      <c r="D78" s="1">
        <v>7.5</v>
      </c>
      <c r="E78" s="1">
        <v>77</v>
      </c>
      <c r="F78" s="1">
        <v>5.26</v>
      </c>
      <c r="G78" s="1" t="s">
        <v>1051</v>
      </c>
    </row>
    <row r="79" spans="1:7">
      <c r="A79" s="1">
        <v>78</v>
      </c>
      <c r="B79" s="1" t="s">
        <v>549</v>
      </c>
      <c r="C79" s="1">
        <v>6</v>
      </c>
      <c r="D79" s="1">
        <v>7.5</v>
      </c>
      <c r="E79" s="1">
        <v>77</v>
      </c>
      <c r="F79" s="1">
        <v>5.24</v>
      </c>
      <c r="G79" s="1" t="s">
        <v>1051</v>
      </c>
    </row>
    <row r="80" spans="1:7">
      <c r="A80" s="1">
        <v>79</v>
      </c>
      <c r="B80" s="1" t="s">
        <v>549</v>
      </c>
      <c r="C80" s="1">
        <v>24</v>
      </c>
      <c r="D80" s="1">
        <v>6</v>
      </c>
      <c r="E80" s="1">
        <v>40</v>
      </c>
      <c r="F80" s="1">
        <v>5.24</v>
      </c>
      <c r="G80" s="1" t="s">
        <v>941</v>
      </c>
    </row>
    <row r="81" spans="1:7">
      <c r="A81" s="1">
        <v>80</v>
      </c>
      <c r="B81" s="1" t="s">
        <v>549</v>
      </c>
      <c r="C81" s="1">
        <v>24</v>
      </c>
      <c r="D81" s="1">
        <v>5</v>
      </c>
      <c r="E81" s="1">
        <v>50</v>
      </c>
      <c r="F81" s="1">
        <v>5.23</v>
      </c>
      <c r="G81" s="1" t="s">
        <v>937</v>
      </c>
    </row>
    <row r="82" spans="1:7">
      <c r="A82" s="1">
        <v>81</v>
      </c>
      <c r="B82" s="1" t="s">
        <v>549</v>
      </c>
      <c r="C82" s="1">
        <v>16</v>
      </c>
      <c r="D82" s="1">
        <v>6</v>
      </c>
      <c r="E82" s="1">
        <v>40</v>
      </c>
      <c r="F82" s="1">
        <v>5.16</v>
      </c>
      <c r="G82" s="1" t="s">
        <v>934</v>
      </c>
    </row>
    <row r="83" spans="1:7">
      <c r="A83" s="1">
        <v>82</v>
      </c>
      <c r="B83" s="1" t="s">
        <v>549</v>
      </c>
      <c r="C83" s="1">
        <v>1</v>
      </c>
      <c r="D83" s="1">
        <v>5</v>
      </c>
      <c r="E83" s="1">
        <v>22</v>
      </c>
      <c r="F83" s="1">
        <v>5.08</v>
      </c>
      <c r="G83" s="1" t="s">
        <v>945</v>
      </c>
    </row>
    <row r="84" spans="1:7">
      <c r="A84" s="1">
        <v>83</v>
      </c>
      <c r="B84" s="1" t="s">
        <v>549</v>
      </c>
      <c r="C84" s="1">
        <v>1</v>
      </c>
      <c r="D84" s="1">
        <v>5</v>
      </c>
      <c r="E84" s="1">
        <v>22</v>
      </c>
      <c r="F84" s="1">
        <v>4.97</v>
      </c>
      <c r="G84" s="1" t="s">
        <v>945</v>
      </c>
    </row>
    <row r="85" spans="1:7">
      <c r="A85" s="1">
        <v>84</v>
      </c>
      <c r="B85" s="1" t="s">
        <v>549</v>
      </c>
      <c r="C85" s="1">
        <v>24</v>
      </c>
      <c r="D85" s="1">
        <v>6</v>
      </c>
      <c r="E85" s="1">
        <v>40</v>
      </c>
      <c r="F85" s="1">
        <v>4.8499999999999996</v>
      </c>
      <c r="G85" s="1" t="s">
        <v>924</v>
      </c>
    </row>
    <row r="86" spans="1:7">
      <c r="A86" s="1">
        <v>85</v>
      </c>
      <c r="B86" s="1" t="s">
        <v>549</v>
      </c>
      <c r="C86" s="1">
        <v>6</v>
      </c>
      <c r="D86" s="1">
        <v>7.5</v>
      </c>
      <c r="E86" s="1">
        <v>77</v>
      </c>
      <c r="F86" s="1">
        <v>4.83</v>
      </c>
      <c r="G86" s="1" t="s">
        <v>1051</v>
      </c>
    </row>
    <row r="87" spans="1:7">
      <c r="A87" s="1">
        <v>86</v>
      </c>
      <c r="B87" s="1" t="s">
        <v>549</v>
      </c>
      <c r="C87" s="1">
        <v>24</v>
      </c>
      <c r="D87" s="1">
        <v>5</v>
      </c>
      <c r="E87" s="1">
        <v>22</v>
      </c>
      <c r="F87" s="1">
        <v>4.75</v>
      </c>
      <c r="G87" s="1" t="s">
        <v>1049</v>
      </c>
    </row>
    <row r="88" spans="1:7">
      <c r="A88" s="1">
        <v>87</v>
      </c>
      <c r="B88" s="1" t="s">
        <v>549</v>
      </c>
      <c r="C88" s="1">
        <v>1</v>
      </c>
      <c r="D88" s="1">
        <v>5</v>
      </c>
      <c r="E88" s="1">
        <v>22</v>
      </c>
      <c r="F88" s="1">
        <v>4.66</v>
      </c>
      <c r="G88" s="1" t="s">
        <v>945</v>
      </c>
    </row>
    <row r="89" spans="1:7">
      <c r="A89" s="1">
        <v>88</v>
      </c>
      <c r="B89" s="1" t="s">
        <v>549</v>
      </c>
      <c r="C89" s="1">
        <v>6</v>
      </c>
      <c r="D89" s="1">
        <v>7.5</v>
      </c>
      <c r="E89" s="1">
        <v>77</v>
      </c>
      <c r="F89" s="1">
        <v>4.63</v>
      </c>
      <c r="G89" s="1" t="s">
        <v>1051</v>
      </c>
    </row>
    <row r="90" spans="1:7">
      <c r="A90" s="1">
        <v>89</v>
      </c>
      <c r="B90" s="1" t="s">
        <v>549</v>
      </c>
      <c r="C90" s="1">
        <v>8</v>
      </c>
      <c r="D90" s="1">
        <v>6</v>
      </c>
      <c r="E90" s="1">
        <v>40</v>
      </c>
      <c r="F90" s="1">
        <v>4.59</v>
      </c>
      <c r="G90" s="1" t="s">
        <v>922</v>
      </c>
    </row>
    <row r="91" spans="1:7">
      <c r="A91" s="1">
        <v>90</v>
      </c>
      <c r="B91" s="1" t="s">
        <v>549</v>
      </c>
      <c r="C91" s="1">
        <v>24</v>
      </c>
      <c r="D91" s="1">
        <v>6</v>
      </c>
      <c r="E91" s="1">
        <v>40</v>
      </c>
      <c r="F91" s="1">
        <v>4.45</v>
      </c>
      <c r="G91" s="1" t="s">
        <v>935</v>
      </c>
    </row>
    <row r="92" spans="1:7">
      <c r="A92" s="1">
        <v>91</v>
      </c>
      <c r="B92" s="1" t="s">
        <v>549</v>
      </c>
      <c r="C92" s="1">
        <v>24</v>
      </c>
      <c r="D92" s="1">
        <v>4</v>
      </c>
      <c r="E92" s="1">
        <v>22</v>
      </c>
      <c r="F92" s="1">
        <v>4.4000000000000004</v>
      </c>
      <c r="G92" s="1" t="s">
        <v>1049</v>
      </c>
    </row>
    <row r="93" spans="1:7">
      <c r="A93" s="1">
        <v>92</v>
      </c>
      <c r="B93" s="1" t="s">
        <v>549</v>
      </c>
      <c r="C93" s="1">
        <v>16</v>
      </c>
      <c r="D93" s="1">
        <v>3</v>
      </c>
      <c r="E93" s="1">
        <v>35</v>
      </c>
      <c r="F93" s="1">
        <v>4.4000000000000004</v>
      </c>
      <c r="G93" s="1" t="s">
        <v>1043</v>
      </c>
    </row>
    <row r="94" spans="1:7">
      <c r="A94" s="1">
        <v>93</v>
      </c>
      <c r="B94" s="1" t="s">
        <v>549</v>
      </c>
      <c r="C94" s="1">
        <v>24</v>
      </c>
      <c r="D94" s="1">
        <v>4</v>
      </c>
      <c r="E94" s="1">
        <v>22</v>
      </c>
      <c r="F94" s="1">
        <v>4.3</v>
      </c>
      <c r="G94" s="1" t="s">
        <v>1049</v>
      </c>
    </row>
    <row r="95" spans="1:7">
      <c r="A95" s="1">
        <v>94</v>
      </c>
      <c r="B95" s="1" t="s">
        <v>549</v>
      </c>
      <c r="C95" s="1">
        <v>1</v>
      </c>
      <c r="D95" s="1">
        <v>3.5</v>
      </c>
      <c r="E95" s="1">
        <v>25</v>
      </c>
      <c r="F95" s="1">
        <v>4.2</v>
      </c>
      <c r="G95" s="1" t="s">
        <v>1047</v>
      </c>
    </row>
    <row r="96" spans="1:7">
      <c r="A96" s="1">
        <v>95</v>
      </c>
      <c r="B96" s="1" t="s">
        <v>549</v>
      </c>
      <c r="C96" s="1">
        <v>24</v>
      </c>
      <c r="D96" s="1">
        <v>4</v>
      </c>
      <c r="E96" s="1">
        <v>50</v>
      </c>
      <c r="F96" s="1">
        <v>4.1500000000000004</v>
      </c>
      <c r="G96" s="1" t="s">
        <v>937</v>
      </c>
    </row>
    <row r="97" spans="1:7">
      <c r="A97" s="1">
        <v>96</v>
      </c>
      <c r="B97" s="1" t="s">
        <v>549</v>
      </c>
      <c r="C97" s="1">
        <v>16</v>
      </c>
      <c r="D97" s="1">
        <v>3</v>
      </c>
      <c r="E97" s="1">
        <v>35</v>
      </c>
      <c r="F97" s="1">
        <v>4.0999999999999996</v>
      </c>
      <c r="G97" s="1" t="s">
        <v>1043</v>
      </c>
    </row>
    <row r="98" spans="1:7">
      <c r="A98" s="1">
        <v>97</v>
      </c>
      <c r="B98" s="1" t="s">
        <v>549</v>
      </c>
      <c r="C98" s="1">
        <v>16</v>
      </c>
      <c r="D98" s="1">
        <v>6</v>
      </c>
      <c r="E98" s="1">
        <v>40</v>
      </c>
      <c r="F98" s="1">
        <v>4</v>
      </c>
      <c r="G98" s="1" t="s">
        <v>923</v>
      </c>
    </row>
    <row r="99" spans="1:7">
      <c r="A99" s="1">
        <v>98</v>
      </c>
      <c r="B99" s="1" t="s">
        <v>549</v>
      </c>
      <c r="C99" s="1">
        <v>6</v>
      </c>
      <c r="D99" s="1">
        <v>5.5</v>
      </c>
      <c r="E99" s="1">
        <v>20</v>
      </c>
      <c r="F99" s="1">
        <v>4</v>
      </c>
      <c r="G99" s="1" t="s">
        <v>1039</v>
      </c>
    </row>
    <row r="100" spans="1:7">
      <c r="A100" s="1">
        <v>99</v>
      </c>
      <c r="B100" s="1" t="s">
        <v>549</v>
      </c>
      <c r="C100" s="1">
        <v>24</v>
      </c>
      <c r="D100" s="1">
        <v>4</v>
      </c>
      <c r="E100" s="1">
        <v>22</v>
      </c>
      <c r="F100" s="1">
        <v>3.97</v>
      </c>
      <c r="G100" s="1" t="s">
        <v>1049</v>
      </c>
    </row>
    <row r="101" spans="1:7">
      <c r="A101" s="1">
        <v>100</v>
      </c>
      <c r="B101" s="1" t="s">
        <v>549</v>
      </c>
      <c r="C101" s="1">
        <v>8</v>
      </c>
      <c r="D101" s="1">
        <v>3.3</v>
      </c>
      <c r="E101" s="1">
        <v>35</v>
      </c>
      <c r="F101" s="1">
        <v>3.9</v>
      </c>
      <c r="G101" s="1" t="s">
        <v>1045</v>
      </c>
    </row>
    <row r="102" spans="1:7">
      <c r="A102" s="1">
        <v>101</v>
      </c>
      <c r="B102" s="1" t="s">
        <v>549</v>
      </c>
      <c r="C102" s="1">
        <v>1</v>
      </c>
      <c r="D102" s="1">
        <v>3.5</v>
      </c>
      <c r="E102" s="1">
        <v>25</v>
      </c>
      <c r="F102" s="1">
        <v>3.8</v>
      </c>
      <c r="G102" s="1" t="s">
        <v>1047</v>
      </c>
    </row>
    <row r="103" spans="1:7">
      <c r="A103" s="1">
        <v>102</v>
      </c>
      <c r="B103" s="1" t="s">
        <v>549</v>
      </c>
      <c r="C103" s="1">
        <v>6</v>
      </c>
      <c r="D103" s="1">
        <v>5.5</v>
      </c>
      <c r="E103" s="1">
        <v>20</v>
      </c>
      <c r="F103" s="1">
        <v>3.79</v>
      </c>
      <c r="G103" s="1" t="s">
        <v>1040</v>
      </c>
    </row>
    <row r="104" spans="1:7">
      <c r="A104" s="1">
        <v>103</v>
      </c>
      <c r="B104" s="1" t="s">
        <v>549</v>
      </c>
      <c r="C104" s="1">
        <v>1</v>
      </c>
      <c r="D104" s="1">
        <v>3.5</v>
      </c>
      <c r="E104" s="1">
        <v>25</v>
      </c>
      <c r="F104" s="1">
        <v>3.7</v>
      </c>
      <c r="G104" s="1" t="s">
        <v>1047</v>
      </c>
    </row>
    <row r="105" spans="1:7">
      <c r="A105" s="1">
        <v>104</v>
      </c>
      <c r="B105" s="1" t="s">
        <v>549</v>
      </c>
      <c r="C105" s="1">
        <v>8</v>
      </c>
      <c r="D105" s="1">
        <v>3.2</v>
      </c>
      <c r="E105" s="1">
        <v>35</v>
      </c>
      <c r="F105" s="1">
        <v>3.7</v>
      </c>
      <c r="G105" s="1" t="s">
        <v>1045</v>
      </c>
    </row>
    <row r="106" spans="1:7">
      <c r="A106" s="1">
        <v>105</v>
      </c>
      <c r="B106" s="1" t="s">
        <v>549</v>
      </c>
      <c r="C106" s="1">
        <v>1</v>
      </c>
      <c r="D106" s="1">
        <v>3.5</v>
      </c>
      <c r="E106" s="1">
        <v>25</v>
      </c>
      <c r="F106" s="1">
        <v>3.65</v>
      </c>
      <c r="G106" s="1" t="s">
        <v>1047</v>
      </c>
    </row>
    <row r="107" spans="1:7">
      <c r="A107" s="1">
        <v>106</v>
      </c>
      <c r="B107" s="1" t="s">
        <v>549</v>
      </c>
      <c r="C107" s="1">
        <v>16</v>
      </c>
      <c r="D107" s="1">
        <v>3.5</v>
      </c>
      <c r="E107" s="1">
        <v>35</v>
      </c>
      <c r="F107" s="1">
        <v>3.52</v>
      </c>
      <c r="G107" s="1" t="s">
        <v>1046</v>
      </c>
    </row>
    <row r="108" spans="1:7">
      <c r="A108" s="1">
        <v>107</v>
      </c>
      <c r="B108" s="1" t="s">
        <v>549</v>
      </c>
      <c r="C108" s="1">
        <v>24</v>
      </c>
      <c r="D108" s="1">
        <v>3.25</v>
      </c>
      <c r="E108" s="1">
        <v>35</v>
      </c>
      <c r="F108" s="1">
        <v>3.45</v>
      </c>
      <c r="G108" s="1" t="s">
        <v>933</v>
      </c>
    </row>
    <row r="109" spans="1:7">
      <c r="A109" s="1">
        <v>108</v>
      </c>
      <c r="B109" s="1" t="s">
        <v>549</v>
      </c>
      <c r="C109" s="1">
        <v>24</v>
      </c>
      <c r="D109" s="1">
        <v>3.25</v>
      </c>
      <c r="E109" s="1">
        <v>35</v>
      </c>
      <c r="F109" s="1">
        <v>3.45</v>
      </c>
      <c r="G109" s="1" t="s">
        <v>933</v>
      </c>
    </row>
    <row r="110" spans="1:7">
      <c r="A110" s="1">
        <v>109</v>
      </c>
      <c r="B110" s="1" t="s">
        <v>549</v>
      </c>
      <c r="C110" s="1">
        <v>24</v>
      </c>
      <c r="D110" s="1">
        <v>3.25</v>
      </c>
      <c r="E110" s="1">
        <v>35</v>
      </c>
      <c r="F110" s="1">
        <v>3.45</v>
      </c>
      <c r="G110" s="1" t="s">
        <v>934</v>
      </c>
    </row>
    <row r="111" spans="1:7">
      <c r="A111" s="1">
        <v>110</v>
      </c>
      <c r="B111" s="1" t="s">
        <v>549</v>
      </c>
      <c r="C111" s="1">
        <v>8</v>
      </c>
      <c r="D111" s="1">
        <v>3.2</v>
      </c>
      <c r="E111" s="1">
        <v>35</v>
      </c>
      <c r="F111" s="1">
        <v>3.4</v>
      </c>
      <c r="G111" s="1" t="s">
        <v>1045</v>
      </c>
    </row>
    <row r="112" spans="1:7">
      <c r="A112" s="1">
        <v>111</v>
      </c>
      <c r="B112" s="1" t="s">
        <v>549</v>
      </c>
      <c r="C112" s="1">
        <v>24</v>
      </c>
      <c r="D112" s="1">
        <v>3</v>
      </c>
      <c r="E112" s="1">
        <v>22</v>
      </c>
      <c r="F112" s="1">
        <v>3.4</v>
      </c>
      <c r="G112" s="1" t="s">
        <v>1017</v>
      </c>
    </row>
    <row r="113" spans="1:7">
      <c r="A113" s="1">
        <v>112</v>
      </c>
      <c r="B113" s="1" t="s">
        <v>549</v>
      </c>
      <c r="C113" s="1">
        <v>24</v>
      </c>
      <c r="D113" s="1">
        <v>3.3</v>
      </c>
      <c r="E113" s="1">
        <v>35</v>
      </c>
      <c r="F113" s="1">
        <v>3.37</v>
      </c>
      <c r="G113" s="1" t="s">
        <v>1044</v>
      </c>
    </row>
    <row r="114" spans="1:7">
      <c r="A114" s="1">
        <v>113</v>
      </c>
      <c r="B114" s="1" t="s">
        <v>549</v>
      </c>
      <c r="C114" s="1">
        <v>16</v>
      </c>
      <c r="D114" s="1">
        <v>3</v>
      </c>
      <c r="E114" s="1">
        <v>35</v>
      </c>
      <c r="F114" s="1">
        <v>3.33</v>
      </c>
      <c r="G114" s="1" t="s">
        <v>1043</v>
      </c>
    </row>
    <row r="115" spans="1:7">
      <c r="A115" s="1">
        <v>114</v>
      </c>
      <c r="B115" s="1" t="s">
        <v>549</v>
      </c>
      <c r="C115" s="1">
        <v>16</v>
      </c>
      <c r="D115" s="1">
        <v>3</v>
      </c>
      <c r="E115" s="1">
        <v>35</v>
      </c>
      <c r="F115" s="1">
        <v>3.31</v>
      </c>
      <c r="G115" s="1" t="s">
        <v>1046</v>
      </c>
    </row>
    <row r="116" spans="1:7">
      <c r="A116" s="1">
        <v>115</v>
      </c>
      <c r="B116" s="1" t="s">
        <v>549</v>
      </c>
      <c r="C116" s="1">
        <v>16</v>
      </c>
      <c r="D116" s="1">
        <v>3</v>
      </c>
      <c r="E116" s="1">
        <v>35</v>
      </c>
      <c r="F116" s="1">
        <v>3.3</v>
      </c>
      <c r="G116" s="1" t="s">
        <v>1046</v>
      </c>
    </row>
    <row r="117" spans="1:7">
      <c r="A117" s="1">
        <v>116</v>
      </c>
      <c r="B117" s="1" t="s">
        <v>549</v>
      </c>
      <c r="C117" s="1">
        <v>24</v>
      </c>
      <c r="D117" s="1">
        <v>3</v>
      </c>
      <c r="E117" s="1">
        <v>22</v>
      </c>
      <c r="F117" s="1">
        <v>3.3</v>
      </c>
      <c r="G117" s="1" t="s">
        <v>1017</v>
      </c>
    </row>
    <row r="118" spans="1:7">
      <c r="A118" s="1">
        <v>117</v>
      </c>
      <c r="B118" s="1" t="s">
        <v>549</v>
      </c>
      <c r="C118" s="1">
        <v>16</v>
      </c>
      <c r="D118" s="1">
        <v>3.5</v>
      </c>
      <c r="E118" s="1">
        <v>35</v>
      </c>
      <c r="F118" s="1">
        <v>3.28</v>
      </c>
      <c r="G118" s="1" t="s">
        <v>1046</v>
      </c>
    </row>
    <row r="119" spans="1:7">
      <c r="A119" s="1">
        <v>118</v>
      </c>
      <c r="B119" s="1" t="s">
        <v>549</v>
      </c>
      <c r="C119" s="1">
        <v>1</v>
      </c>
      <c r="D119" s="1">
        <v>3.5</v>
      </c>
      <c r="E119" s="1">
        <v>25</v>
      </c>
      <c r="F119" s="1">
        <v>3.25</v>
      </c>
      <c r="G119" s="1" t="s">
        <v>1047</v>
      </c>
    </row>
    <row r="120" spans="1:7">
      <c r="A120" s="1">
        <v>119</v>
      </c>
      <c r="B120" s="1" t="s">
        <v>549</v>
      </c>
      <c r="C120" s="1">
        <v>24</v>
      </c>
      <c r="D120" s="1">
        <v>3</v>
      </c>
      <c r="E120" s="1">
        <v>35</v>
      </c>
      <c r="F120" s="1">
        <v>3.25</v>
      </c>
      <c r="G120" s="1" t="s">
        <v>1044</v>
      </c>
    </row>
    <row r="121" spans="1:7">
      <c r="A121" s="1">
        <v>120</v>
      </c>
      <c r="B121" s="1" t="s">
        <v>549</v>
      </c>
      <c r="C121" s="1">
        <v>16</v>
      </c>
      <c r="D121" s="1">
        <v>3</v>
      </c>
      <c r="E121" s="1">
        <v>35</v>
      </c>
      <c r="F121" s="1">
        <v>3.21</v>
      </c>
      <c r="G121" s="1" t="s">
        <v>1043</v>
      </c>
    </row>
    <row r="122" spans="1:7">
      <c r="A122" s="1">
        <v>121</v>
      </c>
      <c r="B122" s="1" t="s">
        <v>549</v>
      </c>
      <c r="C122" s="1">
        <v>16</v>
      </c>
      <c r="D122" s="1">
        <v>3</v>
      </c>
      <c r="E122" s="1">
        <v>35</v>
      </c>
      <c r="F122" s="1">
        <v>3.18</v>
      </c>
      <c r="G122" s="1" t="s">
        <v>1043</v>
      </c>
    </row>
    <row r="123" spans="1:7">
      <c r="A123" s="1">
        <v>122</v>
      </c>
      <c r="B123" s="1" t="s">
        <v>549</v>
      </c>
      <c r="C123" s="1">
        <v>24</v>
      </c>
      <c r="D123" s="1">
        <v>3.3</v>
      </c>
      <c r="E123" s="1">
        <v>35</v>
      </c>
      <c r="F123" s="1">
        <v>3.16</v>
      </c>
      <c r="G123" s="1" t="s">
        <v>1044</v>
      </c>
    </row>
    <row r="124" spans="1:7">
      <c r="A124" s="1">
        <v>123</v>
      </c>
      <c r="B124" s="1" t="s">
        <v>549</v>
      </c>
      <c r="C124" s="1">
        <v>24</v>
      </c>
      <c r="D124" s="1">
        <v>3.25</v>
      </c>
      <c r="E124" s="1">
        <v>35</v>
      </c>
      <c r="F124" s="1">
        <v>3.15</v>
      </c>
      <c r="G124" s="1" t="s">
        <v>934</v>
      </c>
    </row>
    <row r="125" spans="1:7">
      <c r="A125" s="1">
        <v>124</v>
      </c>
      <c r="B125" s="1" t="s">
        <v>549</v>
      </c>
      <c r="C125" s="1">
        <v>1</v>
      </c>
      <c r="D125" s="1">
        <v>3.5</v>
      </c>
      <c r="E125" s="1">
        <v>25</v>
      </c>
      <c r="F125" s="1">
        <v>3.1</v>
      </c>
      <c r="G125" s="1" t="s">
        <v>1047</v>
      </c>
    </row>
    <row r="126" spans="1:7">
      <c r="A126" s="1">
        <v>125</v>
      </c>
      <c r="B126" s="1" t="s">
        <v>549</v>
      </c>
      <c r="C126" s="1">
        <v>24</v>
      </c>
      <c r="D126" s="1">
        <v>3.5</v>
      </c>
      <c r="E126" s="1">
        <v>35</v>
      </c>
      <c r="F126" s="1">
        <v>3.1</v>
      </c>
      <c r="G126" s="1" t="s">
        <v>1044</v>
      </c>
    </row>
    <row r="127" spans="1:7">
      <c r="A127" s="1">
        <v>126</v>
      </c>
      <c r="B127" s="1" t="s">
        <v>549</v>
      </c>
      <c r="C127" s="1">
        <v>1</v>
      </c>
      <c r="D127" s="1">
        <v>3.5</v>
      </c>
      <c r="E127" s="1">
        <v>25</v>
      </c>
      <c r="F127" s="1">
        <v>3.05</v>
      </c>
      <c r="G127" s="1" t="s">
        <v>1047</v>
      </c>
    </row>
    <row r="128" spans="1:7">
      <c r="A128" s="1">
        <v>127</v>
      </c>
      <c r="B128" s="1" t="s">
        <v>549</v>
      </c>
      <c r="C128" s="1">
        <v>24</v>
      </c>
      <c r="D128" s="1">
        <v>3.3</v>
      </c>
      <c r="E128" s="1">
        <v>35</v>
      </c>
      <c r="F128" s="1">
        <v>2.98</v>
      </c>
      <c r="G128" s="1" t="s">
        <v>1044</v>
      </c>
    </row>
    <row r="129" spans="1:7">
      <c r="A129" s="1">
        <v>128</v>
      </c>
      <c r="B129" s="1" t="s">
        <v>549</v>
      </c>
      <c r="C129" s="1">
        <v>1</v>
      </c>
      <c r="D129" s="1">
        <v>3.5</v>
      </c>
      <c r="E129" s="1">
        <v>25</v>
      </c>
      <c r="F129" s="1">
        <v>2.85</v>
      </c>
      <c r="G129" s="1" t="s">
        <v>1047</v>
      </c>
    </row>
    <row r="130" spans="1:7">
      <c r="A130" s="1">
        <v>129</v>
      </c>
      <c r="B130" s="1" t="s">
        <v>549</v>
      </c>
      <c r="C130" s="1">
        <v>8</v>
      </c>
      <c r="D130" s="1">
        <v>3.2</v>
      </c>
      <c r="E130" s="1">
        <v>35</v>
      </c>
      <c r="F130" s="1">
        <v>2.81</v>
      </c>
      <c r="G130" s="1" t="s">
        <v>1045</v>
      </c>
    </row>
    <row r="131" spans="1:7">
      <c r="A131" s="1">
        <v>130</v>
      </c>
      <c r="B131" s="1" t="s">
        <v>549</v>
      </c>
      <c r="C131" s="1">
        <v>16</v>
      </c>
      <c r="D131" s="1">
        <v>3</v>
      </c>
      <c r="E131" s="1">
        <v>35</v>
      </c>
      <c r="F131" s="1">
        <v>2.72</v>
      </c>
      <c r="G131" s="1" t="s">
        <v>1043</v>
      </c>
    </row>
    <row r="132" spans="1:7">
      <c r="A132" s="1">
        <v>131</v>
      </c>
      <c r="B132" s="1" t="s">
        <v>549</v>
      </c>
      <c r="C132" s="1">
        <v>8</v>
      </c>
      <c r="D132" s="1">
        <v>3.21</v>
      </c>
      <c r="E132" s="1">
        <v>35</v>
      </c>
      <c r="F132" s="1">
        <v>2.59</v>
      </c>
      <c r="G132" s="1" t="s">
        <v>1045</v>
      </c>
    </row>
    <row r="133" spans="1:7">
      <c r="A133" s="1">
        <v>132</v>
      </c>
      <c r="B133" s="1" t="s">
        <v>549</v>
      </c>
      <c r="C133" s="1">
        <v>16</v>
      </c>
      <c r="D133" s="1">
        <v>3</v>
      </c>
      <c r="E133" s="1">
        <v>35</v>
      </c>
      <c r="F133" s="1">
        <v>2.57</v>
      </c>
      <c r="G133" s="1" t="s">
        <v>1043</v>
      </c>
    </row>
    <row r="134" spans="1:7">
      <c r="A134" s="1">
        <v>133</v>
      </c>
      <c r="B134" s="1" t="s">
        <v>549</v>
      </c>
      <c r="C134" s="1">
        <v>24</v>
      </c>
      <c r="D134" s="1">
        <v>6</v>
      </c>
      <c r="E134" s="1">
        <v>22</v>
      </c>
      <c r="F134" s="1">
        <v>2.54</v>
      </c>
      <c r="G134" s="1" t="s">
        <v>1050</v>
      </c>
    </row>
    <row r="135" spans="1:7">
      <c r="A135" s="1">
        <v>134</v>
      </c>
      <c r="B135" s="1" t="s">
        <v>549</v>
      </c>
      <c r="C135" s="1">
        <v>6</v>
      </c>
      <c r="D135" s="1">
        <v>2.5</v>
      </c>
      <c r="E135" s="1">
        <v>22</v>
      </c>
      <c r="F135" s="1">
        <v>2.4500000000000002</v>
      </c>
      <c r="G135" s="1" t="s">
        <v>942</v>
      </c>
    </row>
    <row r="136" spans="1:7">
      <c r="A136" s="1">
        <v>135</v>
      </c>
      <c r="B136" s="1" t="s">
        <v>549</v>
      </c>
      <c r="C136" s="1">
        <v>8</v>
      </c>
      <c r="D136" s="1">
        <v>2</v>
      </c>
      <c r="E136" s="1">
        <v>22</v>
      </c>
      <c r="F136" s="1">
        <v>2.4500000000000002</v>
      </c>
      <c r="G136" s="1" t="s">
        <v>942</v>
      </c>
    </row>
    <row r="137" spans="1:7">
      <c r="A137" s="1">
        <v>136</v>
      </c>
      <c r="B137" s="1" t="s">
        <v>549</v>
      </c>
      <c r="C137" s="1">
        <v>24</v>
      </c>
      <c r="D137" s="1">
        <v>6</v>
      </c>
      <c r="E137" s="1">
        <v>22</v>
      </c>
      <c r="F137" s="1">
        <v>2.2999999999999998</v>
      </c>
      <c r="G137" s="1" t="s">
        <v>1050</v>
      </c>
    </row>
    <row r="138" spans="1:7">
      <c r="A138" s="1">
        <v>137</v>
      </c>
      <c r="B138" s="1" t="s">
        <v>549</v>
      </c>
      <c r="C138" s="1">
        <v>24</v>
      </c>
      <c r="D138" s="1">
        <v>6</v>
      </c>
      <c r="E138" s="1">
        <v>22</v>
      </c>
      <c r="F138" s="1">
        <v>2.2799999999999998</v>
      </c>
      <c r="G138" s="1" t="s">
        <v>1050</v>
      </c>
    </row>
    <row r="139" spans="1:7">
      <c r="A139" s="1">
        <v>138</v>
      </c>
      <c r="B139" s="1" t="s">
        <v>549</v>
      </c>
      <c r="C139" s="1">
        <v>24</v>
      </c>
      <c r="D139" s="1">
        <v>6</v>
      </c>
      <c r="E139" s="1">
        <v>22</v>
      </c>
      <c r="F139" s="1">
        <v>2.27</v>
      </c>
      <c r="G139" s="1" t="s">
        <v>1050</v>
      </c>
    </row>
    <row r="140" spans="1:7">
      <c r="A140" s="1">
        <v>139</v>
      </c>
      <c r="B140" s="1" t="s">
        <v>549</v>
      </c>
      <c r="C140" s="1">
        <v>14</v>
      </c>
      <c r="D140" s="1">
        <v>1.1000000000000001</v>
      </c>
      <c r="E140" s="1">
        <v>70</v>
      </c>
      <c r="F140" s="1">
        <v>2.27</v>
      </c>
      <c r="G140" s="1" t="s">
        <v>932</v>
      </c>
    </row>
    <row r="141" spans="1:7">
      <c r="A141" s="1">
        <v>140</v>
      </c>
      <c r="B141" s="1" t="s">
        <v>549</v>
      </c>
      <c r="C141" s="1">
        <v>24</v>
      </c>
      <c r="D141" s="1">
        <v>6</v>
      </c>
      <c r="E141" s="1">
        <v>22</v>
      </c>
      <c r="F141" s="1">
        <v>2.23</v>
      </c>
      <c r="G141" s="1" t="s">
        <v>1050</v>
      </c>
    </row>
    <row r="142" spans="1:7">
      <c r="A142" s="1">
        <v>141</v>
      </c>
      <c r="B142" s="1" t="s">
        <v>549</v>
      </c>
      <c r="C142" s="1">
        <v>8</v>
      </c>
      <c r="D142" s="1">
        <v>2</v>
      </c>
      <c r="E142" s="1">
        <v>22</v>
      </c>
      <c r="F142" s="1">
        <v>2.19</v>
      </c>
      <c r="G142" s="1" t="s">
        <v>942</v>
      </c>
    </row>
    <row r="143" spans="1:7">
      <c r="A143" s="1">
        <v>142</v>
      </c>
      <c r="B143" s="1" t="s">
        <v>549</v>
      </c>
      <c r="C143" s="1">
        <v>8</v>
      </c>
      <c r="D143" s="1">
        <v>2</v>
      </c>
      <c r="E143" s="1">
        <v>22</v>
      </c>
      <c r="F143" s="1">
        <v>2.15</v>
      </c>
      <c r="G143" s="1" t="s">
        <v>942</v>
      </c>
    </row>
    <row r="144" spans="1:7">
      <c r="A144" s="1">
        <v>143</v>
      </c>
      <c r="B144" s="1" t="s">
        <v>549</v>
      </c>
      <c r="C144" s="1">
        <v>24</v>
      </c>
      <c r="D144" s="1">
        <v>4</v>
      </c>
      <c r="E144" s="1">
        <v>22</v>
      </c>
      <c r="F144" s="1">
        <v>2.14</v>
      </c>
      <c r="G144" s="1" t="s">
        <v>1049</v>
      </c>
    </row>
    <row r="145" spans="1:7">
      <c r="A145" s="1">
        <v>144</v>
      </c>
      <c r="B145" s="1" t="s">
        <v>549</v>
      </c>
      <c r="C145" s="1">
        <v>24</v>
      </c>
      <c r="D145" s="1">
        <v>3.5</v>
      </c>
      <c r="E145" s="1">
        <v>35</v>
      </c>
      <c r="F145" s="1">
        <v>2.1</v>
      </c>
      <c r="G145" s="1" t="s">
        <v>1044</v>
      </c>
    </row>
    <row r="146" spans="1:7">
      <c r="A146" s="1">
        <v>145</v>
      </c>
      <c r="B146" s="1" t="s">
        <v>549</v>
      </c>
      <c r="C146" s="1">
        <v>24</v>
      </c>
      <c r="D146" s="1">
        <v>6</v>
      </c>
      <c r="E146" s="1">
        <v>22</v>
      </c>
      <c r="F146" s="1">
        <v>2.08</v>
      </c>
      <c r="G146" s="1" t="s">
        <v>1050</v>
      </c>
    </row>
    <row r="147" spans="1:7">
      <c r="A147" s="1">
        <v>146</v>
      </c>
      <c r="B147" s="1" t="s">
        <v>549</v>
      </c>
      <c r="C147" s="1">
        <v>10</v>
      </c>
      <c r="D147" s="1">
        <v>2</v>
      </c>
      <c r="E147" s="1">
        <v>160</v>
      </c>
      <c r="F147" s="1">
        <v>2.08</v>
      </c>
      <c r="G147" s="1" t="s">
        <v>940</v>
      </c>
    </row>
    <row r="148" spans="1:7">
      <c r="A148" s="1">
        <v>147</v>
      </c>
      <c r="B148" s="1" t="s">
        <v>549</v>
      </c>
      <c r="C148" s="1">
        <v>3</v>
      </c>
      <c r="D148" s="1">
        <v>2</v>
      </c>
      <c r="E148" s="1">
        <v>22</v>
      </c>
      <c r="F148" s="1">
        <v>1.95</v>
      </c>
      <c r="G148" s="1" t="s">
        <v>1038</v>
      </c>
    </row>
    <row r="149" spans="1:7">
      <c r="A149" s="1">
        <v>148</v>
      </c>
      <c r="B149" s="1" t="s">
        <v>549</v>
      </c>
      <c r="C149" s="1">
        <v>16</v>
      </c>
      <c r="D149" s="1">
        <v>2</v>
      </c>
      <c r="E149" s="1">
        <v>160</v>
      </c>
      <c r="F149" s="1">
        <v>1.91</v>
      </c>
      <c r="G149" s="1" t="s">
        <v>939</v>
      </c>
    </row>
    <row r="150" spans="1:7">
      <c r="A150" s="1">
        <v>149</v>
      </c>
      <c r="B150" s="1" t="s">
        <v>549</v>
      </c>
      <c r="C150" s="1">
        <v>4</v>
      </c>
      <c r="D150" s="1">
        <v>2</v>
      </c>
      <c r="E150" s="1">
        <v>55</v>
      </c>
      <c r="F150" s="1">
        <v>1.89</v>
      </c>
      <c r="G150" s="1" t="s">
        <v>936</v>
      </c>
    </row>
    <row r="151" spans="1:7">
      <c r="A151" s="1">
        <v>150</v>
      </c>
      <c r="B151" s="1" t="s">
        <v>549</v>
      </c>
      <c r="C151" s="1">
        <v>3</v>
      </c>
      <c r="D151" s="1">
        <v>2</v>
      </c>
      <c r="E151" s="1">
        <v>22</v>
      </c>
      <c r="F151" s="1">
        <v>1.83</v>
      </c>
      <c r="G151" s="1" t="s">
        <v>1037</v>
      </c>
    </row>
    <row r="152" spans="1:7">
      <c r="A152" s="1">
        <v>151</v>
      </c>
      <c r="B152" s="1" t="s">
        <v>549</v>
      </c>
      <c r="C152" s="1">
        <v>16</v>
      </c>
      <c r="D152" s="1">
        <v>2</v>
      </c>
      <c r="E152" s="1">
        <v>160</v>
      </c>
      <c r="F152" s="1">
        <v>1.83</v>
      </c>
      <c r="G152" s="1" t="s">
        <v>939</v>
      </c>
    </row>
    <row r="153" spans="1:7">
      <c r="A153" s="1">
        <v>152</v>
      </c>
      <c r="B153" s="1" t="s">
        <v>549</v>
      </c>
      <c r="C153" s="1">
        <v>3</v>
      </c>
      <c r="D153" s="1">
        <v>2</v>
      </c>
      <c r="E153" s="1">
        <v>22</v>
      </c>
      <c r="F153" s="1">
        <v>1.73</v>
      </c>
      <c r="G153" s="1" t="s">
        <v>1036</v>
      </c>
    </row>
    <row r="154" spans="1:7">
      <c r="A154" s="1">
        <v>153</v>
      </c>
      <c r="B154" s="1" t="s">
        <v>549</v>
      </c>
      <c r="C154" s="1">
        <v>4</v>
      </c>
      <c r="D154" s="1">
        <v>0.48</v>
      </c>
      <c r="E154" s="1">
        <v>188</v>
      </c>
      <c r="F154" s="1">
        <v>1.45</v>
      </c>
      <c r="G154" s="1" t="s">
        <v>929</v>
      </c>
    </row>
    <row r="155" spans="1:7">
      <c r="A155" s="1">
        <v>154</v>
      </c>
      <c r="B155" s="1" t="s">
        <v>549</v>
      </c>
      <c r="C155" s="1">
        <v>24</v>
      </c>
      <c r="D155" s="1">
        <v>5</v>
      </c>
      <c r="E155" s="1">
        <v>22</v>
      </c>
      <c r="F155" s="1">
        <v>1.43</v>
      </c>
      <c r="G155" s="1" t="s">
        <v>1049</v>
      </c>
    </row>
    <row r="156" spans="1:7">
      <c r="A156" s="1">
        <v>155</v>
      </c>
      <c r="B156" s="1" t="s">
        <v>549</v>
      </c>
      <c r="C156" s="1">
        <v>4</v>
      </c>
      <c r="D156" s="1">
        <v>0.48</v>
      </c>
      <c r="E156" s="1">
        <v>188</v>
      </c>
      <c r="F156" s="1">
        <v>1.43</v>
      </c>
      <c r="G156" s="1" t="s">
        <v>925</v>
      </c>
    </row>
    <row r="157" spans="1:7">
      <c r="A157" s="1">
        <v>156</v>
      </c>
      <c r="B157" s="1" t="s">
        <v>549</v>
      </c>
      <c r="C157" s="1">
        <v>2</v>
      </c>
      <c r="D157" s="1">
        <v>0.5</v>
      </c>
      <c r="E157" s="1">
        <v>25</v>
      </c>
      <c r="F157" s="1">
        <v>1.42</v>
      </c>
      <c r="G157" s="1" t="s">
        <v>1089</v>
      </c>
    </row>
    <row r="158" spans="1:7">
      <c r="A158" s="1">
        <v>157</v>
      </c>
      <c r="B158" s="1" t="s">
        <v>549</v>
      </c>
      <c r="C158" s="1">
        <v>24</v>
      </c>
      <c r="D158" s="1">
        <v>4</v>
      </c>
      <c r="E158" s="1">
        <v>22</v>
      </c>
      <c r="F158" s="1">
        <v>1.4</v>
      </c>
      <c r="G158" s="1" t="s">
        <v>1049</v>
      </c>
    </row>
    <row r="159" spans="1:7">
      <c r="A159" s="1">
        <v>158</v>
      </c>
      <c r="B159" s="1" t="s">
        <v>549</v>
      </c>
      <c r="C159" s="1">
        <v>24</v>
      </c>
      <c r="D159" s="1">
        <v>4</v>
      </c>
      <c r="E159" s="1">
        <v>22</v>
      </c>
      <c r="F159" s="1">
        <v>1.31</v>
      </c>
      <c r="G159" s="1" t="s">
        <v>1049</v>
      </c>
    </row>
    <row r="160" spans="1:7">
      <c r="A160" s="1">
        <v>159</v>
      </c>
      <c r="B160" s="1" t="s">
        <v>549</v>
      </c>
      <c r="C160" s="1">
        <v>24</v>
      </c>
      <c r="D160" s="1">
        <v>3</v>
      </c>
      <c r="E160" s="1">
        <v>22</v>
      </c>
      <c r="F160" s="1">
        <v>1.3</v>
      </c>
      <c r="G160" s="1" t="s">
        <v>1017</v>
      </c>
    </row>
    <row r="161" spans="1:7">
      <c r="A161" s="1">
        <v>160</v>
      </c>
      <c r="B161" s="1" t="s">
        <v>549</v>
      </c>
      <c r="C161" s="1">
        <v>16</v>
      </c>
      <c r="D161" s="1">
        <v>1.08</v>
      </c>
      <c r="E161" s="1">
        <v>22</v>
      </c>
      <c r="F161" s="1">
        <v>1.26</v>
      </c>
      <c r="G161" s="1" t="s">
        <v>921</v>
      </c>
    </row>
    <row r="162" spans="1:7">
      <c r="A162" s="1">
        <v>161</v>
      </c>
      <c r="B162" s="1" t="s">
        <v>549</v>
      </c>
      <c r="C162" s="1">
        <v>14</v>
      </c>
      <c r="D162" s="1">
        <v>1.1000000000000001</v>
      </c>
      <c r="E162" s="1">
        <v>70</v>
      </c>
      <c r="F162" s="1">
        <v>1.25</v>
      </c>
      <c r="G162" s="1" t="s">
        <v>932</v>
      </c>
    </row>
    <row r="163" spans="1:7">
      <c r="A163" s="1">
        <v>162</v>
      </c>
      <c r="B163" s="1" t="s">
        <v>549</v>
      </c>
      <c r="C163" s="1">
        <v>2</v>
      </c>
      <c r="D163" s="1">
        <v>0.5</v>
      </c>
      <c r="E163" s="1">
        <v>25</v>
      </c>
      <c r="F163" s="1">
        <v>1.2</v>
      </c>
      <c r="G163" s="1" t="s">
        <v>1089</v>
      </c>
    </row>
    <row r="164" spans="1:7">
      <c r="A164" s="1">
        <v>163</v>
      </c>
      <c r="B164" s="1" t="s">
        <v>549</v>
      </c>
      <c r="C164" s="1">
        <v>4</v>
      </c>
      <c r="D164" s="1">
        <v>0.48</v>
      </c>
      <c r="E164" s="1">
        <v>188</v>
      </c>
      <c r="F164" s="1">
        <v>1.1930000000000001</v>
      </c>
      <c r="G164" s="1" t="s">
        <v>925</v>
      </c>
    </row>
    <row r="165" spans="1:7">
      <c r="A165" s="1">
        <v>164</v>
      </c>
      <c r="B165" s="1" t="s">
        <v>549</v>
      </c>
      <c r="C165" s="1">
        <v>14</v>
      </c>
      <c r="D165" s="1">
        <v>1.1000000000000001</v>
      </c>
      <c r="E165" s="1">
        <v>70</v>
      </c>
      <c r="F165" s="1">
        <v>1.1399999999999999</v>
      </c>
      <c r="G165" s="1" t="s">
        <v>932</v>
      </c>
    </row>
    <row r="166" spans="1:7">
      <c r="A166" s="1">
        <v>165</v>
      </c>
      <c r="B166" s="1" t="s">
        <v>549</v>
      </c>
      <c r="C166" s="1">
        <v>2</v>
      </c>
      <c r="D166" s="1">
        <v>0.5</v>
      </c>
      <c r="E166" s="1">
        <v>25</v>
      </c>
      <c r="F166" s="1">
        <v>1.1000000000000001</v>
      </c>
      <c r="G166" s="1" t="s">
        <v>1089</v>
      </c>
    </row>
    <row r="167" spans="1:7">
      <c r="A167" s="1">
        <v>166</v>
      </c>
      <c r="B167" s="1" t="s">
        <v>549</v>
      </c>
      <c r="C167" s="1">
        <v>16</v>
      </c>
      <c r="D167" s="1">
        <v>1.08</v>
      </c>
      <c r="E167" s="1">
        <v>22</v>
      </c>
      <c r="F167" s="1">
        <v>1.0429999999999999</v>
      </c>
      <c r="G167" s="1" t="s">
        <v>921</v>
      </c>
    </row>
    <row r="168" spans="1:7">
      <c r="A168" s="1">
        <v>167</v>
      </c>
      <c r="B168" s="1" t="s">
        <v>549</v>
      </c>
      <c r="C168" s="1">
        <v>4</v>
      </c>
      <c r="D168" s="1">
        <v>0.9</v>
      </c>
      <c r="E168" s="1">
        <v>60</v>
      </c>
      <c r="F168" s="1">
        <v>1.03</v>
      </c>
      <c r="G168" s="1" t="s">
        <v>917</v>
      </c>
    </row>
    <row r="169" spans="1:7">
      <c r="A169" s="1">
        <v>168</v>
      </c>
      <c r="B169" s="1" t="s">
        <v>549</v>
      </c>
      <c r="C169" s="1">
        <v>16</v>
      </c>
      <c r="D169" s="1">
        <v>1.08</v>
      </c>
      <c r="E169" s="1">
        <v>22</v>
      </c>
      <c r="F169" s="1">
        <v>0.98399999999999999</v>
      </c>
      <c r="G169" s="1" t="s">
        <v>921</v>
      </c>
    </row>
    <row r="170" spans="1:7">
      <c r="A170" s="1">
        <v>169</v>
      </c>
      <c r="B170" s="1" t="s">
        <v>549</v>
      </c>
      <c r="C170" s="1">
        <v>2</v>
      </c>
      <c r="D170" s="1">
        <v>0.5</v>
      </c>
      <c r="E170" s="1">
        <v>25</v>
      </c>
      <c r="F170" s="1">
        <v>0.98</v>
      </c>
      <c r="G170" s="1" t="s">
        <v>1089</v>
      </c>
    </row>
    <row r="171" spans="1:7">
      <c r="A171" s="1">
        <v>170</v>
      </c>
      <c r="B171" s="1" t="s">
        <v>549</v>
      </c>
      <c r="C171" s="1">
        <v>16</v>
      </c>
      <c r="D171" s="1">
        <v>1.08</v>
      </c>
      <c r="E171" s="1">
        <v>22</v>
      </c>
      <c r="F171" s="1">
        <v>0.92500000000000004</v>
      </c>
      <c r="G171" s="1" t="s">
        <v>921</v>
      </c>
    </row>
    <row r="172" spans="1:7">
      <c r="A172" s="1">
        <v>171</v>
      </c>
      <c r="B172" s="1" t="s">
        <v>549</v>
      </c>
      <c r="C172" s="1">
        <v>4</v>
      </c>
      <c r="D172" s="1">
        <v>0.48</v>
      </c>
      <c r="E172" s="1">
        <v>188</v>
      </c>
      <c r="F172" s="1">
        <v>0.92</v>
      </c>
      <c r="G172" s="1" t="s">
        <v>925</v>
      </c>
    </row>
    <row r="173" spans="1:7">
      <c r="A173" s="1">
        <v>172</v>
      </c>
      <c r="B173" s="1" t="s">
        <v>549</v>
      </c>
      <c r="C173" s="1">
        <v>14</v>
      </c>
      <c r="D173" s="1">
        <v>1.1000000000000001</v>
      </c>
      <c r="E173" s="1">
        <v>70</v>
      </c>
      <c r="F173" s="1">
        <v>0.89</v>
      </c>
      <c r="G173" s="1" t="s">
        <v>932</v>
      </c>
    </row>
    <row r="174" spans="1:7">
      <c r="A174" s="1">
        <v>173</v>
      </c>
      <c r="B174" s="1" t="s">
        <v>549</v>
      </c>
      <c r="C174" s="1">
        <v>16</v>
      </c>
      <c r="D174" s="1">
        <v>1.08</v>
      </c>
      <c r="E174" s="1">
        <v>22</v>
      </c>
      <c r="F174" s="1">
        <v>0.81</v>
      </c>
      <c r="G174" s="1" t="s">
        <v>921</v>
      </c>
    </row>
    <row r="175" spans="1:7">
      <c r="A175" s="1">
        <v>174</v>
      </c>
      <c r="B175" s="1" t="s">
        <v>549</v>
      </c>
      <c r="C175" s="1">
        <v>2</v>
      </c>
      <c r="D175" s="1">
        <v>0.5</v>
      </c>
      <c r="E175" s="1">
        <v>25</v>
      </c>
      <c r="F175" s="1">
        <v>0.81</v>
      </c>
      <c r="G175" s="1" t="s">
        <v>1089</v>
      </c>
    </row>
    <row r="176" spans="1:7">
      <c r="A176" s="1">
        <v>175</v>
      </c>
      <c r="B176" s="1" t="s">
        <v>549</v>
      </c>
      <c r="C176" s="1">
        <v>36</v>
      </c>
      <c r="D176" s="1">
        <v>1</v>
      </c>
      <c r="E176" s="1">
        <v>75</v>
      </c>
      <c r="F176" s="1">
        <v>0.8</v>
      </c>
      <c r="G176" s="1" t="s">
        <v>1042</v>
      </c>
    </row>
    <row r="177" spans="1:7">
      <c r="A177" s="1">
        <v>176</v>
      </c>
      <c r="B177" s="1" t="s">
        <v>549</v>
      </c>
      <c r="C177" s="1">
        <v>4</v>
      </c>
      <c r="D177" s="1">
        <v>0.48</v>
      </c>
      <c r="E177" s="1">
        <v>188</v>
      </c>
      <c r="F177" s="1">
        <v>0.8</v>
      </c>
      <c r="G177" s="1" t="s">
        <v>930</v>
      </c>
    </row>
    <row r="178" spans="1:7">
      <c r="A178" s="1">
        <v>177</v>
      </c>
      <c r="B178" s="1" t="s">
        <v>549</v>
      </c>
      <c r="C178" s="1">
        <v>4</v>
      </c>
      <c r="D178" s="1">
        <v>0.9</v>
      </c>
      <c r="E178" s="1">
        <v>60</v>
      </c>
      <c r="F178" s="1">
        <v>0.76</v>
      </c>
      <c r="G178" s="1" t="s">
        <v>918</v>
      </c>
    </row>
    <row r="179" spans="1:7">
      <c r="A179" s="1">
        <v>178</v>
      </c>
      <c r="B179" s="1" t="s">
        <v>549</v>
      </c>
      <c r="C179" s="1">
        <v>4</v>
      </c>
      <c r="D179" s="1">
        <v>0.48</v>
      </c>
      <c r="E179" s="1">
        <v>188</v>
      </c>
      <c r="F179" s="1">
        <v>0.7</v>
      </c>
      <c r="G179" s="1" t="s">
        <v>926</v>
      </c>
    </row>
    <row r="180" spans="1:7">
      <c r="A180" s="1">
        <v>179</v>
      </c>
      <c r="B180" s="1" t="s">
        <v>549</v>
      </c>
      <c r="C180" s="1">
        <v>4</v>
      </c>
      <c r="D180" s="1">
        <v>0.48</v>
      </c>
      <c r="E180" s="1">
        <v>188</v>
      </c>
      <c r="F180" s="1">
        <v>0.7</v>
      </c>
      <c r="G180" s="1" t="s">
        <v>931</v>
      </c>
    </row>
    <row r="181" spans="1:7">
      <c r="A181" s="1">
        <v>180</v>
      </c>
      <c r="B181" s="1" t="s">
        <v>549</v>
      </c>
      <c r="C181" s="1">
        <v>2</v>
      </c>
      <c r="D181" s="1">
        <v>0.5</v>
      </c>
      <c r="E181" s="1">
        <v>25</v>
      </c>
      <c r="F181" s="1">
        <v>0.68</v>
      </c>
      <c r="G181" s="1" t="s">
        <v>1089</v>
      </c>
    </row>
    <row r="182" spans="1:7">
      <c r="A182" s="1">
        <v>181</v>
      </c>
      <c r="B182" s="1" t="s">
        <v>549</v>
      </c>
      <c r="C182" s="1">
        <v>4</v>
      </c>
      <c r="D182" s="1">
        <v>0.48</v>
      </c>
      <c r="E182" s="1">
        <v>188</v>
      </c>
      <c r="F182" s="1">
        <v>0.68</v>
      </c>
      <c r="G182" s="1" t="s">
        <v>925</v>
      </c>
    </row>
    <row r="183" spans="1:7">
      <c r="A183" s="1">
        <v>182</v>
      </c>
      <c r="B183" s="1" t="s">
        <v>549</v>
      </c>
      <c r="C183" s="1">
        <v>2</v>
      </c>
      <c r="D183" s="1">
        <v>0.5</v>
      </c>
      <c r="E183" s="1">
        <v>25</v>
      </c>
      <c r="F183" s="1">
        <v>0.67</v>
      </c>
      <c r="G183" s="1" t="s">
        <v>1089</v>
      </c>
    </row>
    <row r="184" spans="1:7">
      <c r="A184" s="1">
        <v>183</v>
      </c>
      <c r="B184" s="1" t="s">
        <v>549</v>
      </c>
      <c r="C184" s="1">
        <v>2</v>
      </c>
      <c r="D184" s="1">
        <v>0.5</v>
      </c>
      <c r="E184" s="1">
        <v>25</v>
      </c>
      <c r="F184" s="1">
        <v>0.65</v>
      </c>
      <c r="G184" s="1" t="s">
        <v>1089</v>
      </c>
    </row>
    <row r="185" spans="1:7">
      <c r="A185" s="1">
        <v>184</v>
      </c>
      <c r="B185" s="1" t="s">
        <v>549</v>
      </c>
      <c r="C185" s="1">
        <v>2</v>
      </c>
      <c r="D185" s="1">
        <v>0.5</v>
      </c>
      <c r="E185" s="1">
        <v>25</v>
      </c>
      <c r="F185" s="1">
        <v>0.62</v>
      </c>
      <c r="G185" s="1" t="s">
        <v>1089</v>
      </c>
    </row>
    <row r="186" spans="1:7">
      <c r="A186" s="1">
        <v>185</v>
      </c>
      <c r="B186" s="1" t="s">
        <v>549</v>
      </c>
      <c r="C186" s="1">
        <v>4</v>
      </c>
      <c r="D186" s="1">
        <v>0.48</v>
      </c>
      <c r="E186" s="1">
        <v>188</v>
      </c>
      <c r="F186" s="1">
        <v>0.62</v>
      </c>
      <c r="G186" s="1" t="s">
        <v>925</v>
      </c>
    </row>
    <row r="187" spans="1:7">
      <c r="A187" s="1">
        <v>186</v>
      </c>
      <c r="B187" s="1" t="s">
        <v>549</v>
      </c>
      <c r="C187" s="1">
        <v>2</v>
      </c>
      <c r="D187" s="1">
        <v>0.5</v>
      </c>
      <c r="E187" s="1">
        <v>25</v>
      </c>
      <c r="F187" s="1">
        <v>0.6</v>
      </c>
      <c r="G187" s="1" t="s">
        <v>1089</v>
      </c>
    </row>
    <row r="188" spans="1:7">
      <c r="A188" s="1">
        <v>187</v>
      </c>
      <c r="B188" s="1" t="s">
        <v>549</v>
      </c>
      <c r="C188" s="1">
        <v>2</v>
      </c>
      <c r="D188" s="1">
        <v>0.5</v>
      </c>
      <c r="E188" s="1">
        <v>25</v>
      </c>
      <c r="F188" s="1">
        <v>0.6</v>
      </c>
      <c r="G188" s="1" t="s">
        <v>1089</v>
      </c>
    </row>
    <row r="189" spans="1:7">
      <c r="A189" s="1">
        <v>188</v>
      </c>
      <c r="B189" s="1" t="s">
        <v>549</v>
      </c>
      <c r="C189" s="1">
        <v>4</v>
      </c>
      <c r="D189" s="1">
        <v>0.48</v>
      </c>
      <c r="E189" s="1">
        <v>188</v>
      </c>
      <c r="F189" s="1">
        <v>0.6</v>
      </c>
      <c r="G189" s="1" t="s">
        <v>927</v>
      </c>
    </row>
    <row r="190" spans="1:7">
      <c r="A190" s="1">
        <v>189</v>
      </c>
      <c r="B190" s="1" t="s">
        <v>549</v>
      </c>
      <c r="C190" s="1">
        <v>6</v>
      </c>
      <c r="D190" s="1">
        <v>0.4</v>
      </c>
      <c r="E190" s="1">
        <v>100</v>
      </c>
      <c r="F190" s="1">
        <v>0.57499999999999996</v>
      </c>
      <c r="G190" s="1" t="s">
        <v>938</v>
      </c>
    </row>
    <row r="191" spans="1:7">
      <c r="A191" s="1">
        <v>190</v>
      </c>
      <c r="B191" s="1" t="s">
        <v>549</v>
      </c>
      <c r="C191" s="1">
        <v>4</v>
      </c>
      <c r="D191" s="1">
        <v>0.9</v>
      </c>
      <c r="E191" s="1">
        <v>60</v>
      </c>
      <c r="F191" s="1">
        <v>0.56999999999999995</v>
      </c>
      <c r="G191" s="1" t="s">
        <v>916</v>
      </c>
    </row>
    <row r="192" spans="1:7">
      <c r="A192" s="1">
        <v>191</v>
      </c>
      <c r="B192" s="1" t="s">
        <v>549</v>
      </c>
      <c r="C192" s="1">
        <v>16</v>
      </c>
      <c r="D192" s="1">
        <v>0.49</v>
      </c>
      <c r="E192" s="1">
        <v>106</v>
      </c>
      <c r="F192" s="1">
        <v>0.56000000000000005</v>
      </c>
      <c r="G192" s="1" t="s">
        <v>920</v>
      </c>
    </row>
    <row r="193" spans="1:7">
      <c r="A193" s="1">
        <v>192</v>
      </c>
      <c r="B193" s="1" t="s">
        <v>549</v>
      </c>
      <c r="C193" s="1">
        <v>2</v>
      </c>
      <c r="D193" s="1">
        <v>0.5</v>
      </c>
      <c r="E193" s="1">
        <v>25</v>
      </c>
      <c r="F193" s="1">
        <v>0.55000000000000004</v>
      </c>
      <c r="G193" s="1" t="s">
        <v>1089</v>
      </c>
    </row>
    <row r="194" spans="1:7">
      <c r="A194" s="1">
        <v>193</v>
      </c>
      <c r="B194" s="1" t="s">
        <v>549</v>
      </c>
      <c r="C194" s="1">
        <v>6</v>
      </c>
      <c r="D194" s="1">
        <v>0.4</v>
      </c>
      <c r="E194" s="1">
        <v>100</v>
      </c>
      <c r="F194" s="1">
        <v>0.55000000000000004</v>
      </c>
      <c r="G194" s="1" t="s">
        <v>938</v>
      </c>
    </row>
    <row r="195" spans="1:7">
      <c r="A195" s="1">
        <v>194</v>
      </c>
      <c r="B195" s="1" t="s">
        <v>549</v>
      </c>
      <c r="C195" s="1">
        <v>6</v>
      </c>
      <c r="D195" s="1">
        <v>0.4</v>
      </c>
      <c r="E195" s="1">
        <v>100</v>
      </c>
      <c r="F195" s="1">
        <v>0.55000000000000004</v>
      </c>
      <c r="G195" s="1" t="s">
        <v>938</v>
      </c>
    </row>
    <row r="196" spans="1:7">
      <c r="A196" s="1">
        <v>195</v>
      </c>
      <c r="B196" s="1" t="s">
        <v>549</v>
      </c>
      <c r="C196" s="1">
        <v>2</v>
      </c>
      <c r="D196" s="1">
        <v>0.5</v>
      </c>
      <c r="E196" s="1">
        <v>25</v>
      </c>
      <c r="F196" s="1">
        <v>0.54</v>
      </c>
      <c r="G196" s="1" t="s">
        <v>1089</v>
      </c>
    </row>
    <row r="197" spans="1:7">
      <c r="A197" s="1">
        <v>196</v>
      </c>
      <c r="B197" s="1" t="s">
        <v>549</v>
      </c>
      <c r="C197" s="1">
        <v>2</v>
      </c>
      <c r="D197" s="1">
        <v>0.5</v>
      </c>
      <c r="E197" s="1">
        <v>25</v>
      </c>
      <c r="F197" s="1">
        <v>0.54</v>
      </c>
      <c r="G197" s="1" t="s">
        <v>1089</v>
      </c>
    </row>
    <row r="198" spans="1:7">
      <c r="A198" s="1">
        <v>197</v>
      </c>
      <c r="B198" s="1" t="s">
        <v>549</v>
      </c>
      <c r="C198" s="1">
        <v>2</v>
      </c>
      <c r="D198" s="1">
        <v>0.5</v>
      </c>
      <c r="E198" s="1">
        <v>25</v>
      </c>
      <c r="F198" s="1">
        <v>0.54</v>
      </c>
      <c r="G198" s="1" t="s">
        <v>1089</v>
      </c>
    </row>
    <row r="199" spans="1:7">
      <c r="A199" s="1">
        <v>198</v>
      </c>
      <c r="B199" s="1" t="s">
        <v>549</v>
      </c>
      <c r="C199" s="1">
        <v>16</v>
      </c>
      <c r="D199" s="1">
        <v>0.49</v>
      </c>
      <c r="E199" s="1">
        <v>106</v>
      </c>
      <c r="F199" s="1">
        <v>0.53100000000000003</v>
      </c>
      <c r="G199" s="1" t="s">
        <v>920</v>
      </c>
    </row>
    <row r="200" spans="1:7">
      <c r="A200" s="1">
        <v>199</v>
      </c>
      <c r="B200" s="1" t="s">
        <v>549</v>
      </c>
      <c r="C200" s="1">
        <v>2</v>
      </c>
      <c r="D200" s="1">
        <v>0.5</v>
      </c>
      <c r="E200" s="1">
        <v>25</v>
      </c>
      <c r="F200" s="1">
        <v>0.52</v>
      </c>
      <c r="G200" s="1" t="s">
        <v>1089</v>
      </c>
    </row>
    <row r="201" spans="1:7">
      <c r="A201" s="1">
        <v>200</v>
      </c>
      <c r="B201" s="1" t="s">
        <v>549</v>
      </c>
      <c r="C201" s="1">
        <v>6</v>
      </c>
      <c r="D201" s="1">
        <v>0.4</v>
      </c>
      <c r="E201" s="1">
        <v>100</v>
      </c>
      <c r="F201" s="1">
        <v>0.52</v>
      </c>
      <c r="G201" s="1" t="s">
        <v>938</v>
      </c>
    </row>
    <row r="202" spans="1:7">
      <c r="A202" s="1">
        <v>201</v>
      </c>
      <c r="B202" s="1" t="s">
        <v>549</v>
      </c>
      <c r="C202" s="1">
        <v>2</v>
      </c>
      <c r="D202" s="1">
        <v>0.5</v>
      </c>
      <c r="E202" s="1">
        <v>25</v>
      </c>
      <c r="F202" s="1">
        <v>0.51</v>
      </c>
      <c r="G202" s="1" t="s">
        <v>1089</v>
      </c>
    </row>
    <row r="203" spans="1:7">
      <c r="A203" s="1">
        <v>202</v>
      </c>
      <c r="B203" s="1" t="s">
        <v>549</v>
      </c>
      <c r="C203" s="1">
        <v>6</v>
      </c>
      <c r="D203" s="1">
        <v>0.4</v>
      </c>
      <c r="E203" s="1">
        <v>100</v>
      </c>
      <c r="F203" s="1">
        <v>0.5</v>
      </c>
      <c r="G203" s="1" t="s">
        <v>938</v>
      </c>
    </row>
    <row r="204" spans="1:7">
      <c r="A204" s="1">
        <v>203</v>
      </c>
      <c r="B204" s="1" t="s">
        <v>549</v>
      </c>
      <c r="C204" s="1">
        <v>16</v>
      </c>
      <c r="D204" s="1">
        <v>1.08</v>
      </c>
      <c r="E204" s="1">
        <v>22</v>
      </c>
      <c r="F204" s="1">
        <v>0.49</v>
      </c>
      <c r="G204" s="1" t="s">
        <v>921</v>
      </c>
    </row>
    <row r="205" spans="1:7">
      <c r="A205" s="1">
        <v>204</v>
      </c>
      <c r="B205" s="1" t="s">
        <v>549</v>
      </c>
      <c r="C205" s="1">
        <v>2</v>
      </c>
      <c r="D205" s="1">
        <v>0.5</v>
      </c>
      <c r="E205" s="1">
        <v>25</v>
      </c>
      <c r="F205" s="1">
        <v>0.48</v>
      </c>
      <c r="G205" s="1" t="s">
        <v>1089</v>
      </c>
    </row>
    <row r="206" spans="1:7">
      <c r="A206" s="1">
        <v>205</v>
      </c>
      <c r="B206" s="1" t="s">
        <v>549</v>
      </c>
      <c r="C206" s="1">
        <v>2</v>
      </c>
      <c r="D206" s="1">
        <v>0.5</v>
      </c>
      <c r="E206" s="1">
        <v>25</v>
      </c>
      <c r="F206" s="1">
        <v>0.47</v>
      </c>
      <c r="G206" s="1" t="s">
        <v>1089</v>
      </c>
    </row>
    <row r="207" spans="1:7">
      <c r="A207" s="1">
        <v>206</v>
      </c>
      <c r="B207" s="1" t="s">
        <v>549</v>
      </c>
      <c r="C207" s="1">
        <v>2</v>
      </c>
      <c r="D207" s="1">
        <v>0.5</v>
      </c>
      <c r="E207" s="1">
        <v>25</v>
      </c>
      <c r="F207" s="1">
        <v>0.47</v>
      </c>
      <c r="G207" s="1" t="s">
        <v>1089</v>
      </c>
    </row>
    <row r="208" spans="1:7">
      <c r="A208" s="1">
        <v>207</v>
      </c>
      <c r="B208" s="1" t="s">
        <v>549</v>
      </c>
      <c r="C208" s="1">
        <v>2</v>
      </c>
      <c r="D208" s="1">
        <v>0.5</v>
      </c>
      <c r="E208" s="1">
        <v>25</v>
      </c>
      <c r="F208" s="1">
        <v>0.46</v>
      </c>
      <c r="G208" s="1" t="s">
        <v>1089</v>
      </c>
    </row>
    <row r="209" spans="1:7">
      <c r="A209" s="1">
        <v>208</v>
      </c>
      <c r="B209" s="1" t="s">
        <v>549</v>
      </c>
      <c r="C209" s="1">
        <v>4</v>
      </c>
      <c r="D209" s="1">
        <v>0.48</v>
      </c>
      <c r="E209" s="1">
        <v>188</v>
      </c>
      <c r="F209" s="1">
        <v>0.45900000000000002</v>
      </c>
      <c r="G209" s="1" t="s">
        <v>925</v>
      </c>
    </row>
    <row r="210" spans="1:7">
      <c r="A210" s="1">
        <v>209</v>
      </c>
      <c r="B210" s="1" t="s">
        <v>549</v>
      </c>
      <c r="C210" s="1">
        <v>2</v>
      </c>
      <c r="D210" s="1">
        <v>0.5</v>
      </c>
      <c r="E210" s="1">
        <v>25</v>
      </c>
      <c r="F210" s="1">
        <v>0.44</v>
      </c>
      <c r="G210" s="1" t="s">
        <v>1089</v>
      </c>
    </row>
    <row r="211" spans="1:7">
      <c r="A211" s="1">
        <v>210</v>
      </c>
      <c r="B211" s="1" t="s">
        <v>549</v>
      </c>
      <c r="C211" s="1">
        <v>2</v>
      </c>
      <c r="D211" s="1">
        <v>0.5</v>
      </c>
      <c r="E211" s="1">
        <v>25</v>
      </c>
      <c r="F211" s="1">
        <v>0.39</v>
      </c>
      <c r="G211" s="1" t="s">
        <v>1089</v>
      </c>
    </row>
    <row r="212" spans="1:7">
      <c r="A212" s="1">
        <v>211</v>
      </c>
      <c r="B212" s="1" t="s">
        <v>549</v>
      </c>
      <c r="C212" s="1">
        <v>2</v>
      </c>
      <c r="D212" s="1">
        <v>0.5</v>
      </c>
      <c r="E212" s="1">
        <v>25</v>
      </c>
      <c r="F212" s="1">
        <v>0.39</v>
      </c>
      <c r="G212" s="1" t="s">
        <v>1089</v>
      </c>
    </row>
    <row r="213" spans="1:7">
      <c r="A213" s="1">
        <v>212</v>
      </c>
      <c r="B213" s="1" t="s">
        <v>549</v>
      </c>
      <c r="C213" s="1">
        <v>6</v>
      </c>
      <c r="D213" s="1">
        <v>0.4</v>
      </c>
      <c r="E213" s="1">
        <v>100</v>
      </c>
      <c r="F213" s="1">
        <v>0.38</v>
      </c>
      <c r="G213" s="1" t="s">
        <v>938</v>
      </c>
    </row>
    <row r="214" spans="1:7">
      <c r="A214" s="1">
        <v>213</v>
      </c>
      <c r="B214" s="1" t="s">
        <v>549</v>
      </c>
      <c r="C214" s="1">
        <v>2</v>
      </c>
      <c r="D214" s="1">
        <v>0.5</v>
      </c>
      <c r="E214" s="1">
        <v>25</v>
      </c>
      <c r="F214" s="1">
        <v>0.35</v>
      </c>
      <c r="G214" s="1" t="s">
        <v>1089</v>
      </c>
    </row>
    <row r="215" spans="1:7">
      <c r="A215" s="1">
        <v>214</v>
      </c>
      <c r="B215" s="1" t="s">
        <v>549</v>
      </c>
      <c r="C215" s="1">
        <v>6</v>
      </c>
      <c r="D215" s="1">
        <v>0.4</v>
      </c>
      <c r="E215" s="1">
        <v>100</v>
      </c>
      <c r="F215" s="1">
        <v>0.34</v>
      </c>
      <c r="G215" s="1" t="s">
        <v>938</v>
      </c>
    </row>
    <row r="216" spans="1:7">
      <c r="A216" s="1">
        <v>215</v>
      </c>
      <c r="B216" s="1" t="s">
        <v>549</v>
      </c>
      <c r="C216" s="1">
        <v>30</v>
      </c>
      <c r="D216" s="1">
        <v>0.3</v>
      </c>
      <c r="E216" s="1">
        <v>120</v>
      </c>
      <c r="F216" s="1">
        <v>0.32100000000000001</v>
      </c>
      <c r="G216" s="1" t="s">
        <v>915</v>
      </c>
    </row>
    <row r="217" spans="1:7">
      <c r="A217" s="1">
        <v>216</v>
      </c>
      <c r="B217" s="1" t="s">
        <v>549</v>
      </c>
      <c r="C217" s="1">
        <v>6</v>
      </c>
      <c r="D217" s="1">
        <v>0.4</v>
      </c>
      <c r="E217" s="1">
        <v>100</v>
      </c>
      <c r="F217" s="1">
        <v>0.3</v>
      </c>
      <c r="G217" s="1" t="s">
        <v>938</v>
      </c>
    </row>
    <row r="218" spans="1:7">
      <c r="A218" s="1">
        <v>217</v>
      </c>
      <c r="B218" s="1" t="s">
        <v>549</v>
      </c>
      <c r="C218" s="1">
        <v>30</v>
      </c>
      <c r="D218" s="1">
        <v>0.3</v>
      </c>
      <c r="E218" s="1">
        <v>120</v>
      </c>
      <c r="F218" s="1">
        <v>0.26500000000000001</v>
      </c>
      <c r="G218" s="1" t="s">
        <v>915</v>
      </c>
    </row>
    <row r="219" spans="1:7">
      <c r="A219" s="1">
        <v>218</v>
      </c>
      <c r="B219" s="1" t="s">
        <v>549</v>
      </c>
      <c r="C219" s="1">
        <v>12</v>
      </c>
      <c r="D219" s="1">
        <v>0.17499999999999999</v>
      </c>
      <c r="E219" s="1">
        <v>57</v>
      </c>
      <c r="F219" s="1">
        <v>0.216</v>
      </c>
      <c r="G219" s="1" t="s">
        <v>1016</v>
      </c>
    </row>
    <row r="220" spans="1:7">
      <c r="A220" s="1">
        <v>219</v>
      </c>
      <c r="B220" s="1" t="s">
        <v>549</v>
      </c>
      <c r="C220" s="1">
        <v>12</v>
      </c>
      <c r="D220" s="1">
        <v>0.17499999999999999</v>
      </c>
      <c r="E220" s="1">
        <v>57</v>
      </c>
      <c r="F220" s="1">
        <v>0.184</v>
      </c>
      <c r="G220" s="1" t="s">
        <v>1016</v>
      </c>
    </row>
    <row r="221" spans="1:7">
      <c r="A221" s="1">
        <v>220</v>
      </c>
      <c r="B221" s="1" t="s">
        <v>549</v>
      </c>
      <c r="C221" s="1">
        <v>12</v>
      </c>
      <c r="D221" s="1">
        <v>0.17499999999999999</v>
      </c>
      <c r="E221" s="1">
        <v>57</v>
      </c>
      <c r="F221" s="1">
        <v>0.16300000000000001</v>
      </c>
      <c r="G221" s="1" t="s">
        <v>1015</v>
      </c>
    </row>
    <row r="222" spans="1:7">
      <c r="A222" s="1">
        <v>221</v>
      </c>
      <c r="B222" s="1" t="s">
        <v>549</v>
      </c>
      <c r="C222" s="1">
        <v>2</v>
      </c>
      <c r="D222" s="1">
        <v>0.5</v>
      </c>
      <c r="E222" s="1">
        <v>25</v>
      </c>
      <c r="F222" s="1">
        <v>0.15</v>
      </c>
      <c r="G222" s="1" t="s">
        <v>1089</v>
      </c>
    </row>
    <row r="223" spans="1:7">
      <c r="A223" s="1">
        <v>222</v>
      </c>
      <c r="B223" s="1" t="s">
        <v>549</v>
      </c>
      <c r="C223" s="1">
        <v>12</v>
      </c>
      <c r="D223" s="1">
        <v>0.17499999999999999</v>
      </c>
      <c r="E223" s="1">
        <v>57</v>
      </c>
      <c r="F223" s="1">
        <v>0.14000000000000001</v>
      </c>
      <c r="G223" s="1" t="s">
        <v>1016</v>
      </c>
    </row>
    <row r="224" spans="1:7">
      <c r="A224" s="1">
        <v>223</v>
      </c>
      <c r="B224" s="1" t="s">
        <v>549</v>
      </c>
      <c r="C224" s="1">
        <v>6</v>
      </c>
      <c r="D224" s="1">
        <v>0.4</v>
      </c>
      <c r="E224" s="1">
        <v>100</v>
      </c>
      <c r="F224" s="1">
        <v>0.13700000000000001</v>
      </c>
      <c r="G224" s="1" t="s">
        <v>938</v>
      </c>
    </row>
    <row r="225" spans="1:7">
      <c r="A225" s="1">
        <v>224</v>
      </c>
      <c r="B225" s="1" t="s">
        <v>549</v>
      </c>
      <c r="C225" s="1">
        <v>8</v>
      </c>
      <c r="D225" s="1">
        <v>0.2</v>
      </c>
      <c r="E225" s="1">
        <v>125</v>
      </c>
      <c r="G225" s="1" t="s">
        <v>1048</v>
      </c>
    </row>
    <row r="226" spans="1:7">
      <c r="A226" s="1">
        <v>225</v>
      </c>
      <c r="B226" s="1" t="s">
        <v>315</v>
      </c>
      <c r="C226" s="1">
        <v>0.5</v>
      </c>
      <c r="D226" s="1">
        <v>248</v>
      </c>
      <c r="E226" s="1">
        <v>100</v>
      </c>
      <c r="F226" s="1">
        <v>249.4</v>
      </c>
      <c r="G226" s="1" t="s">
        <v>950</v>
      </c>
    </row>
    <row r="227" spans="1:7">
      <c r="A227" s="1">
        <v>226</v>
      </c>
      <c r="B227" s="1" t="s">
        <v>315</v>
      </c>
      <c r="C227" s="1">
        <v>0.5</v>
      </c>
      <c r="D227" s="1">
        <v>248</v>
      </c>
      <c r="E227" s="1">
        <v>100</v>
      </c>
      <c r="F227" s="1">
        <v>245.7</v>
      </c>
      <c r="G227" s="1" t="s">
        <v>951</v>
      </c>
    </row>
    <row r="228" spans="1:7">
      <c r="A228" s="1">
        <v>227</v>
      </c>
      <c r="B228" s="1" t="s">
        <v>315</v>
      </c>
      <c r="C228" s="1">
        <v>4</v>
      </c>
      <c r="D228" s="1">
        <v>115</v>
      </c>
      <c r="E228" s="1">
        <v>100</v>
      </c>
      <c r="F228" s="1">
        <v>119.1</v>
      </c>
      <c r="G228" s="1" t="s">
        <v>1065</v>
      </c>
    </row>
    <row r="229" spans="1:7">
      <c r="A229" s="1">
        <v>228</v>
      </c>
      <c r="B229" s="1" t="s">
        <v>315</v>
      </c>
      <c r="C229" s="1">
        <v>4</v>
      </c>
      <c r="D229" s="1">
        <v>115</v>
      </c>
      <c r="E229" s="1">
        <v>100</v>
      </c>
      <c r="F229" s="1">
        <v>116.7</v>
      </c>
      <c r="G229" s="1" t="s">
        <v>1064</v>
      </c>
    </row>
    <row r="230" spans="1:7">
      <c r="A230" s="1">
        <v>229</v>
      </c>
      <c r="B230" s="1" t="s">
        <v>315</v>
      </c>
      <c r="C230" s="1">
        <v>4</v>
      </c>
      <c r="D230" s="1">
        <v>75</v>
      </c>
      <c r="E230" s="1">
        <v>100</v>
      </c>
      <c r="F230" s="1">
        <v>78.099999999999994</v>
      </c>
      <c r="G230" s="1" t="s">
        <v>1064</v>
      </c>
    </row>
    <row r="231" spans="1:7">
      <c r="A231" s="1">
        <v>230</v>
      </c>
      <c r="B231" s="1" t="s">
        <v>315</v>
      </c>
      <c r="C231" s="1">
        <v>4</v>
      </c>
      <c r="D231" s="1">
        <v>75</v>
      </c>
      <c r="E231" s="1">
        <v>100</v>
      </c>
      <c r="F231" s="1">
        <v>77.8</v>
      </c>
      <c r="G231" s="1" t="s">
        <v>1065</v>
      </c>
    </row>
    <row r="232" spans="1:7">
      <c r="A232" s="1">
        <v>231</v>
      </c>
      <c r="B232" s="1" t="s">
        <v>315</v>
      </c>
      <c r="C232" s="1">
        <v>4</v>
      </c>
      <c r="D232" s="1">
        <v>29.1</v>
      </c>
      <c r="E232" s="1">
        <v>20</v>
      </c>
      <c r="F232" s="1">
        <v>31.76</v>
      </c>
      <c r="G232" s="1" t="s">
        <v>1057</v>
      </c>
    </row>
    <row r="233" spans="1:7">
      <c r="A233" s="1">
        <v>232</v>
      </c>
      <c r="B233" s="1" t="s">
        <v>315</v>
      </c>
      <c r="C233" s="1">
        <v>4</v>
      </c>
      <c r="D233" s="1">
        <v>27.7</v>
      </c>
      <c r="E233" s="1">
        <v>325</v>
      </c>
      <c r="F233" s="1">
        <v>31</v>
      </c>
      <c r="G233" s="1" t="s">
        <v>1056</v>
      </c>
    </row>
    <row r="234" spans="1:7">
      <c r="A234" s="1">
        <v>233</v>
      </c>
      <c r="B234" s="1" t="s">
        <v>315</v>
      </c>
      <c r="C234" s="1">
        <v>4</v>
      </c>
      <c r="D234" s="1">
        <v>27.7</v>
      </c>
      <c r="E234" s="1">
        <v>325</v>
      </c>
      <c r="F234" s="1">
        <v>30.41</v>
      </c>
      <c r="G234" s="1" t="s">
        <v>1058</v>
      </c>
    </row>
    <row r="235" spans="1:7">
      <c r="A235" s="1">
        <v>234</v>
      </c>
      <c r="B235" s="1" t="s">
        <v>315</v>
      </c>
      <c r="C235" s="1">
        <v>4</v>
      </c>
      <c r="D235" s="1">
        <v>29.1</v>
      </c>
      <c r="E235" s="1">
        <v>20</v>
      </c>
      <c r="F235" s="1">
        <v>29.98</v>
      </c>
      <c r="G235" s="1" t="s">
        <v>1058</v>
      </c>
    </row>
    <row r="236" spans="1:7">
      <c r="A236" s="1">
        <v>235</v>
      </c>
      <c r="B236" s="1" t="s">
        <v>315</v>
      </c>
      <c r="C236" s="1">
        <v>3</v>
      </c>
      <c r="D236" s="1">
        <v>4.5999999999999996</v>
      </c>
      <c r="E236" s="1">
        <v>60</v>
      </c>
      <c r="F236" s="1">
        <v>29.98</v>
      </c>
      <c r="G236" s="1" t="s">
        <v>1062</v>
      </c>
    </row>
    <row r="237" spans="1:7">
      <c r="A237" s="1">
        <v>236</v>
      </c>
      <c r="B237" s="1" t="s">
        <v>315</v>
      </c>
      <c r="C237" s="1">
        <v>1.5</v>
      </c>
      <c r="D237" s="1">
        <v>20</v>
      </c>
      <c r="E237" s="1">
        <v>20</v>
      </c>
      <c r="F237" s="1">
        <v>24.46</v>
      </c>
      <c r="G237" s="1" t="s">
        <v>957</v>
      </c>
    </row>
    <row r="238" spans="1:7">
      <c r="A238" s="1">
        <v>237</v>
      </c>
      <c r="B238" s="1" t="s">
        <v>315</v>
      </c>
      <c r="C238" s="1">
        <v>1.5</v>
      </c>
      <c r="D238" s="1">
        <v>20</v>
      </c>
      <c r="E238" s="1">
        <v>20</v>
      </c>
      <c r="F238" s="1">
        <v>21.78</v>
      </c>
      <c r="G238" s="1" t="s">
        <v>957</v>
      </c>
    </row>
    <row r="239" spans="1:7">
      <c r="A239" s="1">
        <v>238</v>
      </c>
      <c r="B239" s="1" t="s">
        <v>315</v>
      </c>
      <c r="C239" s="1">
        <v>1.5</v>
      </c>
      <c r="D239" s="1">
        <v>20</v>
      </c>
      <c r="E239" s="1">
        <v>20</v>
      </c>
      <c r="F239" s="1">
        <v>19.86</v>
      </c>
      <c r="G239" s="1" t="s">
        <v>957</v>
      </c>
    </row>
    <row r="240" spans="1:7">
      <c r="A240" s="1">
        <v>239</v>
      </c>
      <c r="B240" s="1" t="s">
        <v>315</v>
      </c>
      <c r="C240" s="1">
        <v>1.5</v>
      </c>
      <c r="D240" s="1">
        <v>20</v>
      </c>
      <c r="E240" s="1">
        <v>20</v>
      </c>
      <c r="F240" s="1">
        <v>19.57</v>
      </c>
      <c r="G240" s="1" t="s">
        <v>957</v>
      </c>
    </row>
    <row r="241" spans="1:7">
      <c r="A241" s="1">
        <v>240</v>
      </c>
      <c r="B241" s="1" t="s">
        <v>315</v>
      </c>
      <c r="C241" s="1">
        <v>1.5</v>
      </c>
      <c r="D241" s="1">
        <v>20</v>
      </c>
      <c r="E241" s="1">
        <v>20</v>
      </c>
      <c r="F241" s="1">
        <v>19.11</v>
      </c>
      <c r="G241" s="1" t="s">
        <v>957</v>
      </c>
    </row>
    <row r="242" spans="1:7">
      <c r="A242" s="1">
        <v>241</v>
      </c>
      <c r="B242" s="1" t="s">
        <v>315</v>
      </c>
      <c r="C242" s="1">
        <v>1.5</v>
      </c>
      <c r="D242" s="1">
        <v>20</v>
      </c>
      <c r="E242" s="1">
        <v>20</v>
      </c>
      <c r="F242" s="1">
        <v>19.059999999999999</v>
      </c>
      <c r="G242" s="1" t="s">
        <v>957</v>
      </c>
    </row>
    <row r="243" spans="1:7">
      <c r="A243" s="1">
        <v>242</v>
      </c>
      <c r="B243" s="1" t="s">
        <v>315</v>
      </c>
      <c r="C243" s="1">
        <v>1.5</v>
      </c>
      <c r="D243" s="1">
        <v>20</v>
      </c>
      <c r="E243" s="1">
        <v>20</v>
      </c>
      <c r="F243" s="1">
        <v>19.02</v>
      </c>
      <c r="G243" s="1" t="s">
        <v>957</v>
      </c>
    </row>
    <row r="244" spans="1:7">
      <c r="A244" s="1">
        <v>243</v>
      </c>
      <c r="B244" s="1" t="s">
        <v>315</v>
      </c>
      <c r="C244" s="1">
        <v>1.5</v>
      </c>
      <c r="D244" s="1">
        <v>10</v>
      </c>
      <c r="E244" s="1">
        <v>180</v>
      </c>
      <c r="F244" s="1">
        <v>18.86</v>
      </c>
      <c r="G244" s="1" t="s">
        <v>1072</v>
      </c>
    </row>
    <row r="245" spans="1:7">
      <c r="A245" s="1">
        <v>244</v>
      </c>
      <c r="B245" s="1" t="s">
        <v>315</v>
      </c>
      <c r="C245" s="1">
        <v>4</v>
      </c>
      <c r="D245" s="1">
        <v>17.2</v>
      </c>
      <c r="E245" s="1">
        <v>65.599999999999994</v>
      </c>
      <c r="F245" s="1">
        <v>18.13</v>
      </c>
      <c r="G245" s="1" t="s">
        <v>946</v>
      </c>
    </row>
    <row r="246" spans="1:7">
      <c r="A246" s="1">
        <v>245</v>
      </c>
      <c r="B246" s="1" t="s">
        <v>315</v>
      </c>
      <c r="C246" s="1">
        <v>1.5</v>
      </c>
      <c r="D246" s="1">
        <v>20</v>
      </c>
      <c r="E246" s="1">
        <v>20</v>
      </c>
      <c r="F246" s="1">
        <v>17.79</v>
      </c>
      <c r="G246" s="1" t="s">
        <v>957</v>
      </c>
    </row>
    <row r="247" spans="1:7">
      <c r="A247" s="1">
        <v>246</v>
      </c>
      <c r="B247" s="1" t="s">
        <v>315</v>
      </c>
      <c r="C247" s="1">
        <v>4</v>
      </c>
      <c r="D247" s="1">
        <v>10</v>
      </c>
      <c r="E247" s="1">
        <v>100</v>
      </c>
      <c r="F247" s="1">
        <v>16.8</v>
      </c>
      <c r="G247" s="1" t="s">
        <v>952</v>
      </c>
    </row>
    <row r="248" spans="1:7">
      <c r="A248" s="1">
        <v>247</v>
      </c>
      <c r="B248" s="1" t="s">
        <v>315</v>
      </c>
      <c r="C248" s="1">
        <v>12</v>
      </c>
      <c r="D248" s="1">
        <v>16.170000000000002</v>
      </c>
      <c r="E248" s="1">
        <v>81.67</v>
      </c>
      <c r="F248" s="1">
        <v>15.3</v>
      </c>
      <c r="G248" s="1" t="s">
        <v>949</v>
      </c>
    </row>
    <row r="249" spans="1:7">
      <c r="A249" s="1">
        <v>248</v>
      </c>
      <c r="B249" s="1" t="s">
        <v>315</v>
      </c>
      <c r="C249" s="1">
        <v>4</v>
      </c>
      <c r="D249" s="1">
        <v>17.2</v>
      </c>
      <c r="E249" s="1">
        <v>65.599999999999994</v>
      </c>
      <c r="F249" s="1">
        <v>15</v>
      </c>
      <c r="G249" s="1" t="s">
        <v>946</v>
      </c>
    </row>
    <row r="250" spans="1:7">
      <c r="A250" s="1">
        <v>249</v>
      </c>
      <c r="B250" s="1" t="s">
        <v>315</v>
      </c>
      <c r="C250" s="1">
        <v>12</v>
      </c>
      <c r="D250" s="1">
        <v>16.170000000000002</v>
      </c>
      <c r="E250" s="1">
        <v>81.67</v>
      </c>
      <c r="F250" s="1">
        <v>13.6</v>
      </c>
      <c r="G250" s="1" t="s">
        <v>949</v>
      </c>
    </row>
    <row r="251" spans="1:7">
      <c r="A251" s="1">
        <v>250</v>
      </c>
      <c r="B251" s="1" t="s">
        <v>315</v>
      </c>
      <c r="C251" s="1">
        <v>1</v>
      </c>
      <c r="D251" s="1">
        <v>10</v>
      </c>
      <c r="E251" s="1">
        <v>181</v>
      </c>
      <c r="F251" s="1">
        <v>11.7</v>
      </c>
      <c r="G251" s="1" t="s">
        <v>1067</v>
      </c>
    </row>
    <row r="252" spans="1:7">
      <c r="A252" s="1">
        <v>251</v>
      </c>
      <c r="B252" s="1" t="s">
        <v>315</v>
      </c>
      <c r="C252" s="1">
        <v>1</v>
      </c>
      <c r="D252" s="1">
        <v>10</v>
      </c>
      <c r="E252" s="1">
        <v>181</v>
      </c>
      <c r="F252" s="1">
        <v>10.63</v>
      </c>
      <c r="G252" s="1" t="s">
        <v>1067</v>
      </c>
    </row>
    <row r="253" spans="1:7">
      <c r="A253" s="1">
        <v>252</v>
      </c>
      <c r="B253" s="1" t="s">
        <v>315</v>
      </c>
      <c r="C253" s="1">
        <v>4</v>
      </c>
      <c r="D253" s="1">
        <v>10</v>
      </c>
      <c r="E253" s="1">
        <v>100</v>
      </c>
      <c r="F253" s="1">
        <v>10.45</v>
      </c>
      <c r="G253" s="1" t="s">
        <v>952</v>
      </c>
    </row>
    <row r="254" spans="1:7">
      <c r="A254" s="1">
        <v>253</v>
      </c>
      <c r="B254" s="1" t="s">
        <v>315</v>
      </c>
      <c r="C254" s="1">
        <v>4</v>
      </c>
      <c r="D254" s="1">
        <v>10</v>
      </c>
      <c r="E254" s="1">
        <v>100</v>
      </c>
      <c r="F254" s="1">
        <v>10.25</v>
      </c>
      <c r="G254" s="1" t="s">
        <v>952</v>
      </c>
    </row>
    <row r="255" spans="1:7">
      <c r="A255" s="1">
        <v>254</v>
      </c>
      <c r="B255" s="1" t="s">
        <v>315</v>
      </c>
      <c r="C255" s="1">
        <v>1.5</v>
      </c>
      <c r="D255" s="1">
        <v>10</v>
      </c>
      <c r="E255" s="1">
        <v>180</v>
      </c>
      <c r="F255" s="1">
        <v>10.08</v>
      </c>
      <c r="G255" s="1" t="s">
        <v>1071</v>
      </c>
    </row>
    <row r="256" spans="1:7">
      <c r="A256" s="1">
        <v>255</v>
      </c>
      <c r="B256" s="1" t="s">
        <v>315</v>
      </c>
      <c r="C256" s="1">
        <v>3</v>
      </c>
      <c r="D256" s="1">
        <v>3.5</v>
      </c>
      <c r="E256" s="1">
        <v>240</v>
      </c>
      <c r="F256" s="1">
        <v>10</v>
      </c>
      <c r="G256" s="1" t="s">
        <v>1081</v>
      </c>
    </row>
    <row r="257" spans="1:7">
      <c r="A257" s="1">
        <v>256</v>
      </c>
      <c r="B257" s="1" t="s">
        <v>315</v>
      </c>
      <c r="C257" s="1">
        <v>4</v>
      </c>
      <c r="D257" s="1">
        <v>10</v>
      </c>
      <c r="E257" s="1">
        <v>100</v>
      </c>
      <c r="F257" s="1">
        <v>9.8699999999999992</v>
      </c>
      <c r="G257" s="1" t="s">
        <v>952</v>
      </c>
    </row>
    <row r="258" spans="1:7">
      <c r="A258" s="1">
        <v>257</v>
      </c>
      <c r="B258" s="1" t="s">
        <v>315</v>
      </c>
      <c r="C258" s="1">
        <v>3</v>
      </c>
      <c r="D258" s="1">
        <v>8.0299999999999994</v>
      </c>
      <c r="E258" s="1">
        <v>20</v>
      </c>
      <c r="F258" s="1">
        <v>9.8000000000000007</v>
      </c>
      <c r="G258" s="1" t="s">
        <v>1052</v>
      </c>
    </row>
    <row r="259" spans="1:7">
      <c r="A259" s="1">
        <v>258</v>
      </c>
      <c r="B259" s="1" t="s">
        <v>315</v>
      </c>
      <c r="C259" s="1">
        <v>12</v>
      </c>
      <c r="D259" s="1">
        <v>16.170000000000002</v>
      </c>
      <c r="E259" s="1">
        <v>81.67</v>
      </c>
      <c r="F259" s="1">
        <v>9.59</v>
      </c>
      <c r="G259" s="1" t="s">
        <v>949</v>
      </c>
    </row>
    <row r="260" spans="1:7">
      <c r="A260" s="1">
        <v>259</v>
      </c>
      <c r="B260" s="1" t="s">
        <v>315</v>
      </c>
      <c r="C260" s="1">
        <v>1</v>
      </c>
      <c r="D260" s="1">
        <v>10</v>
      </c>
      <c r="E260" s="1">
        <v>181</v>
      </c>
      <c r="F260" s="1">
        <v>9.42</v>
      </c>
      <c r="G260" s="1" t="s">
        <v>1067</v>
      </c>
    </row>
    <row r="261" spans="1:7">
      <c r="A261" s="1">
        <v>260</v>
      </c>
      <c r="B261" s="1" t="s">
        <v>315</v>
      </c>
      <c r="C261" s="1">
        <v>1</v>
      </c>
      <c r="D261" s="1">
        <v>10</v>
      </c>
      <c r="E261" s="1">
        <v>181</v>
      </c>
      <c r="F261" s="1">
        <v>9.3000000000000007</v>
      </c>
      <c r="G261" s="1" t="s">
        <v>1067</v>
      </c>
    </row>
    <row r="262" spans="1:7">
      <c r="A262" s="1">
        <v>261</v>
      </c>
      <c r="B262" s="1" t="s">
        <v>315</v>
      </c>
      <c r="C262" s="1">
        <v>1.5</v>
      </c>
      <c r="D262" s="1">
        <v>10</v>
      </c>
      <c r="E262" s="1">
        <v>180</v>
      </c>
      <c r="F262" s="1">
        <v>9.15</v>
      </c>
      <c r="G262" s="1" t="s">
        <v>1071</v>
      </c>
    </row>
    <row r="263" spans="1:7">
      <c r="A263" s="1">
        <v>262</v>
      </c>
      <c r="B263" s="1" t="s">
        <v>315</v>
      </c>
      <c r="C263" s="1">
        <v>1.5</v>
      </c>
      <c r="D263" s="1">
        <v>10</v>
      </c>
      <c r="E263" s="1">
        <v>180</v>
      </c>
      <c r="F263" s="1">
        <v>9.06</v>
      </c>
      <c r="G263" s="1" t="s">
        <v>1071</v>
      </c>
    </row>
    <row r="264" spans="1:7">
      <c r="A264" s="1">
        <v>263</v>
      </c>
      <c r="B264" s="1" t="s">
        <v>315</v>
      </c>
      <c r="C264" s="1">
        <v>1.5</v>
      </c>
      <c r="D264" s="1">
        <v>3.3</v>
      </c>
      <c r="E264" s="1">
        <v>149</v>
      </c>
      <c r="F264" s="1">
        <v>9.0399999999999991</v>
      </c>
      <c r="G264" s="1" t="s">
        <v>954</v>
      </c>
    </row>
    <row r="265" spans="1:7">
      <c r="A265" s="1">
        <v>264</v>
      </c>
      <c r="B265" s="1" t="s">
        <v>315</v>
      </c>
      <c r="C265" s="1">
        <v>1</v>
      </c>
      <c r="D265" s="1">
        <v>10</v>
      </c>
      <c r="E265" s="1">
        <v>181</v>
      </c>
      <c r="F265" s="1">
        <v>8.86</v>
      </c>
      <c r="G265" s="1" t="s">
        <v>1067</v>
      </c>
    </row>
    <row r="266" spans="1:7">
      <c r="A266" s="1">
        <v>265</v>
      </c>
      <c r="B266" s="1" t="s">
        <v>315</v>
      </c>
      <c r="C266" s="1">
        <v>1.5</v>
      </c>
      <c r="D266" s="1">
        <v>10</v>
      </c>
      <c r="E266" s="1">
        <v>180</v>
      </c>
      <c r="F266" s="1">
        <v>8.8000000000000007</v>
      </c>
      <c r="G266" s="1" t="s">
        <v>1070</v>
      </c>
    </row>
    <row r="267" spans="1:7">
      <c r="A267" s="1">
        <v>266</v>
      </c>
      <c r="B267" s="1" t="s">
        <v>315</v>
      </c>
      <c r="C267" s="1">
        <v>3</v>
      </c>
      <c r="D267" s="1">
        <v>8.0299999999999994</v>
      </c>
      <c r="E267" s="1">
        <v>20</v>
      </c>
      <c r="F267" s="1">
        <v>8.4499999999999993</v>
      </c>
      <c r="G267" s="1" t="s">
        <v>1053</v>
      </c>
    </row>
    <row r="268" spans="1:7">
      <c r="A268" s="1">
        <v>267</v>
      </c>
      <c r="B268" s="1" t="s">
        <v>315</v>
      </c>
      <c r="C268" s="1">
        <v>4</v>
      </c>
      <c r="D268" s="1">
        <v>8.4</v>
      </c>
      <c r="E268" s="1">
        <v>80</v>
      </c>
      <c r="F268" s="1">
        <v>8.3800000000000008</v>
      </c>
      <c r="G268" s="1" t="s">
        <v>948</v>
      </c>
    </row>
    <row r="269" spans="1:7">
      <c r="A269" s="1">
        <v>268</v>
      </c>
      <c r="B269" s="1" t="s">
        <v>315</v>
      </c>
      <c r="C269" s="1">
        <v>14</v>
      </c>
      <c r="D269" s="1">
        <v>8.81</v>
      </c>
      <c r="E269" s="1">
        <v>180</v>
      </c>
      <c r="F269" s="1">
        <v>8.25</v>
      </c>
      <c r="G269" s="1" t="s">
        <v>1080</v>
      </c>
    </row>
    <row r="270" spans="1:7">
      <c r="A270" s="1">
        <v>269</v>
      </c>
      <c r="B270" s="1" t="s">
        <v>315</v>
      </c>
      <c r="C270" s="1">
        <v>14</v>
      </c>
      <c r="D270" s="1">
        <v>8.81</v>
      </c>
      <c r="E270" s="1">
        <v>180</v>
      </c>
      <c r="F270" s="1">
        <v>8.18</v>
      </c>
      <c r="G270" s="1" t="s">
        <v>1080</v>
      </c>
    </row>
    <row r="271" spans="1:7">
      <c r="A271" s="1">
        <v>270</v>
      </c>
      <c r="B271" s="1" t="s">
        <v>315</v>
      </c>
      <c r="C271" s="1">
        <v>4</v>
      </c>
      <c r="D271" s="1">
        <v>8.4</v>
      </c>
      <c r="E271" s="1">
        <v>80</v>
      </c>
      <c r="F271" s="1">
        <v>8.0500000000000007</v>
      </c>
      <c r="G271" s="1" t="s">
        <v>948</v>
      </c>
    </row>
    <row r="272" spans="1:7">
      <c r="A272" s="1">
        <v>271</v>
      </c>
      <c r="B272" s="1" t="s">
        <v>315</v>
      </c>
      <c r="C272" s="1">
        <v>10</v>
      </c>
      <c r="D272" s="1">
        <v>2.7</v>
      </c>
      <c r="E272" s="1">
        <v>200</v>
      </c>
      <c r="F272" s="1">
        <v>8</v>
      </c>
      <c r="G272" s="1" t="s">
        <v>1078</v>
      </c>
    </row>
    <row r="273" spans="1:7">
      <c r="A273" s="1">
        <v>272</v>
      </c>
      <c r="B273" s="1" t="s">
        <v>315</v>
      </c>
      <c r="C273" s="1">
        <v>4</v>
      </c>
      <c r="D273" s="1">
        <v>8.4</v>
      </c>
      <c r="E273" s="1">
        <v>80</v>
      </c>
      <c r="F273" s="1">
        <v>7.91</v>
      </c>
      <c r="G273" s="1" t="s">
        <v>948</v>
      </c>
    </row>
    <row r="274" spans="1:7">
      <c r="A274" s="1">
        <v>273</v>
      </c>
      <c r="B274" s="1" t="s">
        <v>315</v>
      </c>
      <c r="C274" s="1">
        <v>4</v>
      </c>
      <c r="D274" s="1">
        <v>10</v>
      </c>
      <c r="E274" s="1">
        <v>100</v>
      </c>
      <c r="F274" s="1">
        <v>7.86</v>
      </c>
      <c r="G274" s="1" t="s">
        <v>953</v>
      </c>
    </row>
    <row r="275" spans="1:7">
      <c r="A275" s="1">
        <v>274</v>
      </c>
      <c r="B275" s="1" t="s">
        <v>315</v>
      </c>
      <c r="C275" s="1">
        <v>14</v>
      </c>
      <c r="D275" s="1">
        <v>8.81</v>
      </c>
      <c r="E275" s="1">
        <v>180</v>
      </c>
      <c r="F275" s="1">
        <v>7.83</v>
      </c>
      <c r="G275" s="1" t="s">
        <v>958</v>
      </c>
    </row>
    <row r="276" spans="1:7">
      <c r="A276" s="1">
        <v>275</v>
      </c>
      <c r="B276" s="1" t="s">
        <v>315</v>
      </c>
      <c r="C276" s="1">
        <v>1</v>
      </c>
      <c r="D276" s="1">
        <v>7</v>
      </c>
      <c r="E276" s="1">
        <v>38</v>
      </c>
      <c r="F276" s="1">
        <v>7.76</v>
      </c>
      <c r="G276" s="1" t="s">
        <v>1066</v>
      </c>
    </row>
    <row r="277" spans="1:7">
      <c r="A277" s="1">
        <v>276</v>
      </c>
      <c r="B277" s="1" t="s">
        <v>315</v>
      </c>
      <c r="C277" s="1">
        <v>3</v>
      </c>
      <c r="D277" s="1">
        <v>8.0299999999999994</v>
      </c>
      <c r="E277" s="1">
        <v>20</v>
      </c>
      <c r="F277" s="1">
        <v>7.65</v>
      </c>
      <c r="G277" s="1" t="s">
        <v>1054</v>
      </c>
    </row>
    <row r="278" spans="1:7">
      <c r="A278" s="1">
        <v>277</v>
      </c>
      <c r="B278" s="1" t="s">
        <v>315</v>
      </c>
      <c r="C278" s="1">
        <v>1</v>
      </c>
      <c r="D278" s="1">
        <v>7</v>
      </c>
      <c r="E278" s="1">
        <v>38</v>
      </c>
      <c r="F278" s="1">
        <v>7.39</v>
      </c>
      <c r="G278" s="1" t="s">
        <v>1066</v>
      </c>
    </row>
    <row r="279" spans="1:7">
      <c r="A279" s="1">
        <v>278</v>
      </c>
      <c r="B279" s="1" t="s">
        <v>315</v>
      </c>
      <c r="C279" s="1">
        <v>3</v>
      </c>
      <c r="D279" s="1">
        <v>8.0299999999999994</v>
      </c>
      <c r="E279" s="1">
        <v>20</v>
      </c>
      <c r="F279" s="1">
        <v>7.3</v>
      </c>
      <c r="G279" s="1" t="s">
        <v>1055</v>
      </c>
    </row>
    <row r="280" spans="1:7">
      <c r="A280" s="1">
        <v>279</v>
      </c>
      <c r="B280" s="1" t="s">
        <v>315</v>
      </c>
      <c r="C280" s="1">
        <v>3</v>
      </c>
      <c r="D280" s="1">
        <v>3.5</v>
      </c>
      <c r="E280" s="1">
        <v>240</v>
      </c>
      <c r="F280" s="1">
        <v>6.9</v>
      </c>
      <c r="G280" s="1" t="s">
        <v>1081</v>
      </c>
    </row>
    <row r="281" spans="1:7">
      <c r="A281" s="1">
        <v>280</v>
      </c>
      <c r="B281" s="1" t="s">
        <v>315</v>
      </c>
      <c r="C281" s="1">
        <v>3</v>
      </c>
      <c r="D281" s="1">
        <v>3.5</v>
      </c>
      <c r="E281" s="1">
        <v>240</v>
      </c>
      <c r="F281" s="1">
        <v>6.83</v>
      </c>
      <c r="G281" s="1" t="s">
        <v>1081</v>
      </c>
    </row>
    <row r="282" spans="1:7">
      <c r="A282" s="1">
        <v>281</v>
      </c>
      <c r="B282" s="1" t="s">
        <v>315</v>
      </c>
      <c r="C282" s="1">
        <v>12</v>
      </c>
      <c r="D282" s="1">
        <v>3.5</v>
      </c>
      <c r="E282" s="1">
        <v>250</v>
      </c>
      <c r="F282" s="1">
        <v>6.63</v>
      </c>
      <c r="G282" s="1" t="s">
        <v>1082</v>
      </c>
    </row>
    <row r="283" spans="1:7">
      <c r="A283" s="1">
        <v>282</v>
      </c>
      <c r="B283" s="1" t="s">
        <v>315</v>
      </c>
      <c r="C283" s="1">
        <v>1</v>
      </c>
      <c r="D283" s="1">
        <v>7</v>
      </c>
      <c r="E283" s="1">
        <v>38</v>
      </c>
      <c r="F283" s="1">
        <v>6.53</v>
      </c>
      <c r="G283" s="1" t="s">
        <v>1066</v>
      </c>
    </row>
    <row r="284" spans="1:7">
      <c r="A284" s="1">
        <v>283</v>
      </c>
      <c r="B284" s="1" t="s">
        <v>315</v>
      </c>
      <c r="C284" s="1">
        <v>1</v>
      </c>
      <c r="D284" s="1">
        <v>5</v>
      </c>
      <c r="E284" s="1">
        <v>30</v>
      </c>
      <c r="F284" s="1">
        <v>6.47</v>
      </c>
      <c r="G284" s="1" t="s">
        <v>1022</v>
      </c>
    </row>
    <row r="285" spans="1:7">
      <c r="A285" s="1">
        <v>284</v>
      </c>
      <c r="B285" s="1" t="s">
        <v>315</v>
      </c>
      <c r="C285" s="1">
        <v>12</v>
      </c>
      <c r="D285" s="1">
        <v>3.5</v>
      </c>
      <c r="E285" s="1">
        <v>250</v>
      </c>
      <c r="F285" s="1">
        <v>6.25</v>
      </c>
      <c r="G285" s="1" t="s">
        <v>1082</v>
      </c>
    </row>
    <row r="286" spans="1:7">
      <c r="A286" s="1">
        <v>285</v>
      </c>
      <c r="B286" s="1" t="s">
        <v>315</v>
      </c>
      <c r="C286" s="1">
        <v>3</v>
      </c>
      <c r="D286" s="1">
        <v>3.5</v>
      </c>
      <c r="E286" s="1">
        <v>240</v>
      </c>
      <c r="F286" s="1">
        <v>6.2</v>
      </c>
      <c r="G286" s="1" t="s">
        <v>1081</v>
      </c>
    </row>
    <row r="287" spans="1:7">
      <c r="A287" s="1">
        <v>286</v>
      </c>
      <c r="B287" s="1" t="s">
        <v>315</v>
      </c>
      <c r="C287" s="1">
        <v>1</v>
      </c>
      <c r="D287" s="1">
        <v>10</v>
      </c>
      <c r="E287" s="1">
        <v>181</v>
      </c>
      <c r="F287" s="1">
        <v>6.13</v>
      </c>
      <c r="G287" s="1" t="s">
        <v>1067</v>
      </c>
    </row>
    <row r="288" spans="1:7">
      <c r="A288" s="1">
        <v>287</v>
      </c>
      <c r="B288" s="1" t="s">
        <v>315</v>
      </c>
      <c r="C288" s="1">
        <v>1</v>
      </c>
      <c r="D288" s="1">
        <v>5</v>
      </c>
      <c r="E288" s="1">
        <v>30</v>
      </c>
      <c r="F288" s="1">
        <v>6.02</v>
      </c>
      <c r="G288" s="1" t="s">
        <v>1063</v>
      </c>
    </row>
    <row r="289" spans="1:7">
      <c r="A289" s="1">
        <v>288</v>
      </c>
      <c r="B289" s="1" t="s">
        <v>315</v>
      </c>
      <c r="C289" s="1">
        <v>12</v>
      </c>
      <c r="D289" s="1">
        <v>3.5</v>
      </c>
      <c r="E289" s="1">
        <v>250</v>
      </c>
      <c r="F289" s="1">
        <v>5.94</v>
      </c>
      <c r="G289" s="1" t="s">
        <v>1082</v>
      </c>
    </row>
    <row r="290" spans="1:7">
      <c r="A290" s="1">
        <v>289</v>
      </c>
      <c r="B290" s="1" t="s">
        <v>315</v>
      </c>
      <c r="C290" s="1">
        <v>3</v>
      </c>
      <c r="D290" s="1">
        <v>5.49</v>
      </c>
      <c r="E290" s="1">
        <v>82</v>
      </c>
      <c r="F290" s="1">
        <v>5.84</v>
      </c>
      <c r="G290" s="1" t="s">
        <v>1077</v>
      </c>
    </row>
    <row r="291" spans="1:7">
      <c r="A291" s="1">
        <v>290</v>
      </c>
      <c r="B291" s="1" t="s">
        <v>315</v>
      </c>
      <c r="C291" s="1">
        <v>3</v>
      </c>
      <c r="D291" s="1">
        <v>5.49</v>
      </c>
      <c r="E291" s="1">
        <v>82</v>
      </c>
      <c r="F291" s="1">
        <v>5.8</v>
      </c>
      <c r="G291" s="1" t="s">
        <v>1077</v>
      </c>
    </row>
    <row r="292" spans="1:7">
      <c r="A292" s="1">
        <v>291</v>
      </c>
      <c r="B292" s="1" t="s">
        <v>315</v>
      </c>
      <c r="C292" s="1">
        <v>1</v>
      </c>
      <c r="D292" s="1">
        <v>5</v>
      </c>
      <c r="E292" s="1">
        <v>22</v>
      </c>
      <c r="F292" s="1">
        <v>5.8</v>
      </c>
      <c r="G292" s="1" t="s">
        <v>1069</v>
      </c>
    </row>
    <row r="293" spans="1:7">
      <c r="A293" s="1">
        <v>292</v>
      </c>
      <c r="B293" s="1" t="s">
        <v>315</v>
      </c>
      <c r="C293" s="1">
        <v>3</v>
      </c>
      <c r="D293" s="1">
        <v>5.49</v>
      </c>
      <c r="E293" s="1">
        <v>82</v>
      </c>
      <c r="F293" s="1">
        <v>5.78</v>
      </c>
      <c r="G293" s="1" t="s">
        <v>1077</v>
      </c>
    </row>
    <row r="294" spans="1:7">
      <c r="A294" s="1">
        <v>293</v>
      </c>
      <c r="B294" s="1" t="s">
        <v>315</v>
      </c>
      <c r="C294" s="1">
        <v>3</v>
      </c>
      <c r="D294" s="1">
        <v>5.49</v>
      </c>
      <c r="E294" s="1">
        <v>82</v>
      </c>
      <c r="F294" s="1">
        <v>5.72</v>
      </c>
      <c r="G294" s="1" t="s">
        <v>1077</v>
      </c>
    </row>
    <row r="295" spans="1:7">
      <c r="A295" s="1">
        <v>294</v>
      </c>
      <c r="B295" s="1" t="s">
        <v>315</v>
      </c>
      <c r="C295" s="1">
        <v>3</v>
      </c>
      <c r="D295" s="1">
        <v>5.49</v>
      </c>
      <c r="E295" s="1">
        <v>82</v>
      </c>
      <c r="F295" s="1">
        <v>5.66</v>
      </c>
      <c r="G295" s="1" t="s">
        <v>1077</v>
      </c>
    </row>
    <row r="296" spans="1:7">
      <c r="A296" s="1">
        <v>295</v>
      </c>
      <c r="B296" s="1" t="s">
        <v>315</v>
      </c>
      <c r="C296" s="1">
        <v>1</v>
      </c>
      <c r="D296" s="1">
        <v>5</v>
      </c>
      <c r="E296" s="1">
        <v>165</v>
      </c>
      <c r="F296" s="1">
        <v>5.63</v>
      </c>
      <c r="G296" s="1" t="s">
        <v>1066</v>
      </c>
    </row>
    <row r="297" spans="1:7">
      <c r="A297" s="1">
        <v>296</v>
      </c>
      <c r="B297" s="1" t="s">
        <v>315</v>
      </c>
      <c r="C297" s="1">
        <v>6</v>
      </c>
      <c r="D297" s="1">
        <v>5.49</v>
      </c>
      <c r="E297" s="1">
        <v>82</v>
      </c>
      <c r="F297" s="1">
        <v>5.61</v>
      </c>
      <c r="G297" s="1" t="s">
        <v>1077</v>
      </c>
    </row>
    <row r="298" spans="1:7">
      <c r="A298" s="1">
        <v>297</v>
      </c>
      <c r="B298" s="1" t="s">
        <v>315</v>
      </c>
      <c r="C298" s="1">
        <v>6</v>
      </c>
      <c r="D298" s="1">
        <v>5.49</v>
      </c>
      <c r="E298" s="1">
        <v>82</v>
      </c>
      <c r="F298" s="1">
        <v>5.6</v>
      </c>
      <c r="G298" s="1" t="s">
        <v>1077</v>
      </c>
    </row>
    <row r="299" spans="1:7">
      <c r="A299" s="1">
        <v>298</v>
      </c>
      <c r="B299" s="1" t="s">
        <v>315</v>
      </c>
      <c r="C299" s="1">
        <v>3</v>
      </c>
      <c r="D299" s="1">
        <v>4.2</v>
      </c>
      <c r="E299" s="1">
        <v>50</v>
      </c>
      <c r="F299" s="1">
        <v>5.6</v>
      </c>
      <c r="G299" s="1" t="s">
        <v>966</v>
      </c>
    </row>
    <row r="300" spans="1:7">
      <c r="A300" s="1">
        <v>299</v>
      </c>
      <c r="B300" s="1" t="s">
        <v>315</v>
      </c>
      <c r="C300" s="1">
        <v>1</v>
      </c>
      <c r="D300" s="1">
        <v>5</v>
      </c>
      <c r="E300" s="1">
        <v>30</v>
      </c>
      <c r="F300" s="1">
        <v>5.59</v>
      </c>
      <c r="G300" s="1" t="s">
        <v>1021</v>
      </c>
    </row>
    <row r="301" spans="1:7">
      <c r="A301" s="1">
        <v>300</v>
      </c>
      <c r="B301" s="1" t="s">
        <v>315</v>
      </c>
      <c r="C301" s="1">
        <v>6</v>
      </c>
      <c r="D301" s="1">
        <v>5.49</v>
      </c>
      <c r="E301" s="1">
        <v>82</v>
      </c>
      <c r="F301" s="1">
        <v>5.57</v>
      </c>
      <c r="G301" s="1" t="s">
        <v>1077</v>
      </c>
    </row>
    <row r="302" spans="1:7">
      <c r="A302" s="1">
        <v>301</v>
      </c>
      <c r="B302" s="1" t="s">
        <v>315</v>
      </c>
      <c r="C302" s="1">
        <v>10</v>
      </c>
      <c r="D302" s="1">
        <v>2.7</v>
      </c>
      <c r="E302" s="1">
        <v>200</v>
      </c>
      <c r="F302" s="1">
        <v>5.57</v>
      </c>
      <c r="G302" s="1" t="s">
        <v>1078</v>
      </c>
    </row>
    <row r="303" spans="1:7">
      <c r="A303" s="1">
        <v>302</v>
      </c>
      <c r="B303" s="1" t="s">
        <v>315</v>
      </c>
      <c r="C303" s="1">
        <v>6</v>
      </c>
      <c r="D303" s="1">
        <v>5.49</v>
      </c>
      <c r="E303" s="1">
        <v>82</v>
      </c>
      <c r="F303" s="1">
        <v>5.54</v>
      </c>
      <c r="G303" s="1" t="s">
        <v>1077</v>
      </c>
    </row>
    <row r="304" spans="1:7">
      <c r="A304" s="1">
        <v>303</v>
      </c>
      <c r="B304" s="1" t="s">
        <v>315</v>
      </c>
      <c r="C304" s="1">
        <v>4</v>
      </c>
      <c r="D304" s="1">
        <v>5</v>
      </c>
      <c r="E304" s="1">
        <v>22</v>
      </c>
      <c r="F304" s="1">
        <v>5.5</v>
      </c>
      <c r="G304" s="1" t="s">
        <v>966</v>
      </c>
    </row>
    <row r="305" spans="1:7">
      <c r="A305" s="1">
        <v>304</v>
      </c>
      <c r="B305" s="1" t="s">
        <v>315</v>
      </c>
      <c r="C305" s="1">
        <v>3</v>
      </c>
      <c r="D305" s="1">
        <v>3.5</v>
      </c>
      <c r="E305" s="1">
        <v>240</v>
      </c>
      <c r="F305" s="1">
        <v>5.5</v>
      </c>
      <c r="G305" s="1" t="s">
        <v>1081</v>
      </c>
    </row>
    <row r="306" spans="1:7">
      <c r="A306" s="1">
        <v>305</v>
      </c>
      <c r="B306" s="1" t="s">
        <v>315</v>
      </c>
      <c r="C306" s="1">
        <v>12</v>
      </c>
      <c r="D306" s="1">
        <v>3.5</v>
      </c>
      <c r="E306" s="1">
        <v>250</v>
      </c>
      <c r="F306" s="1">
        <v>5.5</v>
      </c>
      <c r="G306" s="1" t="s">
        <v>1082</v>
      </c>
    </row>
    <row r="307" spans="1:7">
      <c r="A307" s="1">
        <v>306</v>
      </c>
      <c r="B307" s="1" t="s">
        <v>315</v>
      </c>
      <c r="C307" s="1">
        <v>1</v>
      </c>
      <c r="D307" s="1">
        <v>5</v>
      </c>
      <c r="E307" s="1">
        <v>30</v>
      </c>
      <c r="F307" s="1">
        <v>5.43</v>
      </c>
      <c r="G307" s="1" t="s">
        <v>1021</v>
      </c>
    </row>
    <row r="308" spans="1:7">
      <c r="A308" s="1">
        <v>307</v>
      </c>
      <c r="B308" s="1" t="s">
        <v>315</v>
      </c>
      <c r="C308" s="1">
        <v>1</v>
      </c>
      <c r="D308" s="1">
        <v>5</v>
      </c>
      <c r="E308" s="1">
        <v>22</v>
      </c>
      <c r="F308" s="1">
        <v>5.4</v>
      </c>
      <c r="G308" s="1" t="s">
        <v>1068</v>
      </c>
    </row>
    <row r="309" spans="1:7">
      <c r="A309" s="1">
        <v>308</v>
      </c>
      <c r="B309" s="1" t="s">
        <v>315</v>
      </c>
      <c r="C309" s="1">
        <v>4</v>
      </c>
      <c r="D309" s="1">
        <v>5</v>
      </c>
      <c r="E309" s="1">
        <v>22</v>
      </c>
      <c r="F309" s="1">
        <v>5.4</v>
      </c>
      <c r="G309" s="1" t="s">
        <v>966</v>
      </c>
    </row>
    <row r="310" spans="1:7">
      <c r="A310" s="1">
        <v>309</v>
      </c>
      <c r="B310" s="1" t="s">
        <v>315</v>
      </c>
      <c r="C310" s="1">
        <v>3</v>
      </c>
      <c r="D310" s="1">
        <v>3.5</v>
      </c>
      <c r="E310" s="1">
        <v>240</v>
      </c>
      <c r="F310" s="1">
        <v>5.4</v>
      </c>
      <c r="G310" s="1" t="s">
        <v>1081</v>
      </c>
    </row>
    <row r="311" spans="1:7">
      <c r="A311" s="1">
        <v>310</v>
      </c>
      <c r="B311" s="1" t="s">
        <v>315</v>
      </c>
      <c r="C311" s="1">
        <v>1</v>
      </c>
      <c r="D311" s="1">
        <v>5</v>
      </c>
      <c r="E311" s="1">
        <v>165</v>
      </c>
      <c r="F311" s="1">
        <v>5.37</v>
      </c>
      <c r="G311" s="1" t="s">
        <v>1066</v>
      </c>
    </row>
    <row r="312" spans="1:7">
      <c r="A312" s="1">
        <v>311</v>
      </c>
      <c r="B312" s="1" t="s">
        <v>315</v>
      </c>
      <c r="C312" s="1">
        <v>1</v>
      </c>
      <c r="D312" s="1">
        <v>5</v>
      </c>
      <c r="E312" s="1">
        <v>30</v>
      </c>
      <c r="F312" s="1">
        <v>5.35</v>
      </c>
      <c r="G312" s="1" t="s">
        <v>1022</v>
      </c>
    </row>
    <row r="313" spans="1:7">
      <c r="A313" s="1">
        <v>312</v>
      </c>
      <c r="B313" s="1" t="s">
        <v>315</v>
      </c>
      <c r="C313" s="1">
        <v>1</v>
      </c>
      <c r="D313" s="1">
        <v>5</v>
      </c>
      <c r="E313" s="1">
        <v>22</v>
      </c>
      <c r="F313" s="1">
        <v>5.33</v>
      </c>
      <c r="G313" s="1" t="s">
        <v>1068</v>
      </c>
    </row>
    <row r="314" spans="1:7">
      <c r="A314" s="1">
        <v>313</v>
      </c>
      <c r="B314" s="1" t="s">
        <v>315</v>
      </c>
      <c r="C314" s="1">
        <v>3</v>
      </c>
      <c r="D314" s="1">
        <v>3.5</v>
      </c>
      <c r="E314" s="1">
        <v>240</v>
      </c>
      <c r="F314" s="1">
        <v>5.33</v>
      </c>
      <c r="G314" s="1" t="s">
        <v>1081</v>
      </c>
    </row>
    <row r="315" spans="1:7">
      <c r="A315" s="1">
        <v>314</v>
      </c>
      <c r="B315" s="1" t="s">
        <v>315</v>
      </c>
      <c r="C315" s="1">
        <v>1</v>
      </c>
      <c r="D315" s="1">
        <v>5</v>
      </c>
      <c r="E315" s="1">
        <v>22</v>
      </c>
      <c r="F315" s="1">
        <v>5.31</v>
      </c>
      <c r="G315" s="1" t="s">
        <v>1068</v>
      </c>
    </row>
    <row r="316" spans="1:7">
      <c r="A316" s="1">
        <v>315</v>
      </c>
      <c r="B316" s="1" t="s">
        <v>315</v>
      </c>
      <c r="C316" s="1">
        <v>3</v>
      </c>
      <c r="D316" s="1">
        <v>4.2</v>
      </c>
      <c r="E316" s="1">
        <v>50</v>
      </c>
      <c r="F316" s="1">
        <v>5.3</v>
      </c>
      <c r="G316" s="1" t="s">
        <v>966</v>
      </c>
    </row>
    <row r="317" spans="1:7">
      <c r="A317" s="1">
        <v>316</v>
      </c>
      <c r="B317" s="1" t="s">
        <v>315</v>
      </c>
      <c r="C317" s="1">
        <v>1.5</v>
      </c>
      <c r="D317" s="1">
        <v>3.3</v>
      </c>
      <c r="E317" s="1">
        <v>149</v>
      </c>
      <c r="F317" s="1">
        <v>5.3</v>
      </c>
      <c r="G317" s="1" t="s">
        <v>945</v>
      </c>
    </row>
    <row r="318" spans="1:7">
      <c r="A318" s="1">
        <v>317</v>
      </c>
      <c r="B318" s="1" t="s">
        <v>315</v>
      </c>
      <c r="C318" s="1">
        <v>4</v>
      </c>
      <c r="D318" s="1">
        <v>5</v>
      </c>
      <c r="E318" s="1">
        <v>22</v>
      </c>
      <c r="F318" s="1">
        <v>5.2</v>
      </c>
      <c r="G318" s="1" t="s">
        <v>966</v>
      </c>
    </row>
    <row r="319" spans="1:7">
      <c r="A319" s="1">
        <v>318</v>
      </c>
      <c r="B319" s="1" t="s">
        <v>315</v>
      </c>
      <c r="C319" s="1">
        <v>4</v>
      </c>
      <c r="D319" s="1">
        <v>5</v>
      </c>
      <c r="E319" s="1">
        <v>22</v>
      </c>
      <c r="F319" s="1">
        <v>5.2</v>
      </c>
      <c r="G319" s="1" t="s">
        <v>966</v>
      </c>
    </row>
    <row r="320" spans="1:7">
      <c r="A320" s="1">
        <v>319</v>
      </c>
      <c r="B320" s="1" t="s">
        <v>315</v>
      </c>
      <c r="C320" s="1">
        <v>1</v>
      </c>
      <c r="D320" s="1">
        <v>5</v>
      </c>
      <c r="E320" s="1">
        <v>30</v>
      </c>
      <c r="F320" s="1">
        <v>5.15</v>
      </c>
      <c r="G320" s="1" t="s">
        <v>1020</v>
      </c>
    </row>
    <row r="321" spans="1:7">
      <c r="A321" s="1">
        <v>320</v>
      </c>
      <c r="B321" s="1" t="s">
        <v>315</v>
      </c>
      <c r="C321" s="1">
        <v>6</v>
      </c>
      <c r="D321" s="1">
        <v>5.49</v>
      </c>
      <c r="E321" s="1">
        <v>82</v>
      </c>
      <c r="F321" s="1">
        <v>5.13</v>
      </c>
      <c r="G321" s="1" t="s">
        <v>1077</v>
      </c>
    </row>
    <row r="322" spans="1:7">
      <c r="A322" s="1">
        <v>321</v>
      </c>
      <c r="B322" s="1" t="s">
        <v>315</v>
      </c>
      <c r="C322" s="1">
        <v>4</v>
      </c>
      <c r="D322" s="1">
        <v>5</v>
      </c>
      <c r="E322" s="1">
        <v>22</v>
      </c>
      <c r="F322" s="1">
        <v>5.0999999999999996</v>
      </c>
      <c r="G322" s="1" t="s">
        <v>966</v>
      </c>
    </row>
    <row r="323" spans="1:7">
      <c r="A323" s="1">
        <v>322</v>
      </c>
      <c r="B323" s="1" t="s">
        <v>315</v>
      </c>
      <c r="C323" s="1">
        <v>4</v>
      </c>
      <c r="D323" s="1">
        <v>5</v>
      </c>
      <c r="E323" s="1">
        <v>22</v>
      </c>
      <c r="F323" s="1">
        <v>5.0999999999999996</v>
      </c>
      <c r="G323" s="1" t="s">
        <v>966</v>
      </c>
    </row>
    <row r="324" spans="1:7">
      <c r="A324" s="1">
        <v>323</v>
      </c>
      <c r="B324" s="1" t="s">
        <v>315</v>
      </c>
      <c r="C324" s="1">
        <v>4</v>
      </c>
      <c r="D324" s="1">
        <v>5</v>
      </c>
      <c r="E324" s="1">
        <v>22</v>
      </c>
      <c r="F324" s="1">
        <v>5.05</v>
      </c>
      <c r="G324" s="1" t="s">
        <v>966</v>
      </c>
    </row>
    <row r="325" spans="1:7">
      <c r="A325" s="1">
        <v>324</v>
      </c>
      <c r="B325" s="1" t="s">
        <v>315</v>
      </c>
      <c r="C325" s="1">
        <v>4</v>
      </c>
      <c r="D325" s="1">
        <v>5</v>
      </c>
      <c r="E325" s="1">
        <v>22</v>
      </c>
      <c r="F325" s="1">
        <v>5.04</v>
      </c>
      <c r="G325" s="1" t="s">
        <v>966</v>
      </c>
    </row>
    <row r="326" spans="1:7">
      <c r="A326" s="1">
        <v>325</v>
      </c>
      <c r="B326" s="1" t="s">
        <v>315</v>
      </c>
      <c r="C326" s="1">
        <v>4</v>
      </c>
      <c r="D326" s="1">
        <v>5</v>
      </c>
      <c r="E326" s="1">
        <v>22</v>
      </c>
      <c r="F326" s="1">
        <v>5.0030000000000001</v>
      </c>
      <c r="G326" s="1" t="s">
        <v>966</v>
      </c>
    </row>
    <row r="327" spans="1:7">
      <c r="A327" s="1">
        <v>326</v>
      </c>
      <c r="B327" s="1" t="s">
        <v>315</v>
      </c>
      <c r="C327" s="1">
        <v>3</v>
      </c>
      <c r="D327" s="1">
        <v>4.2</v>
      </c>
      <c r="E327" s="1">
        <v>50</v>
      </c>
      <c r="F327" s="1">
        <v>5</v>
      </c>
      <c r="G327" s="1" t="s">
        <v>966</v>
      </c>
    </row>
    <row r="328" spans="1:7">
      <c r="A328" s="1">
        <v>327</v>
      </c>
      <c r="B328" s="1" t="s">
        <v>315</v>
      </c>
      <c r="C328" s="1">
        <v>4</v>
      </c>
      <c r="D328" s="1">
        <v>3.25</v>
      </c>
      <c r="E328" s="1">
        <v>180</v>
      </c>
      <c r="F328" s="1">
        <v>5</v>
      </c>
      <c r="G328" s="1" t="s">
        <v>1081</v>
      </c>
    </row>
    <row r="329" spans="1:7">
      <c r="A329" s="1">
        <v>328</v>
      </c>
      <c r="B329" s="1" t="s">
        <v>315</v>
      </c>
      <c r="C329" s="1">
        <v>3</v>
      </c>
      <c r="D329" s="1">
        <v>3.5</v>
      </c>
      <c r="E329" s="1">
        <v>240</v>
      </c>
      <c r="F329" s="1">
        <v>4.91</v>
      </c>
      <c r="G329" s="1" t="s">
        <v>1081</v>
      </c>
    </row>
    <row r="330" spans="1:7">
      <c r="A330" s="1">
        <v>329</v>
      </c>
      <c r="B330" s="1" t="s">
        <v>315</v>
      </c>
      <c r="C330" s="1">
        <v>4</v>
      </c>
      <c r="D330" s="1">
        <v>5</v>
      </c>
      <c r="E330" s="1">
        <v>22</v>
      </c>
      <c r="F330" s="1">
        <v>4.9000000000000004</v>
      </c>
      <c r="G330" s="1" t="s">
        <v>966</v>
      </c>
    </row>
    <row r="331" spans="1:7">
      <c r="A331" s="1">
        <v>330</v>
      </c>
      <c r="B331" s="1" t="s">
        <v>315</v>
      </c>
      <c r="C331" s="1">
        <v>1</v>
      </c>
      <c r="D331" s="1">
        <v>5</v>
      </c>
      <c r="E331" s="1">
        <v>30</v>
      </c>
      <c r="F331" s="1">
        <v>4.87</v>
      </c>
      <c r="G331" s="1" t="s">
        <v>1022</v>
      </c>
    </row>
    <row r="332" spans="1:7">
      <c r="A332" s="1">
        <v>331</v>
      </c>
      <c r="B332" s="1" t="s">
        <v>315</v>
      </c>
      <c r="C332" s="1">
        <v>4</v>
      </c>
      <c r="D332" s="1">
        <v>5</v>
      </c>
      <c r="E332" s="1">
        <v>22</v>
      </c>
      <c r="F332" s="1">
        <v>4.8499999999999996</v>
      </c>
      <c r="G332" s="1" t="s">
        <v>966</v>
      </c>
    </row>
    <row r="333" spans="1:7">
      <c r="A333" s="1">
        <v>332</v>
      </c>
      <c r="B333" s="1" t="s">
        <v>315</v>
      </c>
      <c r="C333" s="1">
        <v>4</v>
      </c>
      <c r="D333" s="1">
        <v>5</v>
      </c>
      <c r="E333" s="1">
        <v>22</v>
      </c>
      <c r="F333" s="1">
        <v>4.84</v>
      </c>
      <c r="G333" s="1" t="s">
        <v>966</v>
      </c>
    </row>
    <row r="334" spans="1:7">
      <c r="A334" s="1">
        <v>333</v>
      </c>
      <c r="B334" s="1" t="s">
        <v>315</v>
      </c>
      <c r="C334" s="1">
        <v>4</v>
      </c>
      <c r="D334" s="1">
        <v>5</v>
      </c>
      <c r="E334" s="1">
        <v>22</v>
      </c>
      <c r="F334" s="1">
        <v>4.72</v>
      </c>
      <c r="G334" s="1" t="s">
        <v>966</v>
      </c>
    </row>
    <row r="335" spans="1:7">
      <c r="A335" s="1">
        <v>334</v>
      </c>
      <c r="B335" s="1" t="s">
        <v>315</v>
      </c>
      <c r="C335" s="1">
        <v>3</v>
      </c>
      <c r="D335" s="1">
        <v>4.2</v>
      </c>
      <c r="E335" s="1">
        <v>50</v>
      </c>
      <c r="F335" s="1">
        <v>4.7</v>
      </c>
      <c r="G335" s="1" t="s">
        <v>966</v>
      </c>
    </row>
    <row r="336" spans="1:7">
      <c r="A336" s="1">
        <v>335</v>
      </c>
      <c r="B336" s="1" t="s">
        <v>315</v>
      </c>
      <c r="C336" s="1">
        <v>3</v>
      </c>
      <c r="D336" s="1">
        <v>3.5</v>
      </c>
      <c r="E336" s="1">
        <v>240</v>
      </c>
      <c r="F336" s="1">
        <v>4.7</v>
      </c>
      <c r="G336" s="1" t="s">
        <v>1081</v>
      </c>
    </row>
    <row r="337" spans="1:7">
      <c r="A337" s="1">
        <v>336</v>
      </c>
      <c r="B337" s="1" t="s">
        <v>315</v>
      </c>
      <c r="C337" s="1">
        <v>3</v>
      </c>
      <c r="D337" s="1">
        <v>4.5999999999999996</v>
      </c>
      <c r="E337" s="1">
        <v>60</v>
      </c>
      <c r="F337" s="1">
        <v>4.6500000000000004</v>
      </c>
      <c r="G337" s="1" t="s">
        <v>1062</v>
      </c>
    </row>
    <row r="338" spans="1:7">
      <c r="A338" s="1">
        <v>337</v>
      </c>
      <c r="B338" s="1" t="s">
        <v>315</v>
      </c>
      <c r="C338" s="1">
        <v>3</v>
      </c>
      <c r="D338" s="1">
        <v>4.2</v>
      </c>
      <c r="E338" s="1">
        <v>50</v>
      </c>
      <c r="F338" s="1">
        <v>4.6500000000000004</v>
      </c>
      <c r="G338" s="1" t="s">
        <v>966</v>
      </c>
    </row>
    <row r="339" spans="1:7">
      <c r="A339" s="1">
        <v>338</v>
      </c>
      <c r="B339" s="1" t="s">
        <v>315</v>
      </c>
      <c r="C339" s="1">
        <v>3</v>
      </c>
      <c r="D339" s="1">
        <v>4.2</v>
      </c>
      <c r="E339" s="1">
        <v>50</v>
      </c>
      <c r="F339" s="1">
        <v>4.6500000000000004</v>
      </c>
      <c r="G339" s="1" t="s">
        <v>966</v>
      </c>
    </row>
    <row r="340" spans="1:7">
      <c r="A340" s="1">
        <v>339</v>
      </c>
      <c r="B340" s="1" t="s">
        <v>315</v>
      </c>
      <c r="C340" s="1">
        <v>3</v>
      </c>
      <c r="D340" s="1">
        <v>4.2</v>
      </c>
      <c r="E340" s="1">
        <v>50</v>
      </c>
      <c r="F340" s="1">
        <v>4.6500000000000004</v>
      </c>
      <c r="G340" s="1" t="s">
        <v>966</v>
      </c>
    </row>
    <row r="341" spans="1:7">
      <c r="A341" s="1">
        <v>340</v>
      </c>
      <c r="B341" s="1" t="s">
        <v>315</v>
      </c>
      <c r="C341" s="1">
        <v>3</v>
      </c>
      <c r="D341" s="1">
        <v>4.2</v>
      </c>
      <c r="E341" s="1">
        <v>50</v>
      </c>
      <c r="F341" s="1">
        <v>4.63</v>
      </c>
      <c r="G341" s="1" t="s">
        <v>966</v>
      </c>
    </row>
    <row r="342" spans="1:7">
      <c r="A342" s="1">
        <v>341</v>
      </c>
      <c r="B342" s="1" t="s">
        <v>315</v>
      </c>
      <c r="C342" s="1">
        <v>3</v>
      </c>
      <c r="D342" s="1">
        <v>4.2</v>
      </c>
      <c r="E342" s="1">
        <v>50</v>
      </c>
      <c r="F342" s="1">
        <v>4.5999999999999996</v>
      </c>
      <c r="G342" s="1" t="s">
        <v>966</v>
      </c>
    </row>
    <row r="343" spans="1:7">
      <c r="A343" s="1">
        <v>342</v>
      </c>
      <c r="B343" s="1" t="s">
        <v>315</v>
      </c>
      <c r="C343" s="1">
        <v>3</v>
      </c>
      <c r="D343" s="1">
        <v>4.2</v>
      </c>
      <c r="E343" s="1">
        <v>50</v>
      </c>
      <c r="F343" s="1">
        <v>4.55</v>
      </c>
      <c r="G343" s="1" t="s">
        <v>966</v>
      </c>
    </row>
    <row r="344" spans="1:7">
      <c r="A344" s="1">
        <v>343</v>
      </c>
      <c r="B344" s="1" t="s">
        <v>315</v>
      </c>
      <c r="C344" s="1">
        <v>3</v>
      </c>
      <c r="D344" s="1">
        <v>4.5999999999999996</v>
      </c>
      <c r="E344" s="1">
        <v>60</v>
      </c>
      <c r="F344" s="1">
        <v>4.53</v>
      </c>
      <c r="G344" s="1" t="s">
        <v>1061</v>
      </c>
    </row>
    <row r="345" spans="1:7">
      <c r="A345" s="1">
        <v>344</v>
      </c>
      <c r="B345" s="1" t="s">
        <v>315</v>
      </c>
      <c r="C345" s="1">
        <v>3</v>
      </c>
      <c r="D345" s="1">
        <v>4.5999999999999996</v>
      </c>
      <c r="E345" s="1">
        <v>60</v>
      </c>
      <c r="F345" s="1">
        <v>4.5</v>
      </c>
      <c r="G345" s="1" t="s">
        <v>1059</v>
      </c>
    </row>
    <row r="346" spans="1:7">
      <c r="A346" s="1">
        <v>345</v>
      </c>
      <c r="B346" s="1" t="s">
        <v>315</v>
      </c>
      <c r="C346" s="1">
        <v>12</v>
      </c>
      <c r="D346" s="1">
        <v>3.5</v>
      </c>
      <c r="E346" s="1">
        <v>250</v>
      </c>
      <c r="F346" s="1">
        <v>4.5</v>
      </c>
      <c r="G346" s="1" t="s">
        <v>1082</v>
      </c>
    </row>
    <row r="347" spans="1:7">
      <c r="A347" s="1">
        <v>346</v>
      </c>
      <c r="B347" s="1" t="s">
        <v>315</v>
      </c>
      <c r="C347" s="1">
        <v>3</v>
      </c>
      <c r="D347" s="1">
        <v>4.2</v>
      </c>
      <c r="E347" s="1">
        <v>50</v>
      </c>
      <c r="F347" s="1">
        <v>4.45</v>
      </c>
      <c r="G347" s="1" t="s">
        <v>966</v>
      </c>
    </row>
    <row r="348" spans="1:7">
      <c r="A348" s="1">
        <v>347</v>
      </c>
      <c r="B348" s="1" t="s">
        <v>315</v>
      </c>
      <c r="C348" s="1">
        <v>3</v>
      </c>
      <c r="D348" s="1">
        <v>4.2</v>
      </c>
      <c r="E348" s="1">
        <v>50</v>
      </c>
      <c r="F348" s="1">
        <v>4.43</v>
      </c>
      <c r="G348" s="1" t="s">
        <v>985</v>
      </c>
    </row>
    <row r="349" spans="1:7">
      <c r="A349" s="1">
        <v>348</v>
      </c>
      <c r="B349" s="1" t="s">
        <v>315</v>
      </c>
      <c r="C349" s="1">
        <v>3</v>
      </c>
      <c r="D349" s="1">
        <v>4.2</v>
      </c>
      <c r="E349" s="1">
        <v>50</v>
      </c>
      <c r="F349" s="1">
        <v>4.43</v>
      </c>
      <c r="G349" s="1" t="s">
        <v>966</v>
      </c>
    </row>
    <row r="350" spans="1:7">
      <c r="A350" s="1">
        <v>349</v>
      </c>
      <c r="B350" s="1" t="s">
        <v>315</v>
      </c>
      <c r="C350" s="1">
        <v>3</v>
      </c>
      <c r="D350" s="1">
        <v>4.2</v>
      </c>
      <c r="E350" s="1">
        <v>50</v>
      </c>
      <c r="F350" s="1">
        <v>4.38</v>
      </c>
      <c r="G350" s="1" t="s">
        <v>966</v>
      </c>
    </row>
    <row r="351" spans="1:7">
      <c r="A351" s="1">
        <v>350</v>
      </c>
      <c r="B351" s="1" t="s">
        <v>315</v>
      </c>
      <c r="C351" s="1">
        <v>3</v>
      </c>
      <c r="D351" s="1">
        <v>4.2</v>
      </c>
      <c r="E351" s="1">
        <v>50</v>
      </c>
      <c r="F351" s="1">
        <v>4.38</v>
      </c>
      <c r="G351" s="1" t="s">
        <v>966</v>
      </c>
    </row>
    <row r="352" spans="1:7">
      <c r="A352" s="1">
        <v>351</v>
      </c>
      <c r="B352" s="1" t="s">
        <v>315</v>
      </c>
      <c r="C352" s="1">
        <v>3</v>
      </c>
      <c r="D352" s="1">
        <v>4.2</v>
      </c>
      <c r="E352" s="1">
        <v>50</v>
      </c>
      <c r="F352" s="1">
        <v>4.3499999999999996</v>
      </c>
      <c r="G352" s="1" t="s">
        <v>966</v>
      </c>
    </row>
    <row r="353" spans="1:7">
      <c r="A353" s="1">
        <v>352</v>
      </c>
      <c r="B353" s="1" t="s">
        <v>315</v>
      </c>
      <c r="C353" s="1">
        <v>3</v>
      </c>
      <c r="D353" s="1">
        <v>4.2</v>
      </c>
      <c r="E353" s="1">
        <v>50</v>
      </c>
      <c r="F353" s="1">
        <v>4.33</v>
      </c>
      <c r="G353" s="1" t="s">
        <v>966</v>
      </c>
    </row>
    <row r="354" spans="1:7">
      <c r="A354" s="1">
        <v>353</v>
      </c>
      <c r="B354" s="1" t="s">
        <v>315</v>
      </c>
      <c r="C354" s="1">
        <v>1</v>
      </c>
      <c r="D354" s="1">
        <v>5</v>
      </c>
      <c r="E354" s="1">
        <v>20</v>
      </c>
      <c r="F354" s="1">
        <v>4.32</v>
      </c>
      <c r="G354" s="1" t="s">
        <v>1066</v>
      </c>
    </row>
    <row r="355" spans="1:7">
      <c r="A355" s="1">
        <v>354</v>
      </c>
      <c r="B355" s="1" t="s">
        <v>315</v>
      </c>
      <c r="C355" s="1">
        <v>3</v>
      </c>
      <c r="D355" s="1">
        <v>4.2</v>
      </c>
      <c r="E355" s="1">
        <v>50</v>
      </c>
      <c r="F355" s="1">
        <v>4.25</v>
      </c>
      <c r="G355" s="1" t="s">
        <v>985</v>
      </c>
    </row>
    <row r="356" spans="1:7">
      <c r="A356" s="1">
        <v>355</v>
      </c>
      <c r="B356" s="1" t="s">
        <v>315</v>
      </c>
      <c r="C356" s="1">
        <v>3</v>
      </c>
      <c r="D356" s="1">
        <v>4.2</v>
      </c>
      <c r="E356" s="1">
        <v>50</v>
      </c>
      <c r="F356" s="1">
        <v>4.25</v>
      </c>
      <c r="G356" s="1" t="s">
        <v>966</v>
      </c>
    </row>
    <row r="357" spans="1:7">
      <c r="A357" s="1">
        <v>356</v>
      </c>
      <c r="B357" s="1" t="s">
        <v>315</v>
      </c>
      <c r="C357" s="1">
        <v>3</v>
      </c>
      <c r="D357" s="1">
        <v>4.2</v>
      </c>
      <c r="E357" s="1">
        <v>50</v>
      </c>
      <c r="F357" s="1">
        <v>4.24</v>
      </c>
      <c r="G357" s="1" t="s">
        <v>966</v>
      </c>
    </row>
    <row r="358" spans="1:7">
      <c r="A358" s="1">
        <v>357</v>
      </c>
      <c r="B358" s="1" t="s">
        <v>315</v>
      </c>
      <c r="C358" s="1">
        <v>3</v>
      </c>
      <c r="D358" s="1">
        <v>4.2</v>
      </c>
      <c r="E358" s="1">
        <v>50</v>
      </c>
      <c r="F358" s="1">
        <v>4.2300000000000004</v>
      </c>
      <c r="G358" s="1" t="s">
        <v>966</v>
      </c>
    </row>
    <row r="359" spans="1:7">
      <c r="A359" s="1">
        <v>358</v>
      </c>
      <c r="B359" s="1" t="s">
        <v>315</v>
      </c>
      <c r="C359" s="1">
        <v>3</v>
      </c>
      <c r="D359" s="1">
        <v>4.2</v>
      </c>
      <c r="E359" s="1">
        <v>50</v>
      </c>
      <c r="F359" s="1">
        <v>4.22</v>
      </c>
      <c r="G359" s="1" t="s">
        <v>966</v>
      </c>
    </row>
    <row r="360" spans="1:7">
      <c r="A360" s="1">
        <v>359</v>
      </c>
      <c r="B360" s="1" t="s">
        <v>315</v>
      </c>
      <c r="C360" s="1">
        <v>1</v>
      </c>
      <c r="D360" s="1">
        <v>5</v>
      </c>
      <c r="E360" s="1">
        <v>20</v>
      </c>
      <c r="F360" s="1">
        <v>4.21</v>
      </c>
      <c r="G360" s="1" t="s">
        <v>1066</v>
      </c>
    </row>
    <row r="361" spans="1:7">
      <c r="A361" s="1">
        <v>360</v>
      </c>
      <c r="B361" s="1" t="s">
        <v>315</v>
      </c>
      <c r="C361" s="1">
        <v>3</v>
      </c>
      <c r="D361" s="1">
        <v>4.2</v>
      </c>
      <c r="E361" s="1">
        <v>50</v>
      </c>
      <c r="F361" s="1">
        <v>4.2</v>
      </c>
      <c r="G361" s="1" t="s">
        <v>966</v>
      </c>
    </row>
    <row r="362" spans="1:7">
      <c r="A362" s="1">
        <v>361</v>
      </c>
      <c r="B362" s="1" t="s">
        <v>315</v>
      </c>
      <c r="C362" s="1">
        <v>3</v>
      </c>
      <c r="D362" s="1">
        <v>3.5</v>
      </c>
      <c r="E362" s="1">
        <v>240</v>
      </c>
      <c r="F362" s="1">
        <v>4.2</v>
      </c>
      <c r="G362" s="1" t="s">
        <v>1081</v>
      </c>
    </row>
    <row r="363" spans="1:7">
      <c r="A363" s="1">
        <v>362</v>
      </c>
      <c r="B363" s="1" t="s">
        <v>315</v>
      </c>
      <c r="C363" s="1">
        <v>3</v>
      </c>
      <c r="D363" s="1">
        <v>3.5</v>
      </c>
      <c r="E363" s="1">
        <v>240</v>
      </c>
      <c r="F363" s="1">
        <v>4.2</v>
      </c>
      <c r="G363" s="1" t="s">
        <v>1081</v>
      </c>
    </row>
    <row r="364" spans="1:7">
      <c r="A364" s="1">
        <v>363</v>
      </c>
      <c r="B364" s="1" t="s">
        <v>315</v>
      </c>
      <c r="C364" s="1">
        <v>3</v>
      </c>
      <c r="D364" s="1">
        <v>4.2</v>
      </c>
      <c r="E364" s="1">
        <v>50</v>
      </c>
      <c r="F364" s="1">
        <v>4.17</v>
      </c>
      <c r="G364" s="1" t="s">
        <v>966</v>
      </c>
    </row>
    <row r="365" spans="1:7">
      <c r="A365" s="1">
        <v>364</v>
      </c>
      <c r="B365" s="1" t="s">
        <v>315</v>
      </c>
      <c r="C365" s="1">
        <v>3</v>
      </c>
      <c r="D365" s="1">
        <v>4.2</v>
      </c>
      <c r="E365" s="1">
        <v>50</v>
      </c>
      <c r="F365" s="1">
        <v>4.16</v>
      </c>
      <c r="G365" s="1" t="s">
        <v>985</v>
      </c>
    </row>
    <row r="366" spans="1:7">
      <c r="A366" s="1">
        <v>365</v>
      </c>
      <c r="B366" s="1" t="s">
        <v>315</v>
      </c>
      <c r="C366" s="1">
        <v>3</v>
      </c>
      <c r="D366" s="1">
        <v>4.2</v>
      </c>
      <c r="E366" s="1">
        <v>50</v>
      </c>
      <c r="F366" s="1">
        <v>4.1500000000000004</v>
      </c>
      <c r="G366" s="1" t="s">
        <v>985</v>
      </c>
    </row>
    <row r="367" spans="1:7">
      <c r="A367" s="1">
        <v>366</v>
      </c>
      <c r="B367" s="1" t="s">
        <v>315</v>
      </c>
      <c r="C367" s="1">
        <v>3</v>
      </c>
      <c r="D367" s="1">
        <v>4.2</v>
      </c>
      <c r="E367" s="1">
        <v>50</v>
      </c>
      <c r="F367" s="1">
        <v>4.1500000000000004</v>
      </c>
      <c r="G367" s="1" t="s">
        <v>966</v>
      </c>
    </row>
    <row r="368" spans="1:7">
      <c r="A368" s="1">
        <v>367</v>
      </c>
      <c r="B368" s="1" t="s">
        <v>315</v>
      </c>
      <c r="C368" s="1">
        <v>4</v>
      </c>
      <c r="D368" s="1">
        <v>5</v>
      </c>
      <c r="E368" s="1">
        <v>22</v>
      </c>
      <c r="F368" s="1">
        <v>4.12</v>
      </c>
      <c r="G368" s="1" t="s">
        <v>966</v>
      </c>
    </row>
    <row r="369" spans="1:7">
      <c r="A369" s="1">
        <v>368</v>
      </c>
      <c r="B369" s="1" t="s">
        <v>315</v>
      </c>
      <c r="C369" s="1">
        <v>3</v>
      </c>
      <c r="D369" s="1">
        <v>4.2</v>
      </c>
      <c r="E369" s="1">
        <v>50</v>
      </c>
      <c r="F369" s="1">
        <v>4.12</v>
      </c>
      <c r="G369" s="1" t="s">
        <v>966</v>
      </c>
    </row>
    <row r="370" spans="1:7">
      <c r="A370" s="1">
        <v>369</v>
      </c>
      <c r="B370" s="1" t="s">
        <v>315</v>
      </c>
      <c r="C370" s="1">
        <v>3</v>
      </c>
      <c r="D370" s="1">
        <v>4.2</v>
      </c>
      <c r="E370" s="1">
        <v>50</v>
      </c>
      <c r="F370" s="1">
        <v>4.1100000000000003</v>
      </c>
      <c r="G370" s="1" t="s">
        <v>966</v>
      </c>
    </row>
    <row r="371" spans="1:7">
      <c r="A371" s="1">
        <v>370</v>
      </c>
      <c r="B371" s="1" t="s">
        <v>315</v>
      </c>
      <c r="C371" s="1">
        <v>10</v>
      </c>
      <c r="D371" s="1">
        <v>3</v>
      </c>
      <c r="E371" s="1">
        <v>200</v>
      </c>
      <c r="F371" s="1">
        <v>4.0999999999999996</v>
      </c>
      <c r="G371" s="1" t="s">
        <v>1078</v>
      </c>
    </row>
    <row r="372" spans="1:7">
      <c r="A372" s="1">
        <v>371</v>
      </c>
      <c r="B372" s="1" t="s">
        <v>315</v>
      </c>
      <c r="C372" s="1">
        <v>4</v>
      </c>
      <c r="D372" s="1">
        <v>3.25</v>
      </c>
      <c r="E372" s="1">
        <v>180</v>
      </c>
      <c r="F372" s="1">
        <v>4.09</v>
      </c>
      <c r="G372" s="1" t="s">
        <v>1081</v>
      </c>
    </row>
    <row r="373" spans="1:7">
      <c r="A373" s="1">
        <v>372</v>
      </c>
      <c r="B373" s="1" t="s">
        <v>315</v>
      </c>
      <c r="C373" s="1">
        <v>3</v>
      </c>
      <c r="D373" s="1">
        <v>4.2</v>
      </c>
      <c r="E373" s="1">
        <v>50</v>
      </c>
      <c r="F373" s="1">
        <v>4.05</v>
      </c>
      <c r="G373" s="1" t="s">
        <v>966</v>
      </c>
    </row>
    <row r="374" spans="1:7">
      <c r="A374" s="1">
        <v>373</v>
      </c>
      <c r="B374" s="1" t="s">
        <v>315</v>
      </c>
      <c r="C374" s="1">
        <v>3</v>
      </c>
      <c r="D374" s="1">
        <v>4.2</v>
      </c>
      <c r="E374" s="1">
        <v>50</v>
      </c>
      <c r="F374" s="1">
        <v>4.04</v>
      </c>
      <c r="G374" s="1" t="s">
        <v>966</v>
      </c>
    </row>
    <row r="375" spans="1:7">
      <c r="A375" s="1">
        <v>374</v>
      </c>
      <c r="B375" s="1" t="s">
        <v>315</v>
      </c>
      <c r="C375" s="1">
        <v>3</v>
      </c>
      <c r="D375" s="1">
        <v>4.2</v>
      </c>
      <c r="E375" s="1">
        <v>50</v>
      </c>
      <c r="F375" s="1">
        <v>4.03</v>
      </c>
      <c r="G375" s="1" t="s">
        <v>985</v>
      </c>
    </row>
    <row r="376" spans="1:7">
      <c r="A376" s="1">
        <v>375</v>
      </c>
      <c r="B376" s="1" t="s">
        <v>315</v>
      </c>
      <c r="C376" s="1">
        <v>3</v>
      </c>
      <c r="D376" s="1">
        <v>4.2</v>
      </c>
      <c r="E376" s="1">
        <v>50</v>
      </c>
      <c r="F376" s="1">
        <v>4.01</v>
      </c>
      <c r="G376" s="1" t="s">
        <v>966</v>
      </c>
    </row>
    <row r="377" spans="1:7">
      <c r="A377" s="1">
        <v>376</v>
      </c>
      <c r="B377" s="1" t="s">
        <v>315</v>
      </c>
      <c r="C377" s="1">
        <v>3</v>
      </c>
      <c r="D377" s="1">
        <v>3.5</v>
      </c>
      <c r="E377" s="1">
        <v>240</v>
      </c>
      <c r="F377" s="1">
        <v>4</v>
      </c>
      <c r="G377" s="1" t="s">
        <v>1081</v>
      </c>
    </row>
    <row r="378" spans="1:7">
      <c r="A378" s="1">
        <v>377</v>
      </c>
      <c r="B378" s="1" t="s">
        <v>315</v>
      </c>
      <c r="C378" s="1">
        <v>10</v>
      </c>
      <c r="D378" s="1">
        <v>3</v>
      </c>
      <c r="E378" s="1">
        <v>200</v>
      </c>
      <c r="F378" s="1">
        <v>4</v>
      </c>
      <c r="G378" s="1" t="s">
        <v>1078</v>
      </c>
    </row>
    <row r="379" spans="1:7">
      <c r="A379" s="1">
        <v>378</v>
      </c>
      <c r="B379" s="1" t="s">
        <v>315</v>
      </c>
      <c r="C379" s="1">
        <v>1.5</v>
      </c>
      <c r="D379" s="1">
        <v>3.3</v>
      </c>
      <c r="E379" s="1">
        <v>149</v>
      </c>
      <c r="F379" s="1">
        <v>3.99</v>
      </c>
      <c r="G379" s="1" t="s">
        <v>945</v>
      </c>
    </row>
    <row r="380" spans="1:7">
      <c r="A380" s="1">
        <v>379</v>
      </c>
      <c r="B380" s="1" t="s">
        <v>315</v>
      </c>
      <c r="C380" s="1">
        <v>3</v>
      </c>
      <c r="D380" s="1">
        <v>4.2</v>
      </c>
      <c r="E380" s="1">
        <v>50</v>
      </c>
      <c r="F380" s="1">
        <v>3.98</v>
      </c>
      <c r="G380" s="1" t="s">
        <v>966</v>
      </c>
    </row>
    <row r="381" spans="1:7">
      <c r="A381" s="1">
        <v>380</v>
      </c>
      <c r="B381" s="1" t="s">
        <v>315</v>
      </c>
      <c r="C381" s="1">
        <v>3</v>
      </c>
      <c r="D381" s="1">
        <v>4.2</v>
      </c>
      <c r="E381" s="1">
        <v>50</v>
      </c>
      <c r="F381" s="1">
        <v>3.95</v>
      </c>
      <c r="G381" s="1" t="s">
        <v>966</v>
      </c>
    </row>
    <row r="382" spans="1:7">
      <c r="A382" s="1">
        <v>381</v>
      </c>
      <c r="B382" s="1" t="s">
        <v>315</v>
      </c>
      <c r="C382" s="1">
        <v>3</v>
      </c>
      <c r="D382" s="1">
        <v>4.2</v>
      </c>
      <c r="E382" s="1">
        <v>50</v>
      </c>
      <c r="F382" s="1">
        <v>3.95</v>
      </c>
      <c r="G382" s="1" t="s">
        <v>966</v>
      </c>
    </row>
    <row r="383" spans="1:7">
      <c r="A383" s="1">
        <v>382</v>
      </c>
      <c r="B383" s="1" t="s">
        <v>315</v>
      </c>
      <c r="C383" s="1">
        <v>3</v>
      </c>
      <c r="D383" s="1">
        <v>4.2</v>
      </c>
      <c r="E383" s="1">
        <v>50</v>
      </c>
      <c r="F383" s="1">
        <v>3.95</v>
      </c>
      <c r="G383" s="1" t="s">
        <v>966</v>
      </c>
    </row>
    <row r="384" spans="1:7">
      <c r="A384" s="1">
        <v>383</v>
      </c>
      <c r="B384" s="1" t="s">
        <v>315</v>
      </c>
      <c r="C384" s="1">
        <v>3</v>
      </c>
      <c r="D384" s="1">
        <v>4.2</v>
      </c>
      <c r="E384" s="1">
        <v>50</v>
      </c>
      <c r="F384" s="1">
        <v>3.9</v>
      </c>
      <c r="G384" s="1" t="s">
        <v>966</v>
      </c>
    </row>
    <row r="385" spans="1:7">
      <c r="A385" s="1">
        <v>384</v>
      </c>
      <c r="B385" s="1" t="s">
        <v>315</v>
      </c>
      <c r="C385" s="1">
        <v>3</v>
      </c>
      <c r="D385" s="1">
        <v>3.3</v>
      </c>
      <c r="E385" s="1">
        <v>130</v>
      </c>
      <c r="F385" s="1">
        <v>3.9</v>
      </c>
      <c r="G385" s="1" t="s">
        <v>1062</v>
      </c>
    </row>
    <row r="386" spans="1:7">
      <c r="A386" s="1">
        <v>385</v>
      </c>
      <c r="B386" s="1" t="s">
        <v>315</v>
      </c>
      <c r="C386" s="1">
        <v>12</v>
      </c>
      <c r="D386" s="1">
        <v>3.5</v>
      </c>
      <c r="E386" s="1">
        <v>250</v>
      </c>
      <c r="F386" s="1">
        <v>3.85</v>
      </c>
      <c r="G386" s="1" t="s">
        <v>1082</v>
      </c>
    </row>
    <row r="387" spans="1:7">
      <c r="A387" s="1">
        <v>386</v>
      </c>
      <c r="B387" s="1" t="s">
        <v>315</v>
      </c>
      <c r="C387" s="1">
        <v>1.5</v>
      </c>
      <c r="D387" s="1">
        <v>3.3</v>
      </c>
      <c r="E387" s="1">
        <v>149</v>
      </c>
      <c r="F387" s="1">
        <v>3.85</v>
      </c>
      <c r="G387" s="1" t="s">
        <v>945</v>
      </c>
    </row>
    <row r="388" spans="1:7">
      <c r="A388" s="1">
        <v>387</v>
      </c>
      <c r="B388" s="1" t="s">
        <v>315</v>
      </c>
      <c r="C388" s="1">
        <v>10</v>
      </c>
      <c r="D388" s="1">
        <v>2.7</v>
      </c>
      <c r="E388" s="1">
        <v>200</v>
      </c>
      <c r="F388" s="1">
        <v>3.85</v>
      </c>
      <c r="G388" s="1" t="s">
        <v>1078</v>
      </c>
    </row>
    <row r="389" spans="1:7">
      <c r="A389" s="1">
        <v>388</v>
      </c>
      <c r="B389" s="1" t="s">
        <v>315</v>
      </c>
      <c r="C389" s="1">
        <v>8</v>
      </c>
      <c r="D389" s="1">
        <v>2.6</v>
      </c>
      <c r="E389" s="1">
        <v>140</v>
      </c>
      <c r="F389" s="1">
        <v>3.8</v>
      </c>
      <c r="G389" s="1" t="s">
        <v>1079</v>
      </c>
    </row>
    <row r="390" spans="1:7">
      <c r="A390" s="1">
        <v>389</v>
      </c>
      <c r="B390" s="1" t="s">
        <v>315</v>
      </c>
      <c r="C390" s="1">
        <v>3</v>
      </c>
      <c r="D390" s="1">
        <v>3.5</v>
      </c>
      <c r="E390" s="1">
        <v>240</v>
      </c>
      <c r="F390" s="1">
        <v>3.78</v>
      </c>
      <c r="G390" s="1" t="s">
        <v>1081</v>
      </c>
    </row>
    <row r="391" spans="1:7">
      <c r="A391" s="1">
        <v>390</v>
      </c>
      <c r="B391" s="1" t="s">
        <v>315</v>
      </c>
      <c r="C391" s="1">
        <v>2</v>
      </c>
      <c r="D391" s="1">
        <v>3.25</v>
      </c>
      <c r="E391" s="1">
        <v>75</v>
      </c>
      <c r="F391" s="1">
        <v>3.75</v>
      </c>
      <c r="G391" s="1" t="s">
        <v>1019</v>
      </c>
    </row>
    <row r="392" spans="1:7">
      <c r="A392" s="1">
        <v>391</v>
      </c>
      <c r="B392" s="1" t="s">
        <v>315</v>
      </c>
      <c r="C392" s="1">
        <v>3</v>
      </c>
      <c r="D392" s="1">
        <v>4.2</v>
      </c>
      <c r="E392" s="1">
        <v>50</v>
      </c>
      <c r="F392" s="1">
        <v>3.74</v>
      </c>
      <c r="G392" s="1" t="s">
        <v>966</v>
      </c>
    </row>
    <row r="393" spans="1:7">
      <c r="A393" s="1">
        <v>392</v>
      </c>
      <c r="B393" s="1" t="s">
        <v>315</v>
      </c>
      <c r="C393" s="1">
        <v>4</v>
      </c>
      <c r="D393" s="1">
        <v>5</v>
      </c>
      <c r="E393" s="1">
        <v>22</v>
      </c>
      <c r="F393" s="1">
        <v>3.73</v>
      </c>
      <c r="G393" s="1" t="s">
        <v>966</v>
      </c>
    </row>
    <row r="394" spans="1:7">
      <c r="A394" s="1">
        <v>393</v>
      </c>
      <c r="B394" s="1" t="s">
        <v>315</v>
      </c>
      <c r="C394" s="1">
        <v>3</v>
      </c>
      <c r="D394" s="1">
        <v>4.2</v>
      </c>
      <c r="E394" s="1">
        <v>50</v>
      </c>
      <c r="F394" s="1">
        <v>3.72</v>
      </c>
      <c r="G394" s="1" t="s">
        <v>966</v>
      </c>
    </row>
    <row r="395" spans="1:7">
      <c r="A395" s="1">
        <v>394</v>
      </c>
      <c r="B395" s="1" t="s">
        <v>315</v>
      </c>
      <c r="C395" s="1">
        <v>1.5</v>
      </c>
      <c r="D395" s="1">
        <v>3.3</v>
      </c>
      <c r="E395" s="1">
        <v>149</v>
      </c>
      <c r="F395" s="1">
        <v>3.71</v>
      </c>
      <c r="G395" s="1" t="s">
        <v>945</v>
      </c>
    </row>
    <row r="396" spans="1:7">
      <c r="A396" s="1">
        <v>395</v>
      </c>
      <c r="B396" s="1" t="s">
        <v>315</v>
      </c>
      <c r="C396" s="1">
        <v>1.5</v>
      </c>
      <c r="D396" s="1">
        <v>3.3</v>
      </c>
      <c r="E396" s="1">
        <v>149</v>
      </c>
      <c r="F396" s="1">
        <v>3.7</v>
      </c>
      <c r="G396" s="1" t="s">
        <v>945</v>
      </c>
    </row>
    <row r="397" spans="1:7">
      <c r="A397" s="1">
        <v>396</v>
      </c>
      <c r="B397" s="1" t="s">
        <v>315</v>
      </c>
      <c r="C397" s="1">
        <v>1.5</v>
      </c>
      <c r="D397" s="1">
        <v>3.3</v>
      </c>
      <c r="E397" s="1">
        <v>149</v>
      </c>
      <c r="F397" s="1">
        <v>3.65</v>
      </c>
      <c r="G397" s="1" t="s">
        <v>945</v>
      </c>
    </row>
    <row r="398" spans="1:7">
      <c r="A398" s="1">
        <v>397</v>
      </c>
      <c r="B398" s="1" t="s">
        <v>315</v>
      </c>
      <c r="C398" s="1">
        <v>1.5</v>
      </c>
      <c r="D398" s="1">
        <v>3.3</v>
      </c>
      <c r="E398" s="1">
        <v>149</v>
      </c>
      <c r="F398" s="1">
        <v>3.65</v>
      </c>
      <c r="G398" s="1" t="s">
        <v>945</v>
      </c>
    </row>
    <row r="399" spans="1:7">
      <c r="A399" s="1">
        <v>398</v>
      </c>
      <c r="B399" s="1" t="s">
        <v>315</v>
      </c>
      <c r="C399" s="1">
        <v>4</v>
      </c>
      <c r="D399" s="1">
        <v>3.3</v>
      </c>
      <c r="E399" s="1">
        <v>131</v>
      </c>
      <c r="F399" s="1">
        <v>3.65</v>
      </c>
      <c r="G399" s="1" t="s">
        <v>1062</v>
      </c>
    </row>
    <row r="400" spans="1:7">
      <c r="A400" s="1">
        <v>399</v>
      </c>
      <c r="B400" s="1" t="s">
        <v>315</v>
      </c>
      <c r="C400" s="1">
        <v>10</v>
      </c>
      <c r="D400" s="1">
        <v>2.7</v>
      </c>
      <c r="E400" s="1">
        <v>200</v>
      </c>
      <c r="F400" s="1">
        <v>3.65</v>
      </c>
      <c r="G400" s="1" t="s">
        <v>1078</v>
      </c>
    </row>
    <row r="401" spans="1:7">
      <c r="A401" s="1">
        <v>400</v>
      </c>
      <c r="B401" s="1" t="s">
        <v>315</v>
      </c>
      <c r="C401" s="1">
        <v>3</v>
      </c>
      <c r="D401" s="1">
        <v>4.2</v>
      </c>
      <c r="E401" s="1">
        <v>50</v>
      </c>
      <c r="F401" s="1">
        <v>3.64</v>
      </c>
      <c r="G401" s="1" t="s">
        <v>966</v>
      </c>
    </row>
    <row r="402" spans="1:7">
      <c r="A402" s="1">
        <v>401</v>
      </c>
      <c r="B402" s="1" t="s">
        <v>315</v>
      </c>
      <c r="C402" s="1">
        <v>3</v>
      </c>
      <c r="D402" s="1">
        <v>3.5</v>
      </c>
      <c r="E402" s="1">
        <v>240</v>
      </c>
      <c r="F402" s="1">
        <v>3.58</v>
      </c>
      <c r="G402" s="1" t="s">
        <v>1081</v>
      </c>
    </row>
    <row r="403" spans="1:7">
      <c r="A403" s="1">
        <v>402</v>
      </c>
      <c r="B403" s="1" t="s">
        <v>315</v>
      </c>
      <c r="C403" s="1">
        <v>3</v>
      </c>
      <c r="D403" s="1">
        <v>3.5</v>
      </c>
      <c r="E403" s="1">
        <v>240</v>
      </c>
      <c r="F403" s="1">
        <v>3.58</v>
      </c>
      <c r="G403" s="1" t="s">
        <v>1081</v>
      </c>
    </row>
    <row r="404" spans="1:7">
      <c r="A404" s="1">
        <v>403</v>
      </c>
      <c r="B404" s="1" t="s">
        <v>315</v>
      </c>
      <c r="C404" s="1">
        <v>12</v>
      </c>
      <c r="D404" s="1">
        <v>3.5</v>
      </c>
      <c r="E404" s="1">
        <v>250</v>
      </c>
      <c r="F404" s="1">
        <v>3.58</v>
      </c>
      <c r="G404" s="1" t="s">
        <v>1082</v>
      </c>
    </row>
    <row r="405" spans="1:7">
      <c r="A405" s="1">
        <v>404</v>
      </c>
      <c r="B405" s="1" t="s">
        <v>315</v>
      </c>
      <c r="C405" s="1">
        <v>3</v>
      </c>
      <c r="D405" s="1">
        <v>3.3</v>
      </c>
      <c r="E405" s="1">
        <v>130</v>
      </c>
      <c r="F405" s="1">
        <v>3.57</v>
      </c>
      <c r="G405" s="1" t="s">
        <v>1062</v>
      </c>
    </row>
    <row r="406" spans="1:7">
      <c r="A406" s="1">
        <v>405</v>
      </c>
      <c r="B406" s="1" t="s">
        <v>315</v>
      </c>
      <c r="C406" s="1">
        <v>4</v>
      </c>
      <c r="D406" s="1">
        <v>3.3</v>
      </c>
      <c r="E406" s="1">
        <v>131</v>
      </c>
      <c r="F406" s="1">
        <v>3.56</v>
      </c>
      <c r="G406" s="1" t="s">
        <v>1062</v>
      </c>
    </row>
    <row r="407" spans="1:7">
      <c r="A407" s="1">
        <v>406</v>
      </c>
      <c r="B407" s="1" t="s">
        <v>315</v>
      </c>
      <c r="C407" s="1">
        <v>3</v>
      </c>
      <c r="D407" s="1">
        <v>4.2</v>
      </c>
      <c r="E407" s="1">
        <v>50</v>
      </c>
      <c r="F407" s="1">
        <v>3.54</v>
      </c>
      <c r="G407" s="1" t="s">
        <v>966</v>
      </c>
    </row>
    <row r="408" spans="1:7">
      <c r="A408" s="1">
        <v>407</v>
      </c>
      <c r="B408" s="1" t="s">
        <v>315</v>
      </c>
      <c r="C408" s="1">
        <v>12</v>
      </c>
      <c r="D408" s="1">
        <v>3.5</v>
      </c>
      <c r="E408" s="1">
        <v>250</v>
      </c>
      <c r="F408" s="1">
        <v>3.53</v>
      </c>
      <c r="G408" s="1" t="s">
        <v>1082</v>
      </c>
    </row>
    <row r="409" spans="1:7">
      <c r="A409" s="1">
        <v>408</v>
      </c>
      <c r="B409" s="1" t="s">
        <v>315</v>
      </c>
      <c r="C409" s="1">
        <v>3</v>
      </c>
      <c r="D409" s="1">
        <v>3.5</v>
      </c>
      <c r="E409" s="1">
        <v>240</v>
      </c>
      <c r="F409" s="1">
        <v>3.5</v>
      </c>
      <c r="G409" s="1" t="s">
        <v>1081</v>
      </c>
    </row>
    <row r="410" spans="1:7">
      <c r="A410" s="1">
        <v>409</v>
      </c>
      <c r="B410" s="1" t="s">
        <v>315</v>
      </c>
      <c r="C410" s="1">
        <v>1.5</v>
      </c>
      <c r="D410" s="1">
        <v>3.3</v>
      </c>
      <c r="E410" s="1">
        <v>149</v>
      </c>
      <c r="F410" s="1">
        <v>3.5</v>
      </c>
      <c r="G410" s="1" t="s">
        <v>945</v>
      </c>
    </row>
    <row r="411" spans="1:7">
      <c r="A411" s="1">
        <v>410</v>
      </c>
      <c r="B411" s="1" t="s">
        <v>315</v>
      </c>
      <c r="C411" s="1">
        <v>1.5</v>
      </c>
      <c r="D411" s="1">
        <v>3.3</v>
      </c>
      <c r="E411" s="1">
        <v>149</v>
      </c>
      <c r="F411" s="1">
        <v>3.5</v>
      </c>
      <c r="G411" s="1" t="s">
        <v>945</v>
      </c>
    </row>
    <row r="412" spans="1:7">
      <c r="A412" s="1">
        <v>411</v>
      </c>
      <c r="B412" s="1" t="s">
        <v>315</v>
      </c>
      <c r="C412" s="1">
        <v>4</v>
      </c>
      <c r="D412" s="1">
        <v>3.25</v>
      </c>
      <c r="E412" s="1">
        <v>180</v>
      </c>
      <c r="F412" s="1">
        <v>3.5</v>
      </c>
      <c r="G412" s="1" t="s">
        <v>1081</v>
      </c>
    </row>
    <row r="413" spans="1:7">
      <c r="A413" s="1">
        <v>412</v>
      </c>
      <c r="B413" s="1" t="s">
        <v>315</v>
      </c>
      <c r="C413" s="1">
        <v>1.5</v>
      </c>
      <c r="D413" s="1">
        <v>3.3</v>
      </c>
      <c r="E413" s="1">
        <v>149</v>
      </c>
      <c r="F413" s="1">
        <v>3.49</v>
      </c>
      <c r="G413" s="1" t="s">
        <v>945</v>
      </c>
    </row>
    <row r="414" spans="1:7">
      <c r="A414" s="1">
        <v>413</v>
      </c>
      <c r="B414" s="1" t="s">
        <v>315</v>
      </c>
      <c r="C414" s="1">
        <v>3</v>
      </c>
      <c r="D414" s="1">
        <v>3.5</v>
      </c>
      <c r="E414" s="1">
        <v>240</v>
      </c>
      <c r="F414" s="1">
        <v>3.47</v>
      </c>
      <c r="G414" s="1" t="s">
        <v>1081</v>
      </c>
    </row>
    <row r="415" spans="1:7">
      <c r="A415" s="1">
        <v>414</v>
      </c>
      <c r="B415" s="1" t="s">
        <v>315</v>
      </c>
      <c r="C415" s="1">
        <v>3</v>
      </c>
      <c r="D415" s="1">
        <v>3</v>
      </c>
      <c r="E415" s="1">
        <v>48</v>
      </c>
      <c r="F415" s="1">
        <v>3.47</v>
      </c>
      <c r="G415" s="1" t="s">
        <v>1076</v>
      </c>
    </row>
    <row r="416" spans="1:7">
      <c r="A416" s="1">
        <v>415</v>
      </c>
      <c r="B416" s="1" t="s">
        <v>315</v>
      </c>
      <c r="C416" s="1">
        <v>3</v>
      </c>
      <c r="D416" s="1">
        <v>4.2</v>
      </c>
      <c r="E416" s="1">
        <v>50</v>
      </c>
      <c r="F416" s="1">
        <v>3.43</v>
      </c>
      <c r="G416" s="1" t="s">
        <v>966</v>
      </c>
    </row>
    <row r="417" spans="1:7">
      <c r="A417" s="1">
        <v>416</v>
      </c>
      <c r="B417" s="1" t="s">
        <v>315</v>
      </c>
      <c r="C417" s="1">
        <v>1.5</v>
      </c>
      <c r="D417" s="1">
        <v>3.3</v>
      </c>
      <c r="E417" s="1">
        <v>149</v>
      </c>
      <c r="F417" s="1">
        <v>3.43</v>
      </c>
      <c r="G417" s="1" t="s">
        <v>945</v>
      </c>
    </row>
    <row r="418" spans="1:7">
      <c r="A418" s="1">
        <v>417</v>
      </c>
      <c r="B418" s="1" t="s">
        <v>315</v>
      </c>
      <c r="C418" s="1">
        <v>12</v>
      </c>
      <c r="D418" s="1">
        <v>3.5</v>
      </c>
      <c r="E418" s="1">
        <v>250</v>
      </c>
      <c r="F418" s="1">
        <v>3.42</v>
      </c>
      <c r="G418" s="1" t="s">
        <v>1098</v>
      </c>
    </row>
    <row r="419" spans="1:7">
      <c r="A419" s="1">
        <v>418</v>
      </c>
      <c r="B419" s="1" t="s">
        <v>315</v>
      </c>
      <c r="C419" s="1">
        <v>10</v>
      </c>
      <c r="D419" s="1">
        <v>3</v>
      </c>
      <c r="E419" s="1">
        <v>200</v>
      </c>
      <c r="F419" s="1">
        <v>3.42</v>
      </c>
      <c r="G419" s="1" t="s">
        <v>1078</v>
      </c>
    </row>
    <row r="420" spans="1:7">
      <c r="A420" s="1">
        <v>419</v>
      </c>
      <c r="B420" s="1" t="s">
        <v>315</v>
      </c>
      <c r="C420" s="1">
        <v>1.5</v>
      </c>
      <c r="D420" s="1">
        <v>3.3</v>
      </c>
      <c r="E420" s="1">
        <v>149</v>
      </c>
      <c r="F420" s="1">
        <v>3.35</v>
      </c>
      <c r="G420" s="1" t="s">
        <v>954</v>
      </c>
    </row>
    <row r="421" spans="1:7">
      <c r="A421" s="1">
        <v>420</v>
      </c>
      <c r="B421" s="1" t="s">
        <v>315</v>
      </c>
      <c r="C421" s="1">
        <v>3</v>
      </c>
      <c r="D421" s="1">
        <v>3.5</v>
      </c>
      <c r="E421" s="1">
        <v>240</v>
      </c>
      <c r="F421" s="1">
        <v>3.33</v>
      </c>
      <c r="G421" s="1" t="s">
        <v>1081</v>
      </c>
    </row>
    <row r="422" spans="1:7">
      <c r="A422" s="1">
        <v>421</v>
      </c>
      <c r="B422" s="1" t="s">
        <v>315</v>
      </c>
      <c r="C422" s="1">
        <v>3</v>
      </c>
      <c r="D422" s="1">
        <v>3.5</v>
      </c>
      <c r="E422" s="1">
        <v>240</v>
      </c>
      <c r="F422" s="1">
        <v>3.33</v>
      </c>
      <c r="G422" s="1" t="s">
        <v>1081</v>
      </c>
    </row>
    <row r="423" spans="1:7">
      <c r="A423" s="1">
        <v>422</v>
      </c>
      <c r="B423" s="1" t="s">
        <v>315</v>
      </c>
      <c r="C423" s="1">
        <v>1.5</v>
      </c>
      <c r="D423" s="1">
        <v>3.3</v>
      </c>
      <c r="E423" s="1">
        <v>149</v>
      </c>
      <c r="F423" s="1">
        <v>3.3</v>
      </c>
      <c r="G423" s="1" t="s">
        <v>945</v>
      </c>
    </row>
    <row r="424" spans="1:7">
      <c r="A424" s="1">
        <v>423</v>
      </c>
      <c r="B424" s="1" t="s">
        <v>315</v>
      </c>
      <c r="C424" s="1">
        <v>10</v>
      </c>
      <c r="D424" s="1">
        <v>3</v>
      </c>
      <c r="E424" s="1">
        <v>200</v>
      </c>
      <c r="F424" s="1">
        <v>3.3</v>
      </c>
      <c r="G424" s="1" t="s">
        <v>1078</v>
      </c>
    </row>
    <row r="425" spans="1:7">
      <c r="A425" s="1">
        <v>424</v>
      </c>
      <c r="B425" s="1" t="s">
        <v>315</v>
      </c>
      <c r="C425" s="1">
        <v>4</v>
      </c>
      <c r="D425" s="1">
        <v>3.3</v>
      </c>
      <c r="E425" s="1">
        <v>131</v>
      </c>
      <c r="F425" s="1">
        <v>3.28</v>
      </c>
      <c r="G425" s="1" t="s">
        <v>1062</v>
      </c>
    </row>
    <row r="426" spans="1:7">
      <c r="A426" s="1">
        <v>425</v>
      </c>
      <c r="B426" s="1" t="s">
        <v>315</v>
      </c>
      <c r="C426" s="1">
        <v>4</v>
      </c>
      <c r="D426" s="1">
        <v>3.3</v>
      </c>
      <c r="E426" s="1">
        <v>131</v>
      </c>
      <c r="F426" s="1">
        <v>3.28</v>
      </c>
      <c r="G426" s="1" t="s">
        <v>1062</v>
      </c>
    </row>
    <row r="427" spans="1:7">
      <c r="A427" s="1">
        <v>426</v>
      </c>
      <c r="B427" s="1" t="s">
        <v>315</v>
      </c>
      <c r="C427" s="1">
        <v>4</v>
      </c>
      <c r="D427" s="1">
        <v>3.25</v>
      </c>
      <c r="E427" s="1">
        <v>180</v>
      </c>
      <c r="F427" s="1">
        <v>3.27</v>
      </c>
      <c r="G427" s="1" t="s">
        <v>1081</v>
      </c>
    </row>
    <row r="428" spans="1:7">
      <c r="A428" s="1">
        <v>427</v>
      </c>
      <c r="B428" s="1" t="s">
        <v>315</v>
      </c>
      <c r="C428" s="1">
        <v>3</v>
      </c>
      <c r="D428" s="1">
        <v>3.5</v>
      </c>
      <c r="E428" s="1">
        <v>240</v>
      </c>
      <c r="F428" s="1">
        <v>3.25</v>
      </c>
      <c r="G428" s="1" t="s">
        <v>1081</v>
      </c>
    </row>
    <row r="429" spans="1:7">
      <c r="A429" s="1">
        <v>428</v>
      </c>
      <c r="B429" s="1" t="s">
        <v>315</v>
      </c>
      <c r="C429" s="1">
        <v>2</v>
      </c>
      <c r="D429" s="1">
        <v>3.25</v>
      </c>
      <c r="E429" s="1">
        <v>75</v>
      </c>
      <c r="F429" s="1">
        <v>3.25</v>
      </c>
      <c r="G429" s="1" t="s">
        <v>1019</v>
      </c>
    </row>
    <row r="430" spans="1:7">
      <c r="A430" s="1">
        <v>429</v>
      </c>
      <c r="B430" s="1" t="s">
        <v>315</v>
      </c>
      <c r="C430" s="1">
        <v>1.5</v>
      </c>
      <c r="D430" s="1">
        <v>3.3</v>
      </c>
      <c r="E430" s="1">
        <v>149</v>
      </c>
      <c r="F430" s="1">
        <v>3.21</v>
      </c>
      <c r="G430" s="1" t="s">
        <v>955</v>
      </c>
    </row>
    <row r="431" spans="1:7">
      <c r="A431" s="1">
        <v>430</v>
      </c>
      <c r="B431" s="1" t="s">
        <v>315</v>
      </c>
      <c r="C431" s="1">
        <v>2</v>
      </c>
      <c r="D431" s="1">
        <v>3</v>
      </c>
      <c r="E431" s="1">
        <v>60.2</v>
      </c>
      <c r="F431" s="1">
        <v>3.2</v>
      </c>
      <c r="G431" s="1" t="s">
        <v>1074</v>
      </c>
    </row>
    <row r="432" spans="1:7">
      <c r="A432" s="1">
        <v>431</v>
      </c>
      <c r="B432" s="1" t="s">
        <v>315</v>
      </c>
      <c r="C432" s="1">
        <v>1.5</v>
      </c>
      <c r="D432" s="1">
        <v>3.3</v>
      </c>
      <c r="E432" s="1">
        <v>149</v>
      </c>
      <c r="F432" s="1">
        <v>3.18</v>
      </c>
      <c r="G432" s="1" t="s">
        <v>954</v>
      </c>
    </row>
    <row r="433" spans="1:7">
      <c r="A433" s="1">
        <v>432</v>
      </c>
      <c r="B433" s="1" t="s">
        <v>315</v>
      </c>
      <c r="C433" s="1">
        <v>3</v>
      </c>
      <c r="D433" s="1">
        <v>3.25</v>
      </c>
      <c r="E433" s="1">
        <v>48</v>
      </c>
      <c r="F433" s="1">
        <v>3.17</v>
      </c>
      <c r="G433" s="1" t="s">
        <v>1023</v>
      </c>
    </row>
    <row r="434" spans="1:7">
      <c r="A434" s="1">
        <v>433</v>
      </c>
      <c r="B434" s="1" t="s">
        <v>315</v>
      </c>
      <c r="C434" s="1">
        <v>3</v>
      </c>
      <c r="D434" s="1">
        <v>3.3</v>
      </c>
      <c r="E434" s="1">
        <v>130</v>
      </c>
      <c r="F434" s="1">
        <v>3.15</v>
      </c>
      <c r="G434" s="1" t="s">
        <v>1062</v>
      </c>
    </row>
    <row r="435" spans="1:7">
      <c r="A435" s="1">
        <v>434</v>
      </c>
      <c r="B435" s="1" t="s">
        <v>315</v>
      </c>
      <c r="C435" s="1">
        <v>1.5</v>
      </c>
      <c r="D435" s="1">
        <v>3.3</v>
      </c>
      <c r="E435" s="1">
        <v>149</v>
      </c>
      <c r="F435" s="1">
        <v>3.13</v>
      </c>
      <c r="G435" s="1" t="s">
        <v>945</v>
      </c>
    </row>
    <row r="436" spans="1:7">
      <c r="A436" s="1">
        <v>435</v>
      </c>
      <c r="B436" s="1" t="s">
        <v>315</v>
      </c>
      <c r="C436" s="1">
        <v>10</v>
      </c>
      <c r="D436" s="1">
        <v>2.7</v>
      </c>
      <c r="E436" s="1">
        <v>200</v>
      </c>
      <c r="F436" s="1">
        <v>3.13</v>
      </c>
      <c r="G436" s="1" t="s">
        <v>1078</v>
      </c>
    </row>
    <row r="437" spans="1:7">
      <c r="A437" s="1">
        <v>436</v>
      </c>
      <c r="B437" s="1" t="s">
        <v>315</v>
      </c>
      <c r="C437" s="1">
        <v>3</v>
      </c>
      <c r="D437" s="1">
        <v>3.25</v>
      </c>
      <c r="E437" s="1">
        <v>48</v>
      </c>
      <c r="F437" s="1">
        <v>3.12</v>
      </c>
      <c r="G437" s="1" t="s">
        <v>1023</v>
      </c>
    </row>
    <row r="438" spans="1:7">
      <c r="A438" s="1">
        <v>437</v>
      </c>
      <c r="B438" s="1" t="s">
        <v>315</v>
      </c>
      <c r="C438" s="1">
        <v>4</v>
      </c>
      <c r="D438" s="1">
        <v>3.25</v>
      </c>
      <c r="E438" s="1">
        <v>180</v>
      </c>
      <c r="F438" s="1">
        <v>3.11</v>
      </c>
      <c r="G438" s="1" t="s">
        <v>1081</v>
      </c>
    </row>
    <row r="439" spans="1:7">
      <c r="A439" s="1">
        <v>438</v>
      </c>
      <c r="B439" s="1" t="s">
        <v>315</v>
      </c>
      <c r="C439" s="1">
        <v>1.5</v>
      </c>
      <c r="D439" s="1">
        <v>3.3</v>
      </c>
      <c r="E439" s="1">
        <v>149</v>
      </c>
      <c r="F439" s="1">
        <v>3.1</v>
      </c>
      <c r="G439" s="1" t="s">
        <v>945</v>
      </c>
    </row>
    <row r="440" spans="1:7">
      <c r="A440" s="1">
        <v>439</v>
      </c>
      <c r="B440" s="1" t="s">
        <v>315</v>
      </c>
      <c r="C440" s="1">
        <v>1.5</v>
      </c>
      <c r="D440" s="1">
        <v>3.3</v>
      </c>
      <c r="E440" s="1">
        <v>149</v>
      </c>
      <c r="F440" s="1">
        <v>3.1</v>
      </c>
      <c r="G440" s="1" t="s">
        <v>956</v>
      </c>
    </row>
    <row r="441" spans="1:7">
      <c r="A441" s="1">
        <v>440</v>
      </c>
      <c r="B441" s="1" t="s">
        <v>315</v>
      </c>
      <c r="C441" s="1">
        <v>3</v>
      </c>
      <c r="D441" s="1">
        <v>3.25</v>
      </c>
      <c r="E441" s="1">
        <v>48</v>
      </c>
      <c r="F441" s="1">
        <v>3.09</v>
      </c>
      <c r="G441" s="1" t="s">
        <v>1023</v>
      </c>
    </row>
    <row r="442" spans="1:7">
      <c r="A442" s="1">
        <v>441</v>
      </c>
      <c r="B442" s="1" t="s">
        <v>315</v>
      </c>
      <c r="C442" s="1">
        <v>4</v>
      </c>
      <c r="D442" s="1">
        <v>3.3</v>
      </c>
      <c r="E442" s="1">
        <v>131</v>
      </c>
      <c r="F442" s="1">
        <v>3.08</v>
      </c>
      <c r="G442" s="1" t="s">
        <v>1073</v>
      </c>
    </row>
    <row r="443" spans="1:7">
      <c r="A443" s="1">
        <v>442</v>
      </c>
      <c r="B443" s="1" t="s">
        <v>315</v>
      </c>
      <c r="C443" s="1">
        <v>3</v>
      </c>
      <c r="D443" s="1">
        <v>3.5</v>
      </c>
      <c r="E443" s="1">
        <v>240</v>
      </c>
      <c r="F443" s="1">
        <v>3.04</v>
      </c>
      <c r="G443" s="1" t="s">
        <v>1081</v>
      </c>
    </row>
    <row r="444" spans="1:7">
      <c r="A444" s="1">
        <v>443</v>
      </c>
      <c r="B444" s="1" t="s">
        <v>315</v>
      </c>
      <c r="C444" s="1">
        <v>1.5</v>
      </c>
      <c r="D444" s="1">
        <v>3.3</v>
      </c>
      <c r="E444" s="1">
        <v>149</v>
      </c>
      <c r="F444" s="1">
        <v>3.03</v>
      </c>
      <c r="G444" s="1" t="s">
        <v>956</v>
      </c>
    </row>
    <row r="445" spans="1:7">
      <c r="A445" s="1">
        <v>444</v>
      </c>
      <c r="B445" s="1" t="s">
        <v>315</v>
      </c>
      <c r="C445" s="1">
        <v>10</v>
      </c>
      <c r="D445" s="1">
        <v>3</v>
      </c>
      <c r="E445" s="1">
        <v>200</v>
      </c>
      <c r="F445" s="1">
        <v>3.03</v>
      </c>
      <c r="G445" s="1" t="s">
        <v>1078</v>
      </c>
    </row>
    <row r="446" spans="1:7">
      <c r="A446" s="1">
        <v>445</v>
      </c>
      <c r="B446" s="1" t="s">
        <v>315</v>
      </c>
      <c r="C446" s="1">
        <v>1.5</v>
      </c>
      <c r="D446" s="1">
        <v>3.3</v>
      </c>
      <c r="E446" s="1">
        <v>149</v>
      </c>
      <c r="F446" s="1">
        <v>3.01</v>
      </c>
      <c r="G446" s="1" t="s">
        <v>945</v>
      </c>
    </row>
    <row r="447" spans="1:7">
      <c r="A447" s="1">
        <v>446</v>
      </c>
      <c r="B447" s="1" t="s">
        <v>315</v>
      </c>
      <c r="C447" s="1">
        <v>3</v>
      </c>
      <c r="D447" s="1">
        <v>3.25</v>
      </c>
      <c r="E447" s="1">
        <v>48</v>
      </c>
      <c r="F447" s="1">
        <v>2.97</v>
      </c>
      <c r="G447" s="1" t="s">
        <v>1023</v>
      </c>
    </row>
    <row r="448" spans="1:7">
      <c r="A448" s="1">
        <v>447</v>
      </c>
      <c r="B448" s="1" t="s">
        <v>315</v>
      </c>
      <c r="C448" s="1">
        <v>10</v>
      </c>
      <c r="D448" s="1">
        <v>3</v>
      </c>
      <c r="E448" s="1">
        <v>200</v>
      </c>
      <c r="F448" s="1">
        <v>2.97</v>
      </c>
      <c r="G448" s="1" t="s">
        <v>1078</v>
      </c>
    </row>
    <row r="449" spans="1:7">
      <c r="A449" s="1">
        <v>448</v>
      </c>
      <c r="B449" s="1" t="s">
        <v>315</v>
      </c>
      <c r="C449" s="1">
        <v>3</v>
      </c>
      <c r="D449" s="1">
        <v>3.3</v>
      </c>
      <c r="E449" s="1">
        <v>130</v>
      </c>
      <c r="F449" s="1">
        <v>2.96</v>
      </c>
      <c r="G449" s="1" t="s">
        <v>1062</v>
      </c>
    </row>
    <row r="450" spans="1:7">
      <c r="A450" s="1">
        <v>449</v>
      </c>
      <c r="B450" s="1" t="s">
        <v>315</v>
      </c>
      <c r="C450" s="1">
        <v>2</v>
      </c>
      <c r="D450" s="1">
        <v>3</v>
      </c>
      <c r="E450" s="1">
        <v>60.2</v>
      </c>
      <c r="F450" s="1">
        <v>2.94</v>
      </c>
      <c r="G450" s="1" t="s">
        <v>1074</v>
      </c>
    </row>
    <row r="451" spans="1:7">
      <c r="A451" s="1">
        <v>450</v>
      </c>
      <c r="B451" s="1" t="s">
        <v>315</v>
      </c>
      <c r="C451" s="1">
        <v>10</v>
      </c>
      <c r="D451" s="1">
        <v>3</v>
      </c>
      <c r="E451" s="1">
        <v>200</v>
      </c>
      <c r="F451" s="1">
        <v>2.94</v>
      </c>
      <c r="G451" s="1" t="s">
        <v>1078</v>
      </c>
    </row>
    <row r="452" spans="1:7">
      <c r="A452" s="1">
        <v>451</v>
      </c>
      <c r="B452" s="1" t="s">
        <v>315</v>
      </c>
      <c r="C452" s="1">
        <v>10</v>
      </c>
      <c r="D452" s="1">
        <v>3</v>
      </c>
      <c r="E452" s="1">
        <v>200</v>
      </c>
      <c r="F452" s="1">
        <v>2.88</v>
      </c>
      <c r="G452" s="1" t="s">
        <v>1078</v>
      </c>
    </row>
    <row r="453" spans="1:7">
      <c r="A453" s="1">
        <v>452</v>
      </c>
      <c r="B453" s="1" t="s">
        <v>315</v>
      </c>
      <c r="C453" s="1">
        <v>10</v>
      </c>
      <c r="D453" s="1">
        <v>2.7</v>
      </c>
      <c r="E453" s="1">
        <v>200</v>
      </c>
      <c r="F453" s="1">
        <v>2.88</v>
      </c>
      <c r="G453" s="1" t="s">
        <v>1078</v>
      </c>
    </row>
    <row r="454" spans="1:7">
      <c r="A454" s="1">
        <v>453</v>
      </c>
      <c r="B454" s="1" t="s">
        <v>315</v>
      </c>
      <c r="C454" s="1">
        <v>3</v>
      </c>
      <c r="D454" s="1">
        <v>3.3</v>
      </c>
      <c r="E454" s="1">
        <v>130</v>
      </c>
      <c r="F454" s="1">
        <v>2.86</v>
      </c>
      <c r="G454" s="1" t="s">
        <v>1062</v>
      </c>
    </row>
    <row r="455" spans="1:7">
      <c r="A455" s="1">
        <v>454</v>
      </c>
      <c r="B455" s="1" t="s">
        <v>315</v>
      </c>
      <c r="C455" s="1">
        <v>3</v>
      </c>
      <c r="D455" s="1">
        <v>4.5999999999999996</v>
      </c>
      <c r="E455" s="1">
        <v>60</v>
      </c>
      <c r="F455" s="1">
        <v>2.81</v>
      </c>
      <c r="G455" s="1" t="s">
        <v>1060</v>
      </c>
    </row>
    <row r="456" spans="1:7">
      <c r="A456" s="1">
        <v>455</v>
      </c>
      <c r="B456" s="1" t="s">
        <v>315</v>
      </c>
      <c r="C456" s="1">
        <v>3</v>
      </c>
      <c r="D456" s="1">
        <v>4.2</v>
      </c>
      <c r="E456" s="1">
        <v>50</v>
      </c>
      <c r="F456" s="1">
        <v>2.8</v>
      </c>
      <c r="G456" s="1" t="s">
        <v>966</v>
      </c>
    </row>
    <row r="457" spans="1:7">
      <c r="A457" s="1">
        <v>456</v>
      </c>
      <c r="B457" s="1" t="s">
        <v>315</v>
      </c>
      <c r="C457" s="1">
        <v>10</v>
      </c>
      <c r="D457" s="1">
        <v>3</v>
      </c>
      <c r="E457" s="1">
        <v>200</v>
      </c>
      <c r="F457" s="1">
        <v>2.8</v>
      </c>
      <c r="G457" s="1" t="s">
        <v>1078</v>
      </c>
    </row>
    <row r="458" spans="1:7">
      <c r="A458" s="1">
        <v>457</v>
      </c>
      <c r="B458" s="1" t="s">
        <v>315</v>
      </c>
      <c r="C458" s="1">
        <v>8</v>
      </c>
      <c r="D458" s="1">
        <v>2.6</v>
      </c>
      <c r="E458" s="1">
        <v>140</v>
      </c>
      <c r="F458" s="1">
        <v>2.79</v>
      </c>
      <c r="G458" s="1" t="s">
        <v>1079</v>
      </c>
    </row>
    <row r="459" spans="1:7">
      <c r="A459" s="1">
        <v>458</v>
      </c>
      <c r="B459" s="1" t="s">
        <v>315</v>
      </c>
      <c r="C459" s="1">
        <v>1.5</v>
      </c>
      <c r="D459" s="1">
        <v>3.3</v>
      </c>
      <c r="E459" s="1">
        <v>149</v>
      </c>
      <c r="F459" s="1">
        <v>2.75</v>
      </c>
      <c r="G459" s="1" t="s">
        <v>945</v>
      </c>
    </row>
    <row r="460" spans="1:7">
      <c r="A460" s="1">
        <v>459</v>
      </c>
      <c r="B460" s="1" t="s">
        <v>315</v>
      </c>
      <c r="C460" s="1">
        <v>10</v>
      </c>
      <c r="D460" s="1">
        <v>2.7</v>
      </c>
      <c r="E460" s="1">
        <v>200</v>
      </c>
      <c r="F460" s="1">
        <v>2.71</v>
      </c>
      <c r="G460" s="1" t="s">
        <v>1078</v>
      </c>
    </row>
    <row r="461" spans="1:7">
      <c r="A461" s="1">
        <v>460</v>
      </c>
      <c r="B461" s="1" t="s">
        <v>315</v>
      </c>
      <c r="C461" s="1">
        <v>1.5</v>
      </c>
      <c r="D461" s="1">
        <v>3.3</v>
      </c>
      <c r="E461" s="1">
        <v>149</v>
      </c>
      <c r="F461" s="1">
        <v>2.7</v>
      </c>
      <c r="G461" s="1" t="s">
        <v>945</v>
      </c>
    </row>
    <row r="462" spans="1:7">
      <c r="A462" s="1">
        <v>461</v>
      </c>
      <c r="B462" s="1" t="s">
        <v>315</v>
      </c>
      <c r="C462" s="1">
        <v>1</v>
      </c>
      <c r="D462" s="1">
        <v>2.5</v>
      </c>
      <c r="E462" s="1">
        <v>165</v>
      </c>
      <c r="F462" s="1">
        <v>2.69</v>
      </c>
      <c r="G462" s="1" t="s">
        <v>1066</v>
      </c>
    </row>
    <row r="463" spans="1:7">
      <c r="A463" s="1">
        <v>462</v>
      </c>
      <c r="B463" s="1" t="s">
        <v>315</v>
      </c>
      <c r="C463" s="1">
        <v>6</v>
      </c>
      <c r="D463" s="1">
        <v>2.35</v>
      </c>
      <c r="E463" s="1">
        <v>50</v>
      </c>
      <c r="F463" s="1">
        <v>2.66</v>
      </c>
      <c r="G463" s="1" t="s">
        <v>947</v>
      </c>
    </row>
    <row r="464" spans="1:7">
      <c r="A464" s="1">
        <v>463</v>
      </c>
      <c r="B464" s="1" t="s">
        <v>315</v>
      </c>
      <c r="C464" s="1">
        <v>1.5</v>
      </c>
      <c r="D464" s="1">
        <v>3.3</v>
      </c>
      <c r="E464" s="1">
        <v>149</v>
      </c>
      <c r="F464" s="1">
        <v>2.65</v>
      </c>
      <c r="G464" s="1" t="s">
        <v>945</v>
      </c>
    </row>
    <row r="465" spans="1:7">
      <c r="A465" s="1">
        <v>464</v>
      </c>
      <c r="B465" s="1" t="s">
        <v>315</v>
      </c>
      <c r="C465" s="1">
        <v>1</v>
      </c>
      <c r="D465" s="1">
        <v>2.5</v>
      </c>
      <c r="E465" s="1">
        <v>165</v>
      </c>
      <c r="F465" s="1">
        <v>2.64</v>
      </c>
      <c r="G465" s="1" t="s">
        <v>1066</v>
      </c>
    </row>
    <row r="466" spans="1:7">
      <c r="A466" s="1">
        <v>465</v>
      </c>
      <c r="B466" s="1" t="s">
        <v>315</v>
      </c>
      <c r="C466" s="1">
        <v>10</v>
      </c>
      <c r="D466" s="1">
        <v>2.7</v>
      </c>
      <c r="E466" s="1">
        <v>200</v>
      </c>
      <c r="F466" s="1">
        <v>2.63</v>
      </c>
      <c r="G466" s="1" t="s">
        <v>1078</v>
      </c>
    </row>
    <row r="467" spans="1:7">
      <c r="A467" s="1">
        <v>466</v>
      </c>
      <c r="B467" s="1" t="s">
        <v>315</v>
      </c>
      <c r="C467" s="1">
        <v>4</v>
      </c>
      <c r="D467" s="1">
        <v>3.3</v>
      </c>
      <c r="E467" s="1">
        <v>131</v>
      </c>
      <c r="F467" s="1">
        <v>2.6</v>
      </c>
      <c r="G467" s="1" t="s">
        <v>1062</v>
      </c>
    </row>
    <row r="468" spans="1:7">
      <c r="A468" s="1">
        <v>467</v>
      </c>
      <c r="B468" s="1" t="s">
        <v>315</v>
      </c>
      <c r="C468" s="1">
        <v>10</v>
      </c>
      <c r="D468" s="1">
        <v>2.7</v>
      </c>
      <c r="E468" s="1">
        <v>200</v>
      </c>
      <c r="F468" s="1">
        <v>2.6</v>
      </c>
      <c r="G468" s="1" t="s">
        <v>1078</v>
      </c>
    </row>
    <row r="469" spans="1:7">
      <c r="A469" s="1">
        <v>468</v>
      </c>
      <c r="B469" s="1" t="s">
        <v>315</v>
      </c>
      <c r="C469" s="1">
        <v>1.5</v>
      </c>
      <c r="D469" s="1">
        <v>3.3</v>
      </c>
      <c r="E469" s="1">
        <v>149</v>
      </c>
      <c r="F469" s="1">
        <v>2.59</v>
      </c>
      <c r="G469" s="1" t="s">
        <v>954</v>
      </c>
    </row>
    <row r="470" spans="1:7">
      <c r="A470" s="1">
        <v>469</v>
      </c>
      <c r="B470" s="1" t="s">
        <v>315</v>
      </c>
      <c r="C470" s="1">
        <v>8</v>
      </c>
      <c r="D470" s="1">
        <v>2.6</v>
      </c>
      <c r="E470" s="1">
        <v>140</v>
      </c>
      <c r="F470" s="1">
        <v>2.59</v>
      </c>
      <c r="G470" s="1" t="s">
        <v>1079</v>
      </c>
    </row>
    <row r="471" spans="1:7">
      <c r="A471" s="1">
        <v>470</v>
      </c>
      <c r="B471" s="1" t="s">
        <v>315</v>
      </c>
      <c r="C471" s="1">
        <v>10</v>
      </c>
      <c r="D471" s="1">
        <v>2.7</v>
      </c>
      <c r="E471" s="1">
        <v>200</v>
      </c>
      <c r="F471" s="1">
        <v>2.58</v>
      </c>
      <c r="G471" s="1" t="s">
        <v>1078</v>
      </c>
    </row>
    <row r="472" spans="1:7">
      <c r="A472" s="1">
        <v>471</v>
      </c>
      <c r="B472" s="1" t="s">
        <v>315</v>
      </c>
      <c r="C472" s="1">
        <v>3</v>
      </c>
      <c r="D472" s="1">
        <v>3</v>
      </c>
      <c r="E472" s="1">
        <v>48</v>
      </c>
      <c r="F472" s="1">
        <v>2.57</v>
      </c>
      <c r="G472" s="1" t="s">
        <v>1075</v>
      </c>
    </row>
    <row r="473" spans="1:7">
      <c r="A473" s="1">
        <v>472</v>
      </c>
      <c r="B473" s="1" t="s">
        <v>315</v>
      </c>
      <c r="C473" s="1">
        <v>8</v>
      </c>
      <c r="D473" s="1">
        <v>2.6</v>
      </c>
      <c r="E473" s="1">
        <v>140</v>
      </c>
      <c r="F473" s="1">
        <v>2.57</v>
      </c>
      <c r="G473" s="1" t="s">
        <v>1079</v>
      </c>
    </row>
    <row r="474" spans="1:7">
      <c r="A474" s="1">
        <v>473</v>
      </c>
      <c r="B474" s="1" t="s">
        <v>315</v>
      </c>
      <c r="C474" s="1">
        <v>8</v>
      </c>
      <c r="D474" s="1">
        <v>2.6</v>
      </c>
      <c r="E474" s="1">
        <v>140</v>
      </c>
      <c r="F474" s="1">
        <v>2.56</v>
      </c>
      <c r="G474" s="1" t="s">
        <v>1079</v>
      </c>
    </row>
    <row r="475" spans="1:7">
      <c r="A475" s="1">
        <v>474</v>
      </c>
      <c r="B475" s="1" t="s">
        <v>315</v>
      </c>
      <c r="C475" s="1">
        <v>1.5</v>
      </c>
      <c r="D475" s="1">
        <v>3.3</v>
      </c>
      <c r="E475" s="1">
        <v>149</v>
      </c>
      <c r="F475" s="1">
        <v>2.4900000000000002</v>
      </c>
      <c r="G475" s="1" t="s">
        <v>954</v>
      </c>
    </row>
    <row r="476" spans="1:7">
      <c r="A476" s="1">
        <v>475</v>
      </c>
      <c r="B476" s="1" t="s">
        <v>315</v>
      </c>
      <c r="C476" s="1">
        <v>8</v>
      </c>
      <c r="D476" s="1">
        <v>2.6</v>
      </c>
      <c r="E476" s="1">
        <v>140</v>
      </c>
      <c r="F476" s="1">
        <v>2.4900000000000002</v>
      </c>
      <c r="G476" s="1" t="s">
        <v>1079</v>
      </c>
    </row>
    <row r="477" spans="1:7">
      <c r="A477" s="1">
        <v>476</v>
      </c>
      <c r="B477" s="1" t="s">
        <v>315</v>
      </c>
      <c r="C477" s="1">
        <v>6</v>
      </c>
      <c r="D477" s="1">
        <v>2.35</v>
      </c>
      <c r="E477" s="1">
        <v>50</v>
      </c>
      <c r="F477" s="1">
        <v>2.4900000000000002</v>
      </c>
      <c r="G477" s="1" t="s">
        <v>947</v>
      </c>
    </row>
    <row r="478" spans="1:7">
      <c r="A478" s="1">
        <v>477</v>
      </c>
      <c r="B478" s="1" t="s">
        <v>315</v>
      </c>
      <c r="C478" s="1">
        <v>8</v>
      </c>
      <c r="D478" s="1">
        <v>2.6</v>
      </c>
      <c r="E478" s="1">
        <v>140</v>
      </c>
      <c r="F478" s="1">
        <v>2.46</v>
      </c>
      <c r="G478" s="1" t="s">
        <v>1079</v>
      </c>
    </row>
    <row r="479" spans="1:7">
      <c r="A479" s="1">
        <v>478</v>
      </c>
      <c r="B479" s="1" t="s">
        <v>315</v>
      </c>
      <c r="C479" s="1">
        <v>1</v>
      </c>
      <c r="D479" s="1">
        <v>2.5</v>
      </c>
      <c r="E479" s="1">
        <v>165</v>
      </c>
      <c r="F479" s="1">
        <v>2.27</v>
      </c>
      <c r="G479" s="1" t="s">
        <v>1066</v>
      </c>
    </row>
    <row r="480" spans="1:7">
      <c r="A480" s="1">
        <v>479</v>
      </c>
      <c r="B480" s="1" t="s">
        <v>315</v>
      </c>
      <c r="C480" s="1">
        <v>12</v>
      </c>
      <c r="D480" s="1">
        <v>3.5</v>
      </c>
      <c r="E480" s="1">
        <v>250</v>
      </c>
      <c r="F480" s="1">
        <v>2.25</v>
      </c>
      <c r="G480" s="1" t="s">
        <v>1082</v>
      </c>
    </row>
    <row r="481" spans="1:7">
      <c r="A481" s="1">
        <v>480</v>
      </c>
      <c r="B481" s="1" t="s">
        <v>315</v>
      </c>
      <c r="C481" s="1">
        <v>1.5</v>
      </c>
      <c r="D481" s="1">
        <v>2</v>
      </c>
      <c r="E481" s="1">
        <v>135</v>
      </c>
      <c r="F481" s="1">
        <v>2.25</v>
      </c>
      <c r="G481" s="1" t="s">
        <v>1074</v>
      </c>
    </row>
    <row r="482" spans="1:7">
      <c r="A482" s="1">
        <v>481</v>
      </c>
      <c r="B482" s="1" t="s">
        <v>315</v>
      </c>
      <c r="C482" s="1">
        <v>1</v>
      </c>
      <c r="D482" s="1">
        <v>2.5</v>
      </c>
      <c r="E482" s="1">
        <v>165</v>
      </c>
      <c r="F482" s="1">
        <v>2.2200000000000002</v>
      </c>
      <c r="G482" s="1" t="s">
        <v>1066</v>
      </c>
    </row>
    <row r="483" spans="1:7">
      <c r="A483" s="1">
        <v>482</v>
      </c>
      <c r="B483" s="1" t="s">
        <v>315</v>
      </c>
      <c r="C483" s="1">
        <v>1.5</v>
      </c>
      <c r="D483" s="1">
        <v>2</v>
      </c>
      <c r="E483" s="1">
        <v>135</v>
      </c>
      <c r="F483" s="1">
        <v>2.09</v>
      </c>
      <c r="G483" s="1" t="s">
        <v>954</v>
      </c>
    </row>
    <row r="484" spans="1:7">
      <c r="A484" s="1">
        <v>483</v>
      </c>
      <c r="B484" s="1" t="s">
        <v>315</v>
      </c>
      <c r="C484" s="1">
        <v>1.5</v>
      </c>
      <c r="D484" s="1">
        <v>2</v>
      </c>
      <c r="E484" s="1">
        <v>135</v>
      </c>
      <c r="F484" s="1">
        <v>2.04</v>
      </c>
      <c r="G484" s="1" t="s">
        <v>954</v>
      </c>
    </row>
    <row r="485" spans="1:7">
      <c r="A485" s="1">
        <v>484</v>
      </c>
      <c r="B485" s="1" t="s">
        <v>315</v>
      </c>
      <c r="C485" s="1">
        <v>16</v>
      </c>
      <c r="D485" s="1">
        <v>1.9</v>
      </c>
      <c r="E485" s="1">
        <v>2</v>
      </c>
      <c r="F485" s="1">
        <v>2.0299999999999998</v>
      </c>
      <c r="G485" s="1" t="s">
        <v>959</v>
      </c>
    </row>
    <row r="486" spans="1:7">
      <c r="A486" s="1">
        <v>485</v>
      </c>
      <c r="B486" s="1" t="s">
        <v>315</v>
      </c>
      <c r="C486" s="1">
        <v>6</v>
      </c>
      <c r="D486" s="1">
        <v>2.35</v>
      </c>
      <c r="E486" s="1">
        <v>50</v>
      </c>
      <c r="F486" s="1">
        <v>2.02</v>
      </c>
      <c r="G486" s="1" t="s">
        <v>947</v>
      </c>
    </row>
    <row r="487" spans="1:7">
      <c r="A487" s="1">
        <v>486</v>
      </c>
      <c r="B487" s="1" t="s">
        <v>315</v>
      </c>
      <c r="C487" s="1">
        <v>1.5</v>
      </c>
      <c r="D487" s="1">
        <v>2</v>
      </c>
      <c r="E487" s="1">
        <v>135</v>
      </c>
      <c r="F487" s="1">
        <v>1.99</v>
      </c>
      <c r="G487" s="1" t="s">
        <v>954</v>
      </c>
    </row>
    <row r="488" spans="1:7">
      <c r="A488" s="1">
        <v>487</v>
      </c>
      <c r="B488" s="1" t="s">
        <v>315</v>
      </c>
      <c r="C488" s="1">
        <v>6</v>
      </c>
      <c r="D488" s="1">
        <v>2.35</v>
      </c>
      <c r="E488" s="1">
        <v>50</v>
      </c>
      <c r="F488" s="1">
        <v>1.97</v>
      </c>
      <c r="G488" s="1" t="s">
        <v>947</v>
      </c>
    </row>
    <row r="489" spans="1:7">
      <c r="A489" s="1">
        <v>488</v>
      </c>
      <c r="B489" s="1" t="s">
        <v>315</v>
      </c>
      <c r="C489" s="1">
        <v>10</v>
      </c>
      <c r="D489" s="1">
        <v>1.6</v>
      </c>
      <c r="E489" s="1">
        <v>2</v>
      </c>
      <c r="F489" s="1">
        <v>1.94</v>
      </c>
      <c r="G489" s="1" t="s">
        <v>959</v>
      </c>
    </row>
    <row r="490" spans="1:7">
      <c r="A490" s="1">
        <v>489</v>
      </c>
      <c r="B490" s="1" t="s">
        <v>315</v>
      </c>
      <c r="C490" s="1">
        <v>10</v>
      </c>
      <c r="D490" s="1">
        <v>1.6</v>
      </c>
      <c r="E490" s="1">
        <v>2</v>
      </c>
      <c r="F490" s="1">
        <v>1.91</v>
      </c>
      <c r="G490" s="1" t="s">
        <v>959</v>
      </c>
    </row>
    <row r="491" spans="1:7">
      <c r="A491" s="1">
        <v>490</v>
      </c>
      <c r="B491" s="1" t="s">
        <v>315</v>
      </c>
      <c r="C491" s="1">
        <v>8</v>
      </c>
      <c r="D491" s="1">
        <v>2.6</v>
      </c>
      <c r="E491" s="1">
        <v>140</v>
      </c>
      <c r="F491" s="1">
        <v>1.8</v>
      </c>
      <c r="G491" s="1" t="s">
        <v>1079</v>
      </c>
    </row>
    <row r="492" spans="1:7">
      <c r="A492" s="1">
        <v>491</v>
      </c>
      <c r="B492" s="1" t="s">
        <v>315</v>
      </c>
      <c r="C492" s="1">
        <v>12</v>
      </c>
      <c r="D492" s="1">
        <v>3.5</v>
      </c>
      <c r="E492" s="1">
        <v>250</v>
      </c>
      <c r="F492" s="1">
        <v>1.73</v>
      </c>
      <c r="G492" s="1" t="s">
        <v>1099</v>
      </c>
    </row>
    <row r="493" spans="1:7">
      <c r="A493" s="1">
        <v>492</v>
      </c>
      <c r="B493" s="1" t="s">
        <v>315</v>
      </c>
      <c r="C493" s="1">
        <v>10</v>
      </c>
      <c r="D493" s="1">
        <v>1.6</v>
      </c>
      <c r="E493" s="1">
        <v>2</v>
      </c>
      <c r="F493" s="1">
        <v>1.6</v>
      </c>
      <c r="G493" s="1" t="s">
        <v>959</v>
      </c>
    </row>
    <row r="494" spans="1:7">
      <c r="A494" s="1">
        <v>493</v>
      </c>
      <c r="B494" s="1" t="s">
        <v>315</v>
      </c>
      <c r="C494" s="1">
        <v>1.5</v>
      </c>
      <c r="D494" s="1">
        <v>2</v>
      </c>
      <c r="E494" s="1">
        <v>135</v>
      </c>
      <c r="F494" s="1">
        <v>1.39</v>
      </c>
      <c r="G494" s="1" t="s">
        <v>954</v>
      </c>
    </row>
    <row r="495" spans="1:7">
      <c r="A495" s="1">
        <v>494</v>
      </c>
      <c r="B495" s="1" t="s">
        <v>315</v>
      </c>
      <c r="C495" s="1">
        <v>1.5</v>
      </c>
      <c r="D495" s="1">
        <v>2</v>
      </c>
      <c r="E495" s="1">
        <v>135</v>
      </c>
      <c r="F495" s="1">
        <v>1.35</v>
      </c>
      <c r="G495" s="1" t="s">
        <v>954</v>
      </c>
    </row>
    <row r="496" spans="1:7">
      <c r="A496" s="1">
        <v>495</v>
      </c>
      <c r="B496" s="1" t="s">
        <v>315</v>
      </c>
      <c r="C496" s="1">
        <v>3</v>
      </c>
      <c r="D496" s="1">
        <v>1</v>
      </c>
      <c r="E496" s="1">
        <v>148</v>
      </c>
      <c r="F496" s="1">
        <v>1.1000000000000001</v>
      </c>
      <c r="G496" s="1" t="s">
        <v>1067</v>
      </c>
    </row>
    <row r="497" spans="1:8">
      <c r="A497" s="1">
        <v>496</v>
      </c>
      <c r="B497" s="1" t="s">
        <v>315</v>
      </c>
      <c r="C497" s="1">
        <v>3</v>
      </c>
      <c r="D497" s="1">
        <v>1</v>
      </c>
      <c r="E497" s="1">
        <v>148</v>
      </c>
      <c r="F497" s="1">
        <v>1.01</v>
      </c>
      <c r="G497" s="1" t="s">
        <v>1067</v>
      </c>
    </row>
    <row r="498" spans="1:8">
      <c r="A498" s="1">
        <v>497</v>
      </c>
      <c r="B498" s="1" t="s">
        <v>315</v>
      </c>
      <c r="C498" s="1">
        <v>3</v>
      </c>
      <c r="D498" s="1">
        <v>1</v>
      </c>
      <c r="E498" s="1">
        <v>148</v>
      </c>
      <c r="F498" s="1">
        <v>0.98499999999999999</v>
      </c>
      <c r="G498" s="1" t="s">
        <v>1067</v>
      </c>
    </row>
    <row r="499" spans="1:8">
      <c r="A499" s="1">
        <v>498</v>
      </c>
      <c r="B499" s="1" t="s">
        <v>315</v>
      </c>
      <c r="C499" s="1">
        <v>3</v>
      </c>
      <c r="D499" s="1">
        <v>1</v>
      </c>
      <c r="E499" s="1">
        <v>148</v>
      </c>
      <c r="F499" s="1">
        <v>0.8</v>
      </c>
      <c r="G499" s="1" t="s">
        <v>1067</v>
      </c>
    </row>
    <row r="500" spans="1:8">
      <c r="A500" s="1">
        <v>499</v>
      </c>
      <c r="B500" s="1" t="s">
        <v>315</v>
      </c>
      <c r="C500" s="1">
        <v>16</v>
      </c>
      <c r="D500" s="1">
        <v>0.5</v>
      </c>
      <c r="E500" s="1">
        <v>22</v>
      </c>
      <c r="F500" s="1">
        <v>0.57499999999999996</v>
      </c>
      <c r="G500" s="1" t="s">
        <v>1018</v>
      </c>
    </row>
    <row r="501" spans="1:8">
      <c r="A501" s="1">
        <v>500</v>
      </c>
      <c r="B501" s="1" t="s">
        <v>315</v>
      </c>
      <c r="C501" s="1">
        <v>16</v>
      </c>
      <c r="D501" s="1">
        <v>0.5</v>
      </c>
      <c r="E501" s="1">
        <v>22</v>
      </c>
      <c r="F501" s="1">
        <v>0.51</v>
      </c>
      <c r="G501" s="1" t="s">
        <v>1018</v>
      </c>
    </row>
    <row r="502" spans="1:8">
      <c r="A502" s="1">
        <v>501</v>
      </c>
      <c r="B502" s="1" t="s">
        <v>316</v>
      </c>
      <c r="C502" s="1">
        <v>4</v>
      </c>
      <c r="D502" s="1">
        <v>50</v>
      </c>
      <c r="E502" s="1">
        <v>320</v>
      </c>
      <c r="F502" s="1">
        <v>48.5</v>
      </c>
      <c r="G502" s="1" t="s">
        <v>986</v>
      </c>
      <c r="H502" s="1">
        <v>23.36</v>
      </c>
    </row>
    <row r="503" spans="1:8">
      <c r="A503" s="1">
        <v>502</v>
      </c>
      <c r="B503" s="1" t="s">
        <v>316</v>
      </c>
      <c r="C503" s="1">
        <v>3</v>
      </c>
      <c r="D503" s="1">
        <v>40</v>
      </c>
      <c r="E503" s="1">
        <v>280</v>
      </c>
      <c r="F503" s="1">
        <v>47</v>
      </c>
      <c r="G503" s="1" t="s">
        <v>977</v>
      </c>
      <c r="H503" s="1">
        <v>15.62</v>
      </c>
    </row>
    <row r="504" spans="1:8">
      <c r="A504" s="1">
        <v>503</v>
      </c>
      <c r="B504" s="1" t="s">
        <v>316</v>
      </c>
      <c r="C504" s="1">
        <v>3</v>
      </c>
      <c r="D504" s="1">
        <v>40</v>
      </c>
      <c r="E504" s="1">
        <v>280</v>
      </c>
      <c r="F504" s="1">
        <v>46</v>
      </c>
      <c r="G504" s="1" t="s">
        <v>977</v>
      </c>
      <c r="H504" s="1">
        <v>15.62</v>
      </c>
    </row>
    <row r="505" spans="1:8">
      <c r="A505" s="1">
        <v>504</v>
      </c>
      <c r="B505" s="1" t="s">
        <v>316</v>
      </c>
      <c r="C505" s="1">
        <v>3</v>
      </c>
      <c r="D505" s="1">
        <v>40</v>
      </c>
      <c r="E505" s="1">
        <v>280</v>
      </c>
      <c r="F505" s="1">
        <v>45.5</v>
      </c>
      <c r="G505" s="1" t="s">
        <v>977</v>
      </c>
      <c r="H505" s="1">
        <v>15.62</v>
      </c>
    </row>
    <row r="506" spans="1:8">
      <c r="A506" s="1">
        <v>505</v>
      </c>
      <c r="B506" s="1" t="s">
        <v>316</v>
      </c>
      <c r="C506" s="1">
        <v>3</v>
      </c>
      <c r="D506" s="1">
        <v>40</v>
      </c>
      <c r="E506" s="1">
        <v>280</v>
      </c>
      <c r="F506" s="1">
        <v>45.5</v>
      </c>
      <c r="G506" s="1" t="s">
        <v>977</v>
      </c>
      <c r="H506" s="1">
        <v>15.62</v>
      </c>
    </row>
    <row r="507" spans="1:8">
      <c r="A507" s="1">
        <v>506</v>
      </c>
      <c r="B507" s="1" t="s">
        <v>316</v>
      </c>
      <c r="C507" s="1">
        <v>3</v>
      </c>
      <c r="D507" s="1">
        <v>40</v>
      </c>
      <c r="E507" s="1">
        <v>280</v>
      </c>
      <c r="F507" s="1">
        <v>45.2</v>
      </c>
      <c r="G507" s="1" t="s">
        <v>977</v>
      </c>
      <c r="H507" s="1">
        <v>15.62</v>
      </c>
    </row>
    <row r="508" spans="1:8">
      <c r="A508" s="1">
        <v>507</v>
      </c>
      <c r="B508" s="1" t="s">
        <v>316</v>
      </c>
      <c r="C508" s="1">
        <v>4</v>
      </c>
      <c r="D508" s="1">
        <v>50</v>
      </c>
      <c r="E508" s="1">
        <v>320</v>
      </c>
      <c r="F508" s="1">
        <v>45</v>
      </c>
      <c r="G508" s="1" t="s">
        <v>986</v>
      </c>
      <c r="H508" s="1">
        <v>23.36</v>
      </c>
    </row>
    <row r="509" spans="1:8">
      <c r="A509" s="1">
        <v>508</v>
      </c>
      <c r="B509" s="1" t="s">
        <v>316</v>
      </c>
      <c r="C509" s="1">
        <v>3</v>
      </c>
      <c r="D509" s="1">
        <v>40</v>
      </c>
      <c r="E509" s="1">
        <v>280</v>
      </c>
      <c r="F509" s="1">
        <v>44.5</v>
      </c>
      <c r="G509" s="1" t="s">
        <v>977</v>
      </c>
      <c r="H509" s="1">
        <v>15.62</v>
      </c>
    </row>
    <row r="510" spans="1:8">
      <c r="A510" s="1">
        <v>509</v>
      </c>
      <c r="B510" s="1" t="s">
        <v>316</v>
      </c>
      <c r="C510" s="1">
        <v>3</v>
      </c>
      <c r="D510" s="1">
        <v>40</v>
      </c>
      <c r="E510" s="1">
        <v>280</v>
      </c>
      <c r="F510" s="1">
        <v>44.5</v>
      </c>
      <c r="G510" s="1" t="s">
        <v>977</v>
      </c>
      <c r="H510" s="1">
        <v>15.62</v>
      </c>
    </row>
    <row r="511" spans="1:8">
      <c r="A511" s="1">
        <v>510</v>
      </c>
      <c r="B511" s="1" t="s">
        <v>316</v>
      </c>
      <c r="C511" s="1">
        <v>3</v>
      </c>
      <c r="D511" s="1">
        <v>40</v>
      </c>
      <c r="E511" s="1">
        <v>280</v>
      </c>
      <c r="F511" s="1">
        <v>44</v>
      </c>
      <c r="G511" s="1" t="s">
        <v>977</v>
      </c>
      <c r="H511" s="1">
        <v>15.62</v>
      </c>
    </row>
    <row r="512" spans="1:8">
      <c r="A512" s="1">
        <v>511</v>
      </c>
      <c r="B512" s="1" t="s">
        <v>316</v>
      </c>
      <c r="C512" s="1">
        <v>3</v>
      </c>
      <c r="D512" s="1">
        <v>40</v>
      </c>
      <c r="E512" s="1">
        <v>280</v>
      </c>
      <c r="F512" s="1">
        <v>43.5</v>
      </c>
      <c r="G512" s="1" t="s">
        <v>977</v>
      </c>
      <c r="H512" s="1">
        <v>15.62</v>
      </c>
    </row>
    <row r="513" spans="1:9">
      <c r="A513" s="1">
        <v>512</v>
      </c>
      <c r="B513" s="1" t="s">
        <v>316</v>
      </c>
      <c r="C513" s="1">
        <v>3</v>
      </c>
      <c r="D513" s="1">
        <v>40</v>
      </c>
      <c r="E513" s="1">
        <v>280</v>
      </c>
      <c r="F513" s="1">
        <v>42.7</v>
      </c>
      <c r="G513" s="1" t="s">
        <v>977</v>
      </c>
      <c r="H513" s="1">
        <v>15.62</v>
      </c>
    </row>
    <row r="514" spans="1:9">
      <c r="A514" s="1">
        <v>513</v>
      </c>
      <c r="B514" s="1" t="s">
        <v>316</v>
      </c>
      <c r="C514" s="1">
        <v>3</v>
      </c>
      <c r="D514" s="1">
        <v>40</v>
      </c>
      <c r="E514" s="1">
        <v>280</v>
      </c>
      <c r="F514" s="1">
        <v>42.5</v>
      </c>
      <c r="G514" s="1" t="s">
        <v>977</v>
      </c>
      <c r="H514" s="1">
        <v>15.62</v>
      </c>
    </row>
    <row r="515" spans="1:9">
      <c r="A515" s="1">
        <v>514</v>
      </c>
      <c r="B515" s="1" t="s">
        <v>316</v>
      </c>
      <c r="C515" s="1">
        <v>3</v>
      </c>
      <c r="D515" s="1">
        <v>40</v>
      </c>
      <c r="E515" s="1">
        <v>280</v>
      </c>
      <c r="F515" s="1">
        <v>42.5</v>
      </c>
      <c r="G515" s="1" t="s">
        <v>977</v>
      </c>
      <c r="H515" s="1">
        <v>15.62</v>
      </c>
    </row>
    <row r="516" spans="1:9">
      <c r="A516" s="1">
        <v>515</v>
      </c>
      <c r="B516" s="1" t="s">
        <v>316</v>
      </c>
      <c r="C516" s="1">
        <v>4</v>
      </c>
      <c r="D516" s="1">
        <v>50</v>
      </c>
      <c r="E516" s="1">
        <v>320</v>
      </c>
      <c r="F516" s="1">
        <v>42</v>
      </c>
      <c r="G516" s="1" t="s">
        <v>986</v>
      </c>
      <c r="H516" s="1">
        <v>15.62</v>
      </c>
    </row>
    <row r="517" spans="1:9">
      <c r="A517" s="1">
        <v>516</v>
      </c>
      <c r="B517" s="1" t="s">
        <v>316</v>
      </c>
      <c r="C517" s="1">
        <v>3</v>
      </c>
      <c r="D517" s="1">
        <v>40</v>
      </c>
      <c r="E517" s="1">
        <v>280</v>
      </c>
      <c r="F517" s="1">
        <v>41</v>
      </c>
      <c r="G517" s="1" t="s">
        <v>977</v>
      </c>
      <c r="H517" s="1">
        <v>15.62</v>
      </c>
    </row>
    <row r="518" spans="1:9">
      <c r="A518" s="1">
        <v>517</v>
      </c>
      <c r="B518" s="1" t="s">
        <v>316</v>
      </c>
      <c r="C518" s="1">
        <v>3</v>
      </c>
      <c r="D518" s="1">
        <v>40</v>
      </c>
      <c r="E518" s="1">
        <v>280</v>
      </c>
      <c r="F518" s="1">
        <v>40</v>
      </c>
      <c r="G518" s="1" t="s">
        <v>977</v>
      </c>
      <c r="H518" s="1">
        <v>15.62</v>
      </c>
    </row>
    <row r="519" spans="1:9">
      <c r="A519" s="1">
        <v>518</v>
      </c>
      <c r="B519" s="1" t="s">
        <v>316</v>
      </c>
      <c r="C519" s="1">
        <v>3</v>
      </c>
      <c r="D519" s="1">
        <v>40</v>
      </c>
      <c r="E519" s="1">
        <v>280</v>
      </c>
      <c r="F519" s="1">
        <v>37.1</v>
      </c>
      <c r="G519" s="1" t="s">
        <v>977</v>
      </c>
      <c r="H519" s="1">
        <v>29.33</v>
      </c>
    </row>
    <row r="520" spans="1:9">
      <c r="A520" s="1">
        <v>519</v>
      </c>
      <c r="B520" s="1" t="s">
        <v>316</v>
      </c>
      <c r="C520" s="1">
        <v>2</v>
      </c>
      <c r="D520" s="1">
        <v>27.7</v>
      </c>
      <c r="E520" s="1">
        <v>115</v>
      </c>
      <c r="F520" s="1">
        <v>36.67</v>
      </c>
      <c r="G520" s="1" t="s">
        <v>967</v>
      </c>
      <c r="H520" s="1">
        <v>10</v>
      </c>
      <c r="I520" s="1" t="s">
        <v>6</v>
      </c>
    </row>
    <row r="521" spans="1:9">
      <c r="A521" s="1">
        <v>520</v>
      </c>
      <c r="B521" s="1" t="s">
        <v>316</v>
      </c>
      <c r="C521" s="1">
        <v>3</v>
      </c>
      <c r="D521" s="1">
        <v>40</v>
      </c>
      <c r="E521" s="1">
        <v>280</v>
      </c>
      <c r="F521" s="1">
        <v>35</v>
      </c>
      <c r="G521" s="1" t="s">
        <v>977</v>
      </c>
      <c r="H521" s="1">
        <v>15.62</v>
      </c>
    </row>
    <row r="522" spans="1:9">
      <c r="A522" s="1">
        <v>521</v>
      </c>
      <c r="B522" s="1" t="s">
        <v>316</v>
      </c>
      <c r="C522" s="1">
        <v>4</v>
      </c>
      <c r="D522" s="1">
        <v>30.5</v>
      </c>
      <c r="E522" s="1">
        <v>60</v>
      </c>
      <c r="F522" s="1">
        <v>33.97</v>
      </c>
      <c r="G522" s="1" t="s">
        <v>981</v>
      </c>
      <c r="H522" s="1">
        <v>20.91</v>
      </c>
      <c r="I522" s="1" t="s">
        <v>54</v>
      </c>
    </row>
    <row r="523" spans="1:9">
      <c r="A523" s="1">
        <v>522</v>
      </c>
      <c r="B523" s="1" t="s">
        <v>316</v>
      </c>
      <c r="C523" s="1">
        <v>4</v>
      </c>
      <c r="D523" s="1">
        <v>30.5</v>
      </c>
      <c r="E523" s="1">
        <v>60</v>
      </c>
      <c r="F523" s="1">
        <v>33.92</v>
      </c>
      <c r="G523" s="1" t="s">
        <v>981</v>
      </c>
      <c r="H523" s="1">
        <v>20.91</v>
      </c>
      <c r="I523" s="1" t="s">
        <v>53</v>
      </c>
    </row>
    <row r="524" spans="1:9">
      <c r="A524" s="1">
        <v>523</v>
      </c>
      <c r="B524" s="1" t="s">
        <v>316</v>
      </c>
      <c r="C524" s="1">
        <v>3</v>
      </c>
      <c r="D524" s="1">
        <v>42</v>
      </c>
      <c r="E524" s="1">
        <v>200</v>
      </c>
      <c r="F524" s="1">
        <v>33.799999999999997</v>
      </c>
      <c r="G524" s="1" t="s">
        <v>978</v>
      </c>
      <c r="H524" s="1">
        <v>22.64</v>
      </c>
    </row>
    <row r="525" spans="1:9">
      <c r="A525" s="1">
        <v>524</v>
      </c>
      <c r="B525" s="1" t="s">
        <v>316</v>
      </c>
      <c r="C525" s="1">
        <v>4</v>
      </c>
      <c r="D525" s="1">
        <v>30.5</v>
      </c>
      <c r="E525" s="1">
        <v>60</v>
      </c>
      <c r="F525" s="1">
        <v>33.1</v>
      </c>
      <c r="G525" s="1" t="s">
        <v>981</v>
      </c>
      <c r="H525" s="1">
        <v>20.91</v>
      </c>
      <c r="I525" s="1" t="s">
        <v>53</v>
      </c>
    </row>
    <row r="526" spans="1:9">
      <c r="A526" s="1">
        <v>525</v>
      </c>
      <c r="B526" s="1" t="s">
        <v>316</v>
      </c>
      <c r="C526" s="1">
        <v>3</v>
      </c>
      <c r="D526" s="1">
        <v>42</v>
      </c>
      <c r="E526" s="1">
        <v>200</v>
      </c>
      <c r="F526" s="1">
        <v>33</v>
      </c>
      <c r="G526" s="1" t="s">
        <v>978</v>
      </c>
      <c r="H526" s="1">
        <v>20.6</v>
      </c>
    </row>
    <row r="527" spans="1:9">
      <c r="A527" s="1">
        <v>526</v>
      </c>
      <c r="B527" s="1" t="s">
        <v>316</v>
      </c>
      <c r="C527" s="1">
        <v>4</v>
      </c>
      <c r="D527" s="1">
        <v>30.5</v>
      </c>
      <c r="E527" s="1">
        <v>60</v>
      </c>
      <c r="F527" s="1">
        <v>32.85</v>
      </c>
      <c r="G527" s="1" t="s">
        <v>981</v>
      </c>
      <c r="H527" s="1">
        <v>20.91</v>
      </c>
      <c r="I527" s="1" t="s">
        <v>52</v>
      </c>
    </row>
    <row r="528" spans="1:9">
      <c r="A528" s="1">
        <v>527</v>
      </c>
      <c r="B528" s="1" t="s">
        <v>316</v>
      </c>
      <c r="C528" s="1">
        <v>4</v>
      </c>
      <c r="D528" s="1">
        <v>30.5</v>
      </c>
      <c r="E528" s="1">
        <v>60</v>
      </c>
      <c r="F528" s="1">
        <v>32.83</v>
      </c>
      <c r="G528" s="1" t="s">
        <v>981</v>
      </c>
      <c r="H528" s="1">
        <v>20.91</v>
      </c>
      <c r="I528" s="1" t="s">
        <v>53</v>
      </c>
    </row>
    <row r="529" spans="1:9">
      <c r="A529" s="1">
        <v>528</v>
      </c>
      <c r="B529" s="1" t="s">
        <v>316</v>
      </c>
      <c r="C529" s="1">
        <v>3</v>
      </c>
      <c r="D529" s="1">
        <v>40</v>
      </c>
      <c r="E529" s="1">
        <v>280</v>
      </c>
      <c r="F529" s="1">
        <v>32</v>
      </c>
      <c r="G529" s="1" t="s">
        <v>977</v>
      </c>
      <c r="H529" s="1">
        <v>15.62</v>
      </c>
    </row>
    <row r="530" spans="1:9">
      <c r="A530" s="1">
        <v>529</v>
      </c>
      <c r="B530" s="1" t="s">
        <v>316</v>
      </c>
      <c r="C530" s="1">
        <v>4</v>
      </c>
      <c r="D530" s="1">
        <v>30.5</v>
      </c>
      <c r="E530" s="1">
        <v>60</v>
      </c>
      <c r="F530" s="1">
        <v>31.08</v>
      </c>
      <c r="G530" s="1" t="s">
        <v>981</v>
      </c>
      <c r="H530" s="1">
        <v>20.91</v>
      </c>
      <c r="I530" s="1" t="s">
        <v>53</v>
      </c>
    </row>
    <row r="531" spans="1:9">
      <c r="A531" s="1">
        <v>530</v>
      </c>
      <c r="B531" s="1" t="s">
        <v>316</v>
      </c>
      <c r="C531" s="1">
        <v>4</v>
      </c>
      <c r="D531" s="1">
        <v>50</v>
      </c>
      <c r="E531" s="1">
        <v>320</v>
      </c>
      <c r="F531" s="1">
        <v>31</v>
      </c>
      <c r="G531" s="1" t="s">
        <v>986</v>
      </c>
      <c r="H531" s="1">
        <v>23.36</v>
      </c>
    </row>
    <row r="532" spans="1:9">
      <c r="A532" s="1">
        <v>531</v>
      </c>
      <c r="B532" s="1" t="s">
        <v>316</v>
      </c>
      <c r="C532" s="1">
        <v>3</v>
      </c>
      <c r="D532" s="1">
        <v>42</v>
      </c>
      <c r="E532" s="1">
        <v>200</v>
      </c>
      <c r="F532" s="1">
        <v>31</v>
      </c>
      <c r="G532" s="1" t="s">
        <v>978</v>
      </c>
      <c r="H532" s="1">
        <v>17</v>
      </c>
    </row>
    <row r="533" spans="1:9">
      <c r="A533" s="1">
        <v>532</v>
      </c>
      <c r="B533" s="1" t="s">
        <v>316</v>
      </c>
      <c r="C533" s="1">
        <v>4</v>
      </c>
      <c r="D533" s="1">
        <v>30.5</v>
      </c>
      <c r="E533" s="1">
        <v>60</v>
      </c>
      <c r="F533" s="1">
        <v>30.87</v>
      </c>
      <c r="G533" s="1" t="s">
        <v>981</v>
      </c>
      <c r="H533" s="1">
        <v>20.91</v>
      </c>
      <c r="I533" s="1" t="s">
        <v>53</v>
      </c>
    </row>
    <row r="534" spans="1:9">
      <c r="A534" s="1">
        <v>533</v>
      </c>
      <c r="B534" s="1" t="s">
        <v>316</v>
      </c>
      <c r="C534" s="1">
        <v>4</v>
      </c>
      <c r="D534" s="1">
        <v>30.5</v>
      </c>
      <c r="E534" s="1">
        <v>60</v>
      </c>
      <c r="F534" s="1">
        <v>30.3</v>
      </c>
      <c r="G534" s="1" t="s">
        <v>982</v>
      </c>
      <c r="H534" s="1">
        <v>20.91</v>
      </c>
      <c r="I534" s="1" t="s">
        <v>55</v>
      </c>
    </row>
    <row r="535" spans="1:9">
      <c r="A535" s="1">
        <v>534</v>
      </c>
      <c r="B535" s="1" t="s">
        <v>316</v>
      </c>
      <c r="C535" s="1">
        <v>4</v>
      </c>
      <c r="D535" s="1">
        <v>30.5</v>
      </c>
      <c r="E535" s="1">
        <v>60</v>
      </c>
      <c r="F535" s="1">
        <v>30.15</v>
      </c>
      <c r="G535" s="1" t="s">
        <v>981</v>
      </c>
      <c r="H535" s="1">
        <v>20.91</v>
      </c>
      <c r="I535" s="1" t="s">
        <v>54</v>
      </c>
    </row>
    <row r="536" spans="1:9">
      <c r="A536" s="1">
        <v>535</v>
      </c>
      <c r="B536" s="1" t="s">
        <v>316</v>
      </c>
      <c r="C536" s="1">
        <v>4</v>
      </c>
      <c r="D536" s="1">
        <v>30.5</v>
      </c>
      <c r="E536" s="1">
        <v>60</v>
      </c>
      <c r="F536" s="1">
        <v>30.08</v>
      </c>
      <c r="G536" s="1" t="s">
        <v>981</v>
      </c>
      <c r="H536" s="1">
        <v>20.91</v>
      </c>
      <c r="I536" s="1" t="s">
        <v>54</v>
      </c>
    </row>
    <row r="537" spans="1:9">
      <c r="A537" s="1">
        <v>536</v>
      </c>
      <c r="B537" s="1" t="s">
        <v>316</v>
      </c>
      <c r="C537" s="1">
        <v>4</v>
      </c>
      <c r="D537" s="1">
        <v>30.5</v>
      </c>
      <c r="E537" s="1">
        <v>60</v>
      </c>
      <c r="F537" s="1">
        <v>30.04</v>
      </c>
      <c r="G537" s="1" t="s">
        <v>982</v>
      </c>
      <c r="H537" s="1">
        <v>20.91</v>
      </c>
      <c r="I537" s="1" t="s">
        <v>55</v>
      </c>
    </row>
    <row r="538" spans="1:9">
      <c r="A538" s="1">
        <v>537</v>
      </c>
      <c r="B538" s="1" t="s">
        <v>316</v>
      </c>
      <c r="C538" s="1">
        <v>4</v>
      </c>
      <c r="D538" s="1">
        <v>30.5</v>
      </c>
      <c r="E538" s="1">
        <v>60</v>
      </c>
      <c r="F538" s="1">
        <v>29.45</v>
      </c>
      <c r="G538" s="1" t="s">
        <v>982</v>
      </c>
      <c r="H538" s="1">
        <v>20.91</v>
      </c>
      <c r="I538" s="1" t="s">
        <v>51</v>
      </c>
    </row>
    <row r="539" spans="1:9">
      <c r="A539" s="1">
        <v>538</v>
      </c>
      <c r="B539" s="1" t="s">
        <v>316</v>
      </c>
      <c r="C539" s="1">
        <v>4</v>
      </c>
      <c r="D539" s="1">
        <v>30.5</v>
      </c>
      <c r="E539" s="1">
        <v>60</v>
      </c>
      <c r="F539" s="1">
        <v>29.3</v>
      </c>
      <c r="G539" s="1" t="s">
        <v>982</v>
      </c>
      <c r="H539" s="1">
        <v>20.91</v>
      </c>
      <c r="I539" s="1" t="s">
        <v>57</v>
      </c>
    </row>
    <row r="540" spans="1:9">
      <c r="A540" s="1">
        <v>539</v>
      </c>
      <c r="B540" s="1" t="s">
        <v>316</v>
      </c>
      <c r="C540" s="1">
        <v>4</v>
      </c>
      <c r="D540" s="1">
        <v>30.5</v>
      </c>
      <c r="E540" s="1">
        <v>60</v>
      </c>
      <c r="F540" s="1">
        <v>29.16</v>
      </c>
      <c r="G540" s="1" t="s">
        <v>983</v>
      </c>
      <c r="H540" s="1">
        <v>20.91</v>
      </c>
      <c r="I540" s="1" t="s">
        <v>59</v>
      </c>
    </row>
    <row r="541" spans="1:9">
      <c r="A541" s="1">
        <v>540</v>
      </c>
      <c r="B541" s="1" t="s">
        <v>316</v>
      </c>
      <c r="C541" s="1">
        <v>4</v>
      </c>
      <c r="D541" s="1">
        <v>30.5</v>
      </c>
      <c r="E541" s="1">
        <v>60</v>
      </c>
      <c r="F541" s="1">
        <v>29</v>
      </c>
      <c r="G541" s="1" t="s">
        <v>982</v>
      </c>
      <c r="H541" s="1">
        <v>20.91</v>
      </c>
      <c r="I541" s="1" t="s">
        <v>57</v>
      </c>
    </row>
    <row r="542" spans="1:9">
      <c r="A542" s="1">
        <v>541</v>
      </c>
      <c r="B542" s="1" t="s">
        <v>316</v>
      </c>
      <c r="C542" s="1">
        <v>4</v>
      </c>
      <c r="D542" s="1">
        <v>30.5</v>
      </c>
      <c r="E542" s="1">
        <v>60</v>
      </c>
      <c r="F542" s="1">
        <v>29</v>
      </c>
      <c r="G542" s="1" t="s">
        <v>982</v>
      </c>
      <c r="H542" s="1">
        <v>20.91</v>
      </c>
      <c r="I542" s="1" t="s">
        <v>58</v>
      </c>
    </row>
    <row r="543" spans="1:9">
      <c r="A543" s="1">
        <v>542</v>
      </c>
      <c r="B543" s="1" t="s">
        <v>316</v>
      </c>
      <c r="C543" s="1">
        <v>2</v>
      </c>
      <c r="D543" s="1">
        <v>20</v>
      </c>
      <c r="E543" s="1">
        <v>115</v>
      </c>
      <c r="F543" s="1">
        <v>27.4</v>
      </c>
      <c r="G543" s="1" t="s">
        <v>968</v>
      </c>
      <c r="H543" s="1">
        <v>9.5</v>
      </c>
      <c r="I543" s="1" t="s">
        <v>7</v>
      </c>
    </row>
    <row r="544" spans="1:9">
      <c r="A544" s="1">
        <v>543</v>
      </c>
      <c r="B544" s="1" t="s">
        <v>316</v>
      </c>
      <c r="C544" s="1">
        <v>2</v>
      </c>
      <c r="D544" s="1">
        <v>27.7</v>
      </c>
      <c r="E544" s="1">
        <v>115</v>
      </c>
      <c r="F544" s="1">
        <v>27.1</v>
      </c>
      <c r="G544" s="1" t="s">
        <v>967</v>
      </c>
      <c r="H544" s="1">
        <v>10</v>
      </c>
      <c r="I544" s="1" t="s">
        <v>7</v>
      </c>
    </row>
    <row r="545" spans="1:9">
      <c r="A545" s="1">
        <v>544</v>
      </c>
      <c r="B545" s="1" t="s">
        <v>316</v>
      </c>
      <c r="C545" s="1">
        <v>4</v>
      </c>
      <c r="D545" s="1">
        <v>30.5</v>
      </c>
      <c r="E545" s="1">
        <v>60</v>
      </c>
      <c r="F545" s="1">
        <v>26.76</v>
      </c>
      <c r="G545" s="1" t="s">
        <v>983</v>
      </c>
      <c r="H545" s="1">
        <v>20.91</v>
      </c>
      <c r="I545" s="1" t="s">
        <v>14</v>
      </c>
    </row>
    <row r="546" spans="1:9">
      <c r="A546" s="1">
        <v>545</v>
      </c>
      <c r="B546" s="1" t="s">
        <v>316</v>
      </c>
      <c r="C546" s="1">
        <v>10</v>
      </c>
      <c r="D546" s="1">
        <v>22.8</v>
      </c>
      <c r="E546" s="1">
        <v>33</v>
      </c>
      <c r="F546" s="1">
        <v>26.5</v>
      </c>
      <c r="G546" s="1" t="s">
        <v>994</v>
      </c>
      <c r="H546" s="1">
        <v>50</v>
      </c>
      <c r="I546" s="1" t="s">
        <v>93</v>
      </c>
    </row>
    <row r="547" spans="1:9">
      <c r="A547" s="1">
        <v>546</v>
      </c>
      <c r="B547" s="1" t="s">
        <v>316</v>
      </c>
      <c r="C547" s="1">
        <v>2</v>
      </c>
      <c r="D547" s="1">
        <v>27.7</v>
      </c>
      <c r="E547" s="1">
        <v>115</v>
      </c>
      <c r="F547" s="1">
        <v>26.47</v>
      </c>
      <c r="G547" s="1" t="s">
        <v>1100</v>
      </c>
      <c r="H547" s="1">
        <v>10</v>
      </c>
      <c r="I547" s="1" t="s">
        <v>7</v>
      </c>
    </row>
    <row r="548" spans="1:9">
      <c r="A548" s="1">
        <v>547</v>
      </c>
      <c r="B548" s="1" t="s">
        <v>316</v>
      </c>
      <c r="C548" s="1">
        <v>4</v>
      </c>
      <c r="D548" s="1">
        <v>30.5</v>
      </c>
      <c r="E548" s="1">
        <v>60</v>
      </c>
      <c r="F548" s="1">
        <v>25.5</v>
      </c>
      <c r="G548" s="1" t="s">
        <v>982</v>
      </c>
      <c r="H548" s="1">
        <v>20.91</v>
      </c>
      <c r="I548" s="1" t="s">
        <v>56</v>
      </c>
    </row>
    <row r="549" spans="1:9">
      <c r="A549" s="1">
        <v>548</v>
      </c>
      <c r="B549" s="1" t="s">
        <v>316</v>
      </c>
      <c r="C549" s="1">
        <v>3</v>
      </c>
      <c r="D549" s="1">
        <v>12</v>
      </c>
      <c r="E549" s="1">
        <v>180</v>
      </c>
      <c r="F549" s="1">
        <v>25.5</v>
      </c>
      <c r="G549" s="1" t="s">
        <v>979</v>
      </c>
      <c r="H549" s="1">
        <v>13.67</v>
      </c>
    </row>
    <row r="550" spans="1:9">
      <c r="A550" s="1">
        <v>549</v>
      </c>
      <c r="B550" s="1" t="s">
        <v>316</v>
      </c>
      <c r="C550" s="1">
        <v>2</v>
      </c>
      <c r="D550" s="1">
        <v>27.7</v>
      </c>
      <c r="E550" s="1">
        <v>115</v>
      </c>
      <c r="F550" s="1">
        <v>25</v>
      </c>
      <c r="G550" s="1" t="s">
        <v>967</v>
      </c>
      <c r="H550" s="1">
        <v>10</v>
      </c>
      <c r="I550" s="1" t="s">
        <v>7</v>
      </c>
    </row>
    <row r="551" spans="1:9">
      <c r="A551" s="1">
        <v>550</v>
      </c>
      <c r="B551" s="1" t="s">
        <v>316</v>
      </c>
      <c r="C551" s="1">
        <v>4</v>
      </c>
      <c r="D551" s="1">
        <v>22</v>
      </c>
      <c r="E551" s="1">
        <v>210</v>
      </c>
      <c r="F551" s="1">
        <v>24.5</v>
      </c>
      <c r="G551" s="1" t="s">
        <v>988</v>
      </c>
      <c r="H551" s="1">
        <v>16.54</v>
      </c>
    </row>
    <row r="552" spans="1:9">
      <c r="A552" s="1">
        <v>551</v>
      </c>
      <c r="B552" s="1" t="s">
        <v>316</v>
      </c>
      <c r="C552" s="1">
        <v>4</v>
      </c>
      <c r="D552" s="1">
        <v>30.5</v>
      </c>
      <c r="E552" s="1">
        <v>60</v>
      </c>
      <c r="F552" s="1">
        <v>24.26</v>
      </c>
      <c r="G552" s="1" t="s">
        <v>981</v>
      </c>
      <c r="H552" s="1">
        <v>20.91</v>
      </c>
      <c r="I552" s="1" t="s">
        <v>50</v>
      </c>
    </row>
    <row r="553" spans="1:9">
      <c r="A553" s="1">
        <v>552</v>
      </c>
      <c r="B553" s="1" t="s">
        <v>316</v>
      </c>
      <c r="C553" s="1">
        <v>4</v>
      </c>
      <c r="D553" s="1">
        <v>22</v>
      </c>
      <c r="E553" s="1">
        <v>210</v>
      </c>
      <c r="F553" s="1">
        <v>24.2</v>
      </c>
      <c r="G553" s="1" t="s">
        <v>988</v>
      </c>
      <c r="H553" s="1">
        <v>13.67</v>
      </c>
    </row>
    <row r="554" spans="1:9">
      <c r="A554" s="1">
        <v>553</v>
      </c>
      <c r="B554" s="1" t="s">
        <v>316</v>
      </c>
      <c r="C554" s="1">
        <v>10</v>
      </c>
      <c r="D554" s="1">
        <v>22.8</v>
      </c>
      <c r="E554" s="1">
        <v>33</v>
      </c>
      <c r="F554" s="1">
        <v>23.54</v>
      </c>
      <c r="G554" s="1" t="s">
        <v>994</v>
      </c>
      <c r="H554" s="1">
        <v>50</v>
      </c>
      <c r="I554" s="1" t="s">
        <v>88</v>
      </c>
    </row>
    <row r="555" spans="1:9">
      <c r="A555" s="1">
        <v>554</v>
      </c>
      <c r="B555" s="1" t="s">
        <v>316</v>
      </c>
      <c r="C555" s="1">
        <v>10</v>
      </c>
      <c r="D555" s="1">
        <v>22.8</v>
      </c>
      <c r="E555" s="1">
        <v>33</v>
      </c>
      <c r="F555" s="1">
        <v>23.26</v>
      </c>
      <c r="G555" s="1" t="s">
        <v>994</v>
      </c>
      <c r="H555" s="1">
        <v>50</v>
      </c>
      <c r="I555" s="1" t="s">
        <v>88</v>
      </c>
    </row>
    <row r="556" spans="1:9">
      <c r="A556" s="1">
        <v>555</v>
      </c>
      <c r="B556" s="1" t="s">
        <v>316</v>
      </c>
      <c r="C556" s="1">
        <v>3</v>
      </c>
      <c r="D556" s="1">
        <v>42</v>
      </c>
      <c r="E556" s="1">
        <v>220</v>
      </c>
      <c r="F556" s="1">
        <v>23</v>
      </c>
      <c r="G556" s="1" t="s">
        <v>978</v>
      </c>
      <c r="H556" s="1">
        <v>17</v>
      </c>
    </row>
    <row r="557" spans="1:9">
      <c r="A557" s="1">
        <v>556</v>
      </c>
      <c r="B557" s="1" t="s">
        <v>316</v>
      </c>
      <c r="C557" s="1">
        <v>1</v>
      </c>
      <c r="D557" s="1">
        <v>15</v>
      </c>
      <c r="E557" s="1">
        <v>165</v>
      </c>
      <c r="F557" s="1">
        <v>22.97</v>
      </c>
      <c r="G557" s="1" t="s">
        <v>963</v>
      </c>
      <c r="H557" s="1">
        <v>6.07</v>
      </c>
      <c r="I557" s="1" t="s">
        <v>73</v>
      </c>
    </row>
    <row r="558" spans="1:9">
      <c r="A558" s="1">
        <v>557</v>
      </c>
      <c r="B558" s="1" t="s">
        <v>316</v>
      </c>
      <c r="C558" s="1">
        <v>10</v>
      </c>
      <c r="D558" s="1">
        <v>22.8</v>
      </c>
      <c r="E558" s="1">
        <v>33</v>
      </c>
      <c r="F558" s="1">
        <v>22.9</v>
      </c>
      <c r="G558" s="1" t="s">
        <v>994</v>
      </c>
      <c r="H558" s="1">
        <v>50</v>
      </c>
      <c r="I558" s="1" t="s">
        <v>88</v>
      </c>
    </row>
    <row r="559" spans="1:9">
      <c r="A559" s="1">
        <v>558</v>
      </c>
      <c r="B559" s="1" t="s">
        <v>316</v>
      </c>
      <c r="C559" s="1">
        <v>10</v>
      </c>
      <c r="D559" s="1">
        <v>22.8</v>
      </c>
      <c r="E559" s="1">
        <v>33</v>
      </c>
      <c r="F559" s="1">
        <v>22.7</v>
      </c>
      <c r="G559" s="1" t="s">
        <v>994</v>
      </c>
      <c r="H559" s="1">
        <v>50</v>
      </c>
      <c r="I559" s="1" t="s">
        <v>96</v>
      </c>
    </row>
    <row r="560" spans="1:9">
      <c r="A560" s="1">
        <v>559</v>
      </c>
      <c r="B560" s="1" t="s">
        <v>316</v>
      </c>
      <c r="C560" s="1">
        <v>4</v>
      </c>
      <c r="D560" s="1">
        <v>22</v>
      </c>
      <c r="E560" s="1">
        <v>210</v>
      </c>
      <c r="F560" s="1">
        <v>22.5</v>
      </c>
      <c r="G560" s="1" t="s">
        <v>988</v>
      </c>
      <c r="H560" s="1">
        <v>16.54</v>
      </c>
    </row>
    <row r="561" spans="1:9">
      <c r="A561" s="1">
        <v>560</v>
      </c>
      <c r="B561" s="1" t="s">
        <v>316</v>
      </c>
      <c r="C561" s="1">
        <v>4</v>
      </c>
      <c r="D561" s="1">
        <v>22</v>
      </c>
      <c r="E561" s="1">
        <v>210</v>
      </c>
      <c r="F561" s="1">
        <v>21.85</v>
      </c>
      <c r="G561" s="1" t="s">
        <v>988</v>
      </c>
      <c r="H561" s="1">
        <v>16.54</v>
      </c>
    </row>
    <row r="562" spans="1:9">
      <c r="A562" s="1">
        <v>561</v>
      </c>
      <c r="B562" s="1" t="s">
        <v>316</v>
      </c>
      <c r="C562" s="1">
        <v>16</v>
      </c>
      <c r="D562" s="1">
        <v>1</v>
      </c>
      <c r="E562" s="1">
        <v>52</v>
      </c>
      <c r="F562" s="1">
        <v>21.5</v>
      </c>
      <c r="G562" s="1" t="s">
        <v>1034</v>
      </c>
      <c r="H562" s="1">
        <v>21.52</v>
      </c>
    </row>
    <row r="563" spans="1:9">
      <c r="A563" s="1">
        <v>562</v>
      </c>
      <c r="B563" s="1" t="s">
        <v>316</v>
      </c>
      <c r="C563" s="1">
        <v>4</v>
      </c>
      <c r="D563" s="1">
        <v>22</v>
      </c>
      <c r="E563" s="1">
        <v>210</v>
      </c>
      <c r="F563" s="1">
        <v>21.4</v>
      </c>
      <c r="G563" s="1" t="s">
        <v>988</v>
      </c>
      <c r="H563" s="1">
        <v>16.54</v>
      </c>
    </row>
    <row r="564" spans="1:9">
      <c r="A564" s="1">
        <v>563</v>
      </c>
      <c r="B564" s="1" t="s">
        <v>316</v>
      </c>
      <c r="C564" s="1">
        <v>16</v>
      </c>
      <c r="D564" s="1">
        <v>1</v>
      </c>
      <c r="E564" s="1">
        <v>52</v>
      </c>
      <c r="F564" s="1">
        <v>21.4</v>
      </c>
      <c r="G564" s="1" t="s">
        <v>1034</v>
      </c>
      <c r="H564" s="1">
        <v>37.090000000000003</v>
      </c>
    </row>
    <row r="565" spans="1:9">
      <c r="A565" s="1">
        <v>564</v>
      </c>
      <c r="B565" s="1" t="s">
        <v>316</v>
      </c>
      <c r="C565" s="1">
        <v>3</v>
      </c>
      <c r="D565" s="1">
        <v>12</v>
      </c>
      <c r="E565" s="1">
        <v>180</v>
      </c>
      <c r="F565" s="1">
        <v>21</v>
      </c>
      <c r="G565" s="1" t="s">
        <v>979</v>
      </c>
      <c r="H565" s="1">
        <v>21.52</v>
      </c>
    </row>
    <row r="566" spans="1:9">
      <c r="A566" s="1">
        <v>565</v>
      </c>
      <c r="B566" s="1" t="s">
        <v>316</v>
      </c>
      <c r="C566" s="1">
        <v>1</v>
      </c>
      <c r="D566" s="1">
        <v>15</v>
      </c>
      <c r="E566" s="1">
        <v>165</v>
      </c>
      <c r="F566" s="1">
        <v>20.78</v>
      </c>
      <c r="G566" s="1" t="s">
        <v>963</v>
      </c>
      <c r="H566" s="1">
        <v>6.07</v>
      </c>
      <c r="I566" s="1" t="s">
        <v>73</v>
      </c>
    </row>
    <row r="567" spans="1:9">
      <c r="A567" s="1">
        <v>566</v>
      </c>
      <c r="B567" s="1" t="s">
        <v>316</v>
      </c>
      <c r="C567" s="1">
        <v>10</v>
      </c>
      <c r="D567" s="1">
        <v>22.8</v>
      </c>
      <c r="E567" s="1">
        <v>33</v>
      </c>
      <c r="F567" s="1">
        <v>20.54</v>
      </c>
      <c r="G567" s="1" t="s">
        <v>995</v>
      </c>
      <c r="H567" s="1">
        <v>50</v>
      </c>
      <c r="I567" s="1" t="s">
        <v>88</v>
      </c>
    </row>
    <row r="568" spans="1:9">
      <c r="A568" s="1">
        <v>567</v>
      </c>
      <c r="B568" s="1" t="s">
        <v>316</v>
      </c>
      <c r="C568" s="1">
        <v>10</v>
      </c>
      <c r="D568" s="1">
        <v>22.8</v>
      </c>
      <c r="E568" s="1">
        <v>33</v>
      </c>
      <c r="F568" s="1">
        <v>20.2</v>
      </c>
      <c r="G568" s="1" t="s">
        <v>994</v>
      </c>
      <c r="H568" s="1">
        <v>50</v>
      </c>
      <c r="I568" s="1" t="s">
        <v>95</v>
      </c>
    </row>
    <row r="569" spans="1:9">
      <c r="A569" s="1">
        <v>568</v>
      </c>
      <c r="B569" s="1" t="s">
        <v>316</v>
      </c>
      <c r="C569" s="1">
        <v>2</v>
      </c>
      <c r="D569" s="1">
        <v>19</v>
      </c>
      <c r="E569" s="1">
        <v>55</v>
      </c>
      <c r="F569" s="1">
        <v>20.05</v>
      </c>
      <c r="G569" s="1" t="s">
        <v>968</v>
      </c>
      <c r="H569" s="1">
        <v>9.8000000000000007</v>
      </c>
      <c r="I569" s="1" t="s">
        <v>11</v>
      </c>
    </row>
    <row r="570" spans="1:9">
      <c r="A570" s="1">
        <v>569</v>
      </c>
      <c r="B570" s="1" t="s">
        <v>316</v>
      </c>
      <c r="C570" s="1">
        <v>0.5</v>
      </c>
      <c r="D570" s="1">
        <v>20.2</v>
      </c>
      <c r="E570" s="1">
        <v>20</v>
      </c>
      <c r="F570" s="1">
        <v>19.72</v>
      </c>
      <c r="G570" s="1" t="s">
        <v>960</v>
      </c>
      <c r="H570" s="1">
        <v>4</v>
      </c>
      <c r="I570" s="1" t="s">
        <v>71</v>
      </c>
    </row>
    <row r="571" spans="1:9">
      <c r="A571" s="1">
        <v>570</v>
      </c>
      <c r="B571" s="1" t="s">
        <v>316</v>
      </c>
      <c r="C571" s="1">
        <v>6</v>
      </c>
      <c r="D571" s="1">
        <v>19</v>
      </c>
      <c r="E571" s="1">
        <v>100</v>
      </c>
      <c r="F571" s="1">
        <v>19.2</v>
      </c>
      <c r="G571" s="1" t="s">
        <v>989</v>
      </c>
      <c r="H571" s="1">
        <v>31.41</v>
      </c>
      <c r="I571" s="1" t="s">
        <v>15</v>
      </c>
    </row>
    <row r="572" spans="1:9">
      <c r="A572" s="1">
        <v>571</v>
      </c>
      <c r="B572" s="1" t="s">
        <v>316</v>
      </c>
      <c r="C572" s="1">
        <v>0.5</v>
      </c>
      <c r="D572" s="1">
        <v>20.2</v>
      </c>
      <c r="E572" s="1">
        <v>20</v>
      </c>
      <c r="F572" s="1">
        <v>18.86</v>
      </c>
      <c r="G572" s="1" t="s">
        <v>961</v>
      </c>
      <c r="H572" s="1">
        <v>4</v>
      </c>
      <c r="I572" s="1" t="s">
        <v>71</v>
      </c>
    </row>
    <row r="573" spans="1:9">
      <c r="A573" s="1">
        <v>572</v>
      </c>
      <c r="B573" s="1" t="s">
        <v>316</v>
      </c>
      <c r="C573" s="1">
        <v>4</v>
      </c>
      <c r="D573" s="1">
        <v>22</v>
      </c>
      <c r="E573" s="1">
        <v>210</v>
      </c>
      <c r="F573" s="1">
        <v>18.760000000000002</v>
      </c>
      <c r="G573" s="1" t="s">
        <v>988</v>
      </c>
      <c r="H573" s="1">
        <v>16.54</v>
      </c>
    </row>
    <row r="574" spans="1:9">
      <c r="A574" s="1">
        <v>573</v>
      </c>
      <c r="B574" s="1" t="s">
        <v>316</v>
      </c>
      <c r="C574" s="1">
        <v>6</v>
      </c>
      <c r="D574" s="1">
        <v>19</v>
      </c>
      <c r="E574" s="1">
        <v>100</v>
      </c>
      <c r="F574" s="1">
        <v>18.64</v>
      </c>
      <c r="G574" s="1" t="s">
        <v>989</v>
      </c>
      <c r="H574" s="1">
        <v>31.41</v>
      </c>
      <c r="I574" s="1" t="s">
        <v>14</v>
      </c>
    </row>
    <row r="575" spans="1:9">
      <c r="A575" s="1">
        <v>574</v>
      </c>
      <c r="B575" s="1" t="s">
        <v>316</v>
      </c>
      <c r="C575" s="1">
        <v>10</v>
      </c>
      <c r="D575" s="1">
        <v>12</v>
      </c>
      <c r="E575" s="1">
        <v>53.6</v>
      </c>
      <c r="F575" s="1">
        <v>18.5</v>
      </c>
      <c r="G575" s="1" t="s">
        <v>1029</v>
      </c>
      <c r="H575" s="1">
        <v>16.690000000000001</v>
      </c>
    </row>
    <row r="576" spans="1:9">
      <c r="A576" s="1">
        <v>575</v>
      </c>
      <c r="B576" s="1" t="s">
        <v>316</v>
      </c>
      <c r="C576" s="1">
        <v>4</v>
      </c>
      <c r="D576" s="1">
        <v>22</v>
      </c>
      <c r="E576" s="1">
        <v>210</v>
      </c>
      <c r="F576" s="1">
        <v>18.45</v>
      </c>
      <c r="G576" s="1" t="s">
        <v>988</v>
      </c>
      <c r="H576" s="1">
        <v>16.54</v>
      </c>
    </row>
    <row r="577" spans="1:9">
      <c r="A577" s="1">
        <v>576</v>
      </c>
      <c r="B577" s="1" t="s">
        <v>316</v>
      </c>
      <c r="C577" s="1">
        <v>4</v>
      </c>
      <c r="D577" s="1">
        <v>22</v>
      </c>
      <c r="E577" s="1">
        <v>210</v>
      </c>
      <c r="F577" s="1">
        <v>18.37</v>
      </c>
      <c r="G577" s="1" t="s">
        <v>988</v>
      </c>
      <c r="H577" s="1">
        <v>16.54</v>
      </c>
    </row>
    <row r="578" spans="1:9">
      <c r="A578" s="1">
        <v>577</v>
      </c>
      <c r="B578" s="1" t="s">
        <v>316</v>
      </c>
      <c r="C578" s="1">
        <v>4</v>
      </c>
      <c r="D578" s="1">
        <v>22</v>
      </c>
      <c r="E578" s="1">
        <v>210</v>
      </c>
      <c r="F578" s="1">
        <v>18.2</v>
      </c>
      <c r="G578" s="1" t="s">
        <v>988</v>
      </c>
      <c r="H578" s="1">
        <v>16.54</v>
      </c>
    </row>
    <row r="579" spans="1:9">
      <c r="A579" s="1">
        <v>578</v>
      </c>
      <c r="B579" s="1" t="s">
        <v>316</v>
      </c>
      <c r="C579" s="1">
        <v>10</v>
      </c>
      <c r="D579" s="1">
        <v>22.8</v>
      </c>
      <c r="E579" s="1">
        <v>33</v>
      </c>
      <c r="F579" s="1">
        <v>18.13</v>
      </c>
      <c r="G579" s="1" t="s">
        <v>994</v>
      </c>
      <c r="H579" s="1">
        <v>50</v>
      </c>
      <c r="I579" s="1" t="s">
        <v>92</v>
      </c>
    </row>
    <row r="580" spans="1:9">
      <c r="A580" s="1">
        <v>579</v>
      </c>
      <c r="B580" s="1" t="s">
        <v>316</v>
      </c>
      <c r="C580" s="1">
        <v>1</v>
      </c>
      <c r="D580" s="1">
        <v>15</v>
      </c>
      <c r="E580" s="1">
        <v>165</v>
      </c>
      <c r="F580" s="1">
        <v>17.93</v>
      </c>
      <c r="G580" s="1" t="s">
        <v>963</v>
      </c>
      <c r="H580" s="1">
        <v>6.07</v>
      </c>
      <c r="I580" s="1" t="s">
        <v>71</v>
      </c>
    </row>
    <row r="581" spans="1:9">
      <c r="A581" s="1">
        <v>580</v>
      </c>
      <c r="B581" s="1" t="s">
        <v>316</v>
      </c>
      <c r="C581" s="1">
        <v>2</v>
      </c>
      <c r="D581" s="1">
        <v>20</v>
      </c>
      <c r="E581" s="1">
        <v>115</v>
      </c>
      <c r="F581" s="1">
        <v>17.77</v>
      </c>
      <c r="G581" s="1" t="s">
        <v>968</v>
      </c>
      <c r="H581" s="1">
        <v>9.5</v>
      </c>
      <c r="I581" s="1" t="s">
        <v>75</v>
      </c>
    </row>
    <row r="582" spans="1:9">
      <c r="A582" s="1">
        <v>581</v>
      </c>
      <c r="B582" s="1" t="s">
        <v>316</v>
      </c>
      <c r="C582" s="1">
        <v>2</v>
      </c>
      <c r="D582" s="1">
        <v>19</v>
      </c>
      <c r="E582" s="1">
        <v>115</v>
      </c>
      <c r="F582" s="1">
        <v>17.600000000000001</v>
      </c>
      <c r="G582" s="1" t="s">
        <v>968</v>
      </c>
      <c r="H582" s="1">
        <v>10.96</v>
      </c>
      <c r="I582" s="1" t="s">
        <v>25</v>
      </c>
    </row>
    <row r="583" spans="1:9">
      <c r="A583" s="1">
        <v>582</v>
      </c>
      <c r="B583" s="1" t="s">
        <v>316</v>
      </c>
      <c r="C583" s="1">
        <v>10</v>
      </c>
      <c r="D583" s="1">
        <v>12</v>
      </c>
      <c r="E583" s="1">
        <v>53.6</v>
      </c>
      <c r="F583" s="1">
        <v>17.45</v>
      </c>
      <c r="G583" s="1" t="s">
        <v>1031</v>
      </c>
      <c r="H583" s="1">
        <v>51.78</v>
      </c>
    </row>
    <row r="584" spans="1:9">
      <c r="A584" s="1">
        <v>583</v>
      </c>
      <c r="B584" s="1" t="s">
        <v>316</v>
      </c>
      <c r="C584" s="1">
        <v>10</v>
      </c>
      <c r="D584" s="1">
        <v>12</v>
      </c>
      <c r="E584" s="1">
        <v>53.6</v>
      </c>
      <c r="F584" s="1">
        <v>17.02</v>
      </c>
      <c r="G584" s="1" t="s">
        <v>1031</v>
      </c>
      <c r="H584" s="1">
        <v>51.78</v>
      </c>
    </row>
    <row r="585" spans="1:9">
      <c r="A585" s="1">
        <v>584</v>
      </c>
      <c r="B585" s="1" t="s">
        <v>316</v>
      </c>
      <c r="C585" s="1">
        <v>10</v>
      </c>
      <c r="D585" s="1">
        <v>12</v>
      </c>
      <c r="E585" s="1">
        <v>53.6</v>
      </c>
      <c r="F585" s="1">
        <v>16.7</v>
      </c>
      <c r="G585" s="1" t="s">
        <v>1031</v>
      </c>
      <c r="H585" s="1">
        <v>51.78</v>
      </c>
    </row>
    <row r="586" spans="1:9">
      <c r="A586" s="1">
        <v>585</v>
      </c>
      <c r="B586" s="1" t="s">
        <v>316</v>
      </c>
      <c r="C586" s="1">
        <v>3</v>
      </c>
      <c r="D586" s="1">
        <v>13</v>
      </c>
      <c r="E586" s="1">
        <v>22</v>
      </c>
      <c r="F586" s="1">
        <v>16.600000000000001</v>
      </c>
      <c r="G586" s="1" t="s">
        <v>973</v>
      </c>
      <c r="H586" s="1">
        <v>15</v>
      </c>
      <c r="I586" s="1" t="s">
        <v>84</v>
      </c>
    </row>
    <row r="587" spans="1:9">
      <c r="A587" s="1">
        <v>586</v>
      </c>
      <c r="B587" s="1" t="s">
        <v>316</v>
      </c>
      <c r="C587" s="1">
        <v>4</v>
      </c>
      <c r="D587" s="1">
        <v>22</v>
      </c>
      <c r="E587" s="1">
        <v>210</v>
      </c>
      <c r="F587" s="1">
        <v>16.5</v>
      </c>
      <c r="G587" s="1" t="s">
        <v>988</v>
      </c>
      <c r="H587" s="1">
        <v>16.54</v>
      </c>
    </row>
    <row r="588" spans="1:9">
      <c r="A588" s="1">
        <v>587</v>
      </c>
      <c r="B588" s="1" t="s">
        <v>316</v>
      </c>
      <c r="C588" s="1">
        <v>10</v>
      </c>
      <c r="D588" s="1">
        <v>12</v>
      </c>
      <c r="E588" s="1">
        <v>53.6</v>
      </c>
      <c r="F588" s="1">
        <v>16.399999999999999</v>
      </c>
      <c r="G588" s="1" t="s">
        <v>1031</v>
      </c>
      <c r="H588" s="1">
        <v>51.78</v>
      </c>
    </row>
    <row r="589" spans="1:9">
      <c r="A589" s="1">
        <v>588</v>
      </c>
      <c r="B589" s="1" t="s">
        <v>316</v>
      </c>
      <c r="C589" s="1">
        <v>2</v>
      </c>
      <c r="D589" s="1">
        <v>19</v>
      </c>
      <c r="E589" s="1">
        <v>55</v>
      </c>
      <c r="F589" s="1">
        <v>16.29</v>
      </c>
      <c r="G589" s="1" t="s">
        <v>968</v>
      </c>
      <c r="H589" s="1">
        <v>9.8000000000000007</v>
      </c>
      <c r="I589" s="1" t="s">
        <v>12</v>
      </c>
    </row>
    <row r="590" spans="1:9">
      <c r="A590" s="1">
        <v>589</v>
      </c>
      <c r="B590" s="1" t="s">
        <v>316</v>
      </c>
      <c r="C590" s="1">
        <v>2</v>
      </c>
      <c r="D590" s="1">
        <v>19</v>
      </c>
      <c r="E590" s="1">
        <v>115</v>
      </c>
      <c r="F590" s="1">
        <v>16.29</v>
      </c>
      <c r="G590" s="1" t="s">
        <v>968</v>
      </c>
      <c r="H590" s="1">
        <v>10.96</v>
      </c>
      <c r="I590" s="1" t="s">
        <v>26</v>
      </c>
    </row>
    <row r="591" spans="1:9">
      <c r="A591" s="1">
        <v>590</v>
      </c>
      <c r="B591" s="1" t="s">
        <v>316</v>
      </c>
      <c r="C591" s="1">
        <v>3</v>
      </c>
      <c r="D591" s="1">
        <v>13</v>
      </c>
      <c r="E591" s="1">
        <v>22</v>
      </c>
      <c r="F591" s="1">
        <v>16.079999999999998</v>
      </c>
      <c r="G591" s="1" t="s">
        <v>973</v>
      </c>
      <c r="H591" s="1">
        <v>15</v>
      </c>
      <c r="I591" s="1" t="s">
        <v>78</v>
      </c>
    </row>
    <row r="592" spans="1:9">
      <c r="A592" s="1">
        <v>591</v>
      </c>
      <c r="B592" s="1" t="s">
        <v>316</v>
      </c>
      <c r="C592" s="1">
        <v>10</v>
      </c>
      <c r="D592" s="1">
        <v>12</v>
      </c>
      <c r="E592" s="1">
        <v>53.6</v>
      </c>
      <c r="F592" s="1">
        <v>16.07</v>
      </c>
      <c r="G592" s="1" t="s">
        <v>1031</v>
      </c>
      <c r="H592" s="1">
        <v>51.78</v>
      </c>
    </row>
    <row r="593" spans="1:9">
      <c r="A593" s="1">
        <v>592</v>
      </c>
      <c r="B593" s="1" t="s">
        <v>316</v>
      </c>
      <c r="C593" s="1">
        <v>10</v>
      </c>
      <c r="D593" s="1">
        <v>22.8</v>
      </c>
      <c r="E593" s="1">
        <v>33</v>
      </c>
      <c r="F593" s="1">
        <v>16</v>
      </c>
      <c r="G593" s="1" t="s">
        <v>994</v>
      </c>
      <c r="H593" s="1">
        <v>50</v>
      </c>
      <c r="I593" s="1" t="s">
        <v>94</v>
      </c>
    </row>
    <row r="594" spans="1:9">
      <c r="A594" s="1">
        <v>593</v>
      </c>
      <c r="B594" s="1" t="s">
        <v>316</v>
      </c>
      <c r="C594" s="1">
        <v>4</v>
      </c>
      <c r="D594" s="1">
        <v>22</v>
      </c>
      <c r="E594" s="1">
        <v>210</v>
      </c>
      <c r="F594" s="1">
        <v>16</v>
      </c>
      <c r="G594" s="1" t="s">
        <v>988</v>
      </c>
      <c r="H594" s="1">
        <v>16.54</v>
      </c>
    </row>
    <row r="595" spans="1:9">
      <c r="A595" s="1">
        <v>594</v>
      </c>
      <c r="B595" s="1" t="s">
        <v>316</v>
      </c>
      <c r="C595" s="1">
        <v>4</v>
      </c>
      <c r="D595" s="1">
        <v>12.8</v>
      </c>
      <c r="E595" s="1">
        <v>120</v>
      </c>
      <c r="F595" s="1">
        <v>16</v>
      </c>
      <c r="G595" s="1" t="s">
        <v>976</v>
      </c>
      <c r="H595" s="1">
        <v>24.68</v>
      </c>
    </row>
    <row r="596" spans="1:9">
      <c r="A596" s="1">
        <v>595</v>
      </c>
      <c r="B596" s="1" t="s">
        <v>316</v>
      </c>
      <c r="C596" s="1">
        <v>1</v>
      </c>
      <c r="D596" s="1">
        <v>15</v>
      </c>
      <c r="E596" s="1">
        <v>22</v>
      </c>
      <c r="F596" s="1">
        <v>15.7</v>
      </c>
      <c r="G596" s="1" t="s">
        <v>962</v>
      </c>
      <c r="H596" s="1">
        <v>6.65</v>
      </c>
      <c r="I596" s="1" t="s">
        <v>9</v>
      </c>
    </row>
    <row r="597" spans="1:9">
      <c r="A597" s="1">
        <v>596</v>
      </c>
      <c r="B597" s="1" t="s">
        <v>316</v>
      </c>
      <c r="C597" s="1">
        <v>10</v>
      </c>
      <c r="D597" s="1">
        <v>12</v>
      </c>
      <c r="E597" s="1">
        <v>53.6</v>
      </c>
      <c r="F597" s="1">
        <v>15.7</v>
      </c>
      <c r="G597" s="1" t="s">
        <v>1031</v>
      </c>
      <c r="H597" s="1">
        <v>51.78</v>
      </c>
    </row>
    <row r="598" spans="1:9">
      <c r="A598" s="1">
        <v>597</v>
      </c>
      <c r="B598" s="1" t="s">
        <v>316</v>
      </c>
      <c r="C598" s="1">
        <v>4</v>
      </c>
      <c r="D598" s="1">
        <v>12.8</v>
      </c>
      <c r="E598" s="1">
        <v>120</v>
      </c>
      <c r="F598" s="1">
        <v>15.55</v>
      </c>
      <c r="G598" s="1" t="s">
        <v>976</v>
      </c>
      <c r="H598" s="1">
        <v>24.68</v>
      </c>
    </row>
    <row r="599" spans="1:9">
      <c r="A599" s="1">
        <v>598</v>
      </c>
      <c r="B599" s="1" t="s">
        <v>316</v>
      </c>
      <c r="C599" s="1">
        <v>10</v>
      </c>
      <c r="D599" s="1">
        <v>12</v>
      </c>
      <c r="E599" s="1">
        <v>41.8</v>
      </c>
      <c r="F599" s="1">
        <v>15.5</v>
      </c>
      <c r="G599" s="1" t="s">
        <v>1033</v>
      </c>
      <c r="H599" s="1">
        <v>51.78</v>
      </c>
    </row>
    <row r="600" spans="1:9">
      <c r="A600" s="1">
        <v>599</v>
      </c>
      <c r="B600" s="1" t="s">
        <v>316</v>
      </c>
      <c r="C600" s="1">
        <v>4</v>
      </c>
      <c r="D600" s="1">
        <v>11</v>
      </c>
      <c r="E600" s="1">
        <v>45</v>
      </c>
      <c r="F600" s="1">
        <v>15.4</v>
      </c>
      <c r="G600" s="1" t="s">
        <v>971</v>
      </c>
      <c r="H600" s="1">
        <v>21</v>
      </c>
      <c r="I600" s="1" t="s">
        <v>97</v>
      </c>
    </row>
    <row r="601" spans="1:9">
      <c r="A601" s="1">
        <v>600</v>
      </c>
      <c r="B601" s="1" t="s">
        <v>316</v>
      </c>
      <c r="C601" s="1">
        <v>2</v>
      </c>
      <c r="D601" s="1">
        <v>12.5</v>
      </c>
      <c r="E601" s="1">
        <v>85</v>
      </c>
      <c r="F601" s="1">
        <v>15.23</v>
      </c>
      <c r="G601" s="1" t="s">
        <v>970</v>
      </c>
      <c r="H601" s="1">
        <v>10.38</v>
      </c>
      <c r="I601" s="1" t="s">
        <v>88</v>
      </c>
    </row>
    <row r="602" spans="1:9">
      <c r="A602" s="1">
        <v>601</v>
      </c>
      <c r="B602" s="1" t="s">
        <v>316</v>
      </c>
      <c r="C602" s="1">
        <v>1</v>
      </c>
      <c r="D602" s="1">
        <v>15</v>
      </c>
      <c r="E602" s="1">
        <v>165</v>
      </c>
      <c r="F602" s="1">
        <v>15.18</v>
      </c>
      <c r="G602" s="1" t="s">
        <v>963</v>
      </c>
      <c r="H602" s="1">
        <v>6.07</v>
      </c>
      <c r="I602" s="1" t="s">
        <v>74</v>
      </c>
    </row>
    <row r="603" spans="1:9">
      <c r="A603" s="1">
        <v>602</v>
      </c>
      <c r="B603" s="1" t="s">
        <v>316</v>
      </c>
      <c r="C603" s="1">
        <v>1</v>
      </c>
      <c r="D603" s="1">
        <v>15</v>
      </c>
      <c r="E603" s="1">
        <v>22</v>
      </c>
      <c r="F603" s="1">
        <v>15.1</v>
      </c>
      <c r="G603" s="1" t="s">
        <v>962</v>
      </c>
      <c r="H603" s="1">
        <v>6.65</v>
      </c>
      <c r="I603" s="1" t="s">
        <v>9</v>
      </c>
    </row>
    <row r="604" spans="1:9">
      <c r="A604" s="1">
        <v>603</v>
      </c>
      <c r="B604" s="1" t="s">
        <v>316</v>
      </c>
      <c r="C604" s="1">
        <v>2</v>
      </c>
      <c r="D604" s="1">
        <v>13.5</v>
      </c>
      <c r="E604" s="1">
        <v>80</v>
      </c>
      <c r="F604" s="1">
        <v>14.81</v>
      </c>
      <c r="G604" s="1" t="s">
        <v>969</v>
      </c>
      <c r="H604" s="1">
        <v>9.9700000000000006</v>
      </c>
      <c r="I604" s="1" t="s">
        <v>23</v>
      </c>
    </row>
    <row r="605" spans="1:9">
      <c r="A605" s="1">
        <v>604</v>
      </c>
      <c r="B605" s="1" t="s">
        <v>316</v>
      </c>
      <c r="C605" s="1">
        <v>10</v>
      </c>
      <c r="D605" s="1">
        <v>12</v>
      </c>
      <c r="E605" s="1">
        <v>53.6</v>
      </c>
      <c r="F605" s="1">
        <v>14.7</v>
      </c>
      <c r="G605" s="1" t="s">
        <v>1031</v>
      </c>
      <c r="H605" s="1">
        <v>51.78</v>
      </c>
    </row>
    <row r="606" spans="1:9">
      <c r="A606" s="1">
        <v>605</v>
      </c>
      <c r="B606" s="1" t="s">
        <v>316</v>
      </c>
      <c r="C606" s="1">
        <v>2</v>
      </c>
      <c r="D606" s="1">
        <v>13.5</v>
      </c>
      <c r="E606" s="1">
        <v>80</v>
      </c>
      <c r="F606" s="1">
        <v>14.45</v>
      </c>
      <c r="G606" s="1" t="s">
        <v>969</v>
      </c>
      <c r="H606" s="1">
        <v>9.9700000000000006</v>
      </c>
      <c r="I606" s="1" t="s">
        <v>24</v>
      </c>
    </row>
    <row r="607" spans="1:9">
      <c r="A607" s="1">
        <v>606</v>
      </c>
      <c r="B607" s="1" t="s">
        <v>316</v>
      </c>
      <c r="C607" s="1">
        <v>1</v>
      </c>
      <c r="D607" s="1">
        <v>15</v>
      </c>
      <c r="E607" s="1">
        <v>165</v>
      </c>
      <c r="F607" s="1">
        <v>14.31</v>
      </c>
      <c r="G607" s="1" t="s">
        <v>963</v>
      </c>
      <c r="H607" s="1">
        <v>6.07</v>
      </c>
      <c r="I607" s="1" t="s">
        <v>74</v>
      </c>
    </row>
    <row r="608" spans="1:9">
      <c r="A608" s="1">
        <v>607</v>
      </c>
      <c r="B608" s="1" t="s">
        <v>316</v>
      </c>
      <c r="C608" s="1">
        <v>2</v>
      </c>
      <c r="D608" s="1">
        <v>13.5</v>
      </c>
      <c r="E608" s="1">
        <v>80</v>
      </c>
      <c r="F608" s="1">
        <v>14.27</v>
      </c>
      <c r="G608" s="1" t="s">
        <v>969</v>
      </c>
      <c r="H608" s="1">
        <v>9.9700000000000006</v>
      </c>
      <c r="I608" s="1" t="s">
        <v>20</v>
      </c>
    </row>
    <row r="609" spans="1:9">
      <c r="A609" s="1">
        <v>608</v>
      </c>
      <c r="B609" s="1" t="s">
        <v>316</v>
      </c>
      <c r="C609" s="1">
        <v>3</v>
      </c>
      <c r="D609" s="1">
        <v>13</v>
      </c>
      <c r="E609" s="1">
        <v>22</v>
      </c>
      <c r="F609" s="1">
        <v>14.1</v>
      </c>
      <c r="G609" s="1" t="s">
        <v>973</v>
      </c>
      <c r="H609" s="1">
        <v>15</v>
      </c>
      <c r="I609" s="1" t="s">
        <v>81</v>
      </c>
    </row>
    <row r="610" spans="1:9">
      <c r="A610" s="1">
        <v>609</v>
      </c>
      <c r="B610" s="1" t="s">
        <v>316</v>
      </c>
      <c r="C610" s="1">
        <v>2</v>
      </c>
      <c r="D610" s="1">
        <v>13.5</v>
      </c>
      <c r="E610" s="1">
        <v>80</v>
      </c>
      <c r="F610" s="1">
        <v>14.01</v>
      </c>
      <c r="G610" s="1" t="s">
        <v>969</v>
      </c>
      <c r="H610" s="1">
        <v>9.9700000000000006</v>
      </c>
      <c r="I610" s="1" t="s">
        <v>22</v>
      </c>
    </row>
    <row r="611" spans="1:9">
      <c r="A611" s="1">
        <v>610</v>
      </c>
      <c r="B611" s="1" t="s">
        <v>316</v>
      </c>
      <c r="C611" s="1">
        <v>8</v>
      </c>
      <c r="D611" s="1">
        <v>13.5</v>
      </c>
      <c r="E611" s="1">
        <v>90</v>
      </c>
      <c r="F611" s="1">
        <v>14</v>
      </c>
      <c r="G611" s="1" t="s">
        <v>992</v>
      </c>
      <c r="H611" s="1">
        <v>39.299999999999997</v>
      </c>
    </row>
    <row r="612" spans="1:9">
      <c r="A612" s="1">
        <v>611</v>
      </c>
      <c r="B612" s="1" t="s">
        <v>316</v>
      </c>
      <c r="C612" s="1">
        <v>3</v>
      </c>
      <c r="D612" s="1">
        <v>13</v>
      </c>
      <c r="E612" s="1">
        <v>22</v>
      </c>
      <c r="F612" s="1">
        <v>13.83</v>
      </c>
      <c r="G612" s="1" t="s">
        <v>973</v>
      </c>
      <c r="H612" s="1">
        <v>15</v>
      </c>
      <c r="I612" s="1" t="s">
        <v>85</v>
      </c>
    </row>
    <row r="613" spans="1:9">
      <c r="A613" s="1">
        <v>612</v>
      </c>
      <c r="B613" s="1" t="s">
        <v>316</v>
      </c>
      <c r="C613" s="1">
        <v>10</v>
      </c>
      <c r="D613" s="1">
        <v>22.8</v>
      </c>
      <c r="E613" s="1">
        <v>33</v>
      </c>
      <c r="F613" s="1">
        <v>13.8</v>
      </c>
      <c r="G613" s="1" t="s">
        <v>994</v>
      </c>
      <c r="H613" s="1">
        <v>50</v>
      </c>
      <c r="I613" s="1" t="s">
        <v>91</v>
      </c>
    </row>
    <row r="614" spans="1:9">
      <c r="A614" s="1">
        <v>613</v>
      </c>
      <c r="B614" s="1" t="s">
        <v>316</v>
      </c>
      <c r="C614" s="1">
        <v>8</v>
      </c>
      <c r="D614" s="1">
        <v>13.5</v>
      </c>
      <c r="E614" s="1">
        <v>90</v>
      </c>
      <c r="F614" s="1">
        <v>13.7</v>
      </c>
      <c r="G614" s="1" t="s">
        <v>992</v>
      </c>
      <c r="H614" s="1">
        <v>39.299999999999997</v>
      </c>
    </row>
    <row r="615" spans="1:9">
      <c r="A615" s="1">
        <v>614</v>
      </c>
      <c r="B615" s="1" t="s">
        <v>316</v>
      </c>
      <c r="C615" s="1">
        <v>8</v>
      </c>
      <c r="D615" s="1">
        <v>13.5</v>
      </c>
      <c r="E615" s="1">
        <v>90</v>
      </c>
      <c r="F615" s="1">
        <v>13.56</v>
      </c>
      <c r="G615" s="1" t="s">
        <v>992</v>
      </c>
      <c r="H615" s="1">
        <v>39.299999999999997</v>
      </c>
    </row>
    <row r="616" spans="1:9">
      <c r="A616" s="1">
        <v>615</v>
      </c>
      <c r="B616" s="1" t="s">
        <v>316</v>
      </c>
      <c r="C616" s="1">
        <v>2</v>
      </c>
      <c r="D616" s="1">
        <v>13.5</v>
      </c>
      <c r="E616" s="1">
        <v>80</v>
      </c>
      <c r="F616" s="1">
        <v>13.5</v>
      </c>
      <c r="G616" s="1" t="s">
        <v>969</v>
      </c>
      <c r="H616" s="1">
        <v>9.9700000000000006</v>
      </c>
      <c r="I616" s="1" t="s">
        <v>21</v>
      </c>
    </row>
    <row r="617" spans="1:9">
      <c r="A617" s="1">
        <v>616</v>
      </c>
      <c r="B617" s="1" t="s">
        <v>316</v>
      </c>
      <c r="C617" s="1">
        <v>10</v>
      </c>
      <c r="D617" s="1">
        <v>12</v>
      </c>
      <c r="E617" s="1">
        <v>41.8</v>
      </c>
      <c r="F617" s="1">
        <v>13.5</v>
      </c>
      <c r="G617" s="1" t="s">
        <v>1033</v>
      </c>
      <c r="H617" s="1">
        <v>37.090000000000003</v>
      </c>
    </row>
    <row r="618" spans="1:9">
      <c r="A618" s="1">
        <v>617</v>
      </c>
      <c r="B618" s="1" t="s">
        <v>316</v>
      </c>
      <c r="C618" s="1">
        <v>3</v>
      </c>
      <c r="D618" s="1">
        <v>13.5</v>
      </c>
      <c r="E618" s="1">
        <v>250</v>
      </c>
      <c r="F618" s="1">
        <v>13.34</v>
      </c>
      <c r="G618" s="1" t="s">
        <v>972</v>
      </c>
      <c r="H618" s="1">
        <v>14.82</v>
      </c>
      <c r="I618" s="1" t="s">
        <v>35</v>
      </c>
    </row>
    <row r="619" spans="1:9">
      <c r="A619" s="1">
        <v>618</v>
      </c>
      <c r="B619" s="1" t="s">
        <v>316</v>
      </c>
      <c r="C619" s="1">
        <v>8</v>
      </c>
      <c r="D619" s="1">
        <v>13.5</v>
      </c>
      <c r="E619" s="1">
        <v>90</v>
      </c>
      <c r="F619" s="1">
        <v>13.3</v>
      </c>
      <c r="G619" s="1" t="s">
        <v>992</v>
      </c>
      <c r="H619" s="1">
        <v>39.299999999999997</v>
      </c>
    </row>
    <row r="620" spans="1:9">
      <c r="A620" s="1">
        <v>619</v>
      </c>
      <c r="B620" s="1" t="s">
        <v>316</v>
      </c>
      <c r="C620" s="1">
        <v>10</v>
      </c>
      <c r="D620" s="1">
        <v>12</v>
      </c>
      <c r="E620" s="1">
        <v>53.6</v>
      </c>
      <c r="F620" s="1">
        <v>13.28</v>
      </c>
      <c r="G620" s="1" t="s">
        <v>1031</v>
      </c>
      <c r="H620" s="1">
        <v>51.78</v>
      </c>
    </row>
    <row r="621" spans="1:9">
      <c r="A621" s="1">
        <v>620</v>
      </c>
      <c r="B621" s="1" t="s">
        <v>316</v>
      </c>
      <c r="C621" s="1">
        <v>10</v>
      </c>
      <c r="D621" s="1">
        <v>12</v>
      </c>
      <c r="E621" s="1">
        <v>41.8</v>
      </c>
      <c r="F621" s="1">
        <v>13.24</v>
      </c>
      <c r="G621" s="1" t="s">
        <v>1033</v>
      </c>
      <c r="H621" s="1">
        <v>37.090000000000003</v>
      </c>
    </row>
    <row r="622" spans="1:9">
      <c r="A622" s="1">
        <v>621</v>
      </c>
      <c r="B622" s="1" t="s">
        <v>316</v>
      </c>
      <c r="C622" s="1">
        <v>3</v>
      </c>
      <c r="D622" s="1">
        <v>13.5</v>
      </c>
      <c r="E622" s="1">
        <v>250</v>
      </c>
      <c r="F622" s="1">
        <v>13.09</v>
      </c>
      <c r="G622" s="1" t="s">
        <v>972</v>
      </c>
      <c r="H622" s="1">
        <v>14.82</v>
      </c>
      <c r="I622" s="1" t="s">
        <v>33</v>
      </c>
    </row>
    <row r="623" spans="1:9">
      <c r="A623" s="1">
        <v>622</v>
      </c>
      <c r="B623" s="1" t="s">
        <v>316</v>
      </c>
      <c r="C623" s="1">
        <v>10</v>
      </c>
      <c r="D623" s="1">
        <v>22.8</v>
      </c>
      <c r="E623" s="1">
        <v>33</v>
      </c>
      <c r="F623" s="1">
        <v>13</v>
      </c>
      <c r="G623" s="1" t="s">
        <v>994</v>
      </c>
      <c r="H623" s="1">
        <v>50</v>
      </c>
      <c r="I623" s="1" t="s">
        <v>95</v>
      </c>
    </row>
    <row r="624" spans="1:9">
      <c r="A624" s="1">
        <v>623</v>
      </c>
      <c r="B624" s="1" t="s">
        <v>316</v>
      </c>
      <c r="C624" s="1">
        <v>3</v>
      </c>
      <c r="D624" s="1">
        <v>13</v>
      </c>
      <c r="E624" s="1">
        <v>22</v>
      </c>
      <c r="F624" s="1">
        <v>13</v>
      </c>
      <c r="G624" s="1" t="s">
        <v>973</v>
      </c>
      <c r="H624" s="1">
        <v>15</v>
      </c>
      <c r="I624" s="1" t="s">
        <v>79</v>
      </c>
    </row>
    <row r="625" spans="1:9">
      <c r="A625" s="1">
        <v>624</v>
      </c>
      <c r="B625" s="1" t="s">
        <v>316</v>
      </c>
      <c r="C625" s="1">
        <v>3</v>
      </c>
      <c r="D625" s="1">
        <v>13</v>
      </c>
      <c r="E625" s="1">
        <v>22</v>
      </c>
      <c r="F625" s="1">
        <v>12.98</v>
      </c>
      <c r="G625" s="1" t="s">
        <v>973</v>
      </c>
      <c r="H625" s="1">
        <v>15</v>
      </c>
      <c r="I625" s="1" t="s">
        <v>86</v>
      </c>
    </row>
    <row r="626" spans="1:9">
      <c r="A626" s="1">
        <v>625</v>
      </c>
      <c r="B626" s="1" t="s">
        <v>316</v>
      </c>
      <c r="C626" s="1">
        <v>3</v>
      </c>
      <c r="D626" s="1">
        <v>13</v>
      </c>
      <c r="E626" s="1">
        <v>22</v>
      </c>
      <c r="F626" s="1">
        <v>12.96</v>
      </c>
      <c r="G626" s="1" t="s">
        <v>973</v>
      </c>
      <c r="H626" s="1">
        <v>15</v>
      </c>
      <c r="I626" s="1" t="s">
        <v>80</v>
      </c>
    </row>
    <row r="627" spans="1:9">
      <c r="A627" s="1">
        <v>626</v>
      </c>
      <c r="B627" s="1" t="s">
        <v>316</v>
      </c>
      <c r="C627" s="1">
        <v>4</v>
      </c>
      <c r="D627" s="1">
        <v>12.8</v>
      </c>
      <c r="E627" s="1">
        <v>120</v>
      </c>
      <c r="F627" s="1">
        <v>12.9</v>
      </c>
      <c r="G627" s="1" t="s">
        <v>976</v>
      </c>
      <c r="H627" s="1">
        <v>24.68</v>
      </c>
    </row>
    <row r="628" spans="1:9">
      <c r="A628" s="1">
        <v>627</v>
      </c>
      <c r="B628" s="1" t="s">
        <v>316</v>
      </c>
      <c r="C628" s="1">
        <v>4</v>
      </c>
      <c r="D628" s="1">
        <v>12.8</v>
      </c>
      <c r="E628" s="1">
        <v>120</v>
      </c>
      <c r="F628" s="1">
        <v>12.6</v>
      </c>
      <c r="G628" s="1" t="s">
        <v>976</v>
      </c>
      <c r="H628" s="1">
        <v>5.88</v>
      </c>
    </row>
    <row r="629" spans="1:9">
      <c r="A629" s="1">
        <v>628</v>
      </c>
      <c r="B629" s="1" t="s">
        <v>316</v>
      </c>
      <c r="C629" s="1">
        <v>4</v>
      </c>
      <c r="D629" s="1">
        <v>12.8</v>
      </c>
      <c r="E629" s="1">
        <v>120</v>
      </c>
      <c r="F629" s="1">
        <v>12.6</v>
      </c>
      <c r="G629" s="1" t="s">
        <v>976</v>
      </c>
      <c r="H629" s="1">
        <v>24.68</v>
      </c>
    </row>
    <row r="630" spans="1:9">
      <c r="A630" s="1">
        <v>629</v>
      </c>
      <c r="B630" s="1" t="s">
        <v>316</v>
      </c>
      <c r="C630" s="1">
        <v>3</v>
      </c>
      <c r="D630" s="1">
        <v>12</v>
      </c>
      <c r="E630" s="1">
        <v>180</v>
      </c>
      <c r="F630" s="1">
        <v>12.6</v>
      </c>
      <c r="G630" s="1" t="s">
        <v>979</v>
      </c>
      <c r="H630" s="1">
        <v>13.67</v>
      </c>
    </row>
    <row r="631" spans="1:9">
      <c r="A631" s="1">
        <v>630</v>
      </c>
      <c r="B631" s="1" t="s">
        <v>316</v>
      </c>
      <c r="C631" s="1">
        <v>3</v>
      </c>
      <c r="D631" s="1">
        <v>13</v>
      </c>
      <c r="E631" s="1">
        <v>22</v>
      </c>
      <c r="F631" s="1">
        <v>12.58</v>
      </c>
      <c r="G631" s="1" t="s">
        <v>973</v>
      </c>
      <c r="H631" s="1">
        <v>15</v>
      </c>
      <c r="I631" s="1" t="s">
        <v>77</v>
      </c>
    </row>
    <row r="632" spans="1:9">
      <c r="A632" s="1">
        <v>631</v>
      </c>
      <c r="B632" s="1" t="s">
        <v>316</v>
      </c>
      <c r="C632" s="1">
        <v>1</v>
      </c>
      <c r="D632" s="1">
        <v>15</v>
      </c>
      <c r="E632" s="1">
        <v>22</v>
      </c>
      <c r="F632" s="1">
        <v>12.5</v>
      </c>
      <c r="G632" s="1" t="s">
        <v>962</v>
      </c>
      <c r="H632" s="1">
        <v>6.65</v>
      </c>
      <c r="I632" s="1" t="s">
        <v>8</v>
      </c>
    </row>
    <row r="633" spans="1:9">
      <c r="A633" s="1">
        <v>632</v>
      </c>
      <c r="B633" s="1" t="s">
        <v>316</v>
      </c>
      <c r="C633" s="1">
        <v>3</v>
      </c>
      <c r="D633" s="1">
        <v>13</v>
      </c>
      <c r="E633" s="1">
        <v>22</v>
      </c>
      <c r="F633" s="1">
        <v>12.5</v>
      </c>
      <c r="G633" s="1" t="s">
        <v>973</v>
      </c>
      <c r="H633" s="1">
        <v>15</v>
      </c>
      <c r="I633" s="1" t="s">
        <v>85</v>
      </c>
    </row>
    <row r="634" spans="1:9">
      <c r="A634" s="1">
        <v>633</v>
      </c>
      <c r="B634" s="1" t="s">
        <v>316</v>
      </c>
      <c r="C634" s="1">
        <v>2</v>
      </c>
      <c r="D634" s="1">
        <v>12.5</v>
      </c>
      <c r="E634" s="1">
        <v>85</v>
      </c>
      <c r="F634" s="1">
        <v>12.45</v>
      </c>
      <c r="G634" s="1" t="s">
        <v>971</v>
      </c>
      <c r="H634" s="1">
        <v>9.61</v>
      </c>
      <c r="I634" s="1" t="s">
        <v>129</v>
      </c>
    </row>
    <row r="635" spans="1:9">
      <c r="A635" s="1">
        <v>634</v>
      </c>
      <c r="B635" s="1" t="s">
        <v>316</v>
      </c>
      <c r="C635" s="1">
        <v>10</v>
      </c>
      <c r="D635" s="1">
        <v>12</v>
      </c>
      <c r="E635" s="1">
        <v>41.8</v>
      </c>
      <c r="F635" s="1">
        <v>12.43</v>
      </c>
      <c r="G635" s="1" t="s">
        <v>1033</v>
      </c>
      <c r="H635" s="1">
        <v>37.090000000000003</v>
      </c>
    </row>
    <row r="636" spans="1:9">
      <c r="A636" s="1">
        <v>635</v>
      </c>
      <c r="B636" s="1" t="s">
        <v>316</v>
      </c>
      <c r="C636" s="1">
        <v>1.5</v>
      </c>
      <c r="D636" s="1">
        <v>15</v>
      </c>
      <c r="E636" s="1">
        <v>10</v>
      </c>
      <c r="F636" s="1">
        <v>12.21</v>
      </c>
      <c r="G636" s="1" t="s">
        <v>965</v>
      </c>
      <c r="H636" s="1">
        <v>8.4</v>
      </c>
      <c r="I636" s="1" t="s">
        <v>13</v>
      </c>
    </row>
    <row r="637" spans="1:9">
      <c r="A637" s="1">
        <v>636</v>
      </c>
      <c r="B637" s="1" t="s">
        <v>316</v>
      </c>
      <c r="C637" s="1">
        <v>3</v>
      </c>
      <c r="D637" s="1">
        <v>13.5</v>
      </c>
      <c r="E637" s="1">
        <v>250</v>
      </c>
      <c r="F637" s="1">
        <v>12.2</v>
      </c>
      <c r="G637" s="1" t="s">
        <v>972</v>
      </c>
      <c r="H637" s="1">
        <v>14.82</v>
      </c>
      <c r="I637" s="1" t="s">
        <v>34</v>
      </c>
    </row>
    <row r="638" spans="1:9">
      <c r="A638" s="1">
        <v>637</v>
      </c>
      <c r="B638" s="1" t="s">
        <v>316</v>
      </c>
      <c r="C638" s="1">
        <v>2</v>
      </c>
      <c r="D638" s="1">
        <v>7.5</v>
      </c>
      <c r="E638" s="1">
        <v>65</v>
      </c>
      <c r="F638" s="1">
        <v>12.13</v>
      </c>
      <c r="G638" s="1" t="s">
        <v>968</v>
      </c>
      <c r="H638" s="1">
        <v>13.77</v>
      </c>
      <c r="I638" s="1" t="s">
        <v>60</v>
      </c>
    </row>
    <row r="639" spans="1:9">
      <c r="A639" s="1">
        <v>638</v>
      </c>
      <c r="B639" s="1" t="s">
        <v>316</v>
      </c>
      <c r="C639" s="1">
        <v>3</v>
      </c>
      <c r="D639" s="1">
        <v>13</v>
      </c>
      <c r="E639" s="1">
        <v>22</v>
      </c>
      <c r="F639" s="1">
        <v>12.12</v>
      </c>
      <c r="G639" s="1" t="s">
        <v>973</v>
      </c>
      <c r="H639" s="1">
        <v>15</v>
      </c>
      <c r="I639" s="1" t="s">
        <v>82</v>
      </c>
    </row>
    <row r="640" spans="1:9">
      <c r="A640" s="1">
        <v>639</v>
      </c>
      <c r="B640" s="1" t="s">
        <v>316</v>
      </c>
      <c r="C640" s="1">
        <v>3</v>
      </c>
      <c r="D640" s="1">
        <v>12</v>
      </c>
      <c r="E640" s="1">
        <v>180</v>
      </c>
      <c r="F640" s="1">
        <v>12.08</v>
      </c>
      <c r="G640" s="1" t="s">
        <v>979</v>
      </c>
      <c r="H640" s="1">
        <v>13.67</v>
      </c>
    </row>
    <row r="641" spans="1:9">
      <c r="A641" s="1">
        <v>640</v>
      </c>
      <c r="B641" s="1" t="s">
        <v>316</v>
      </c>
      <c r="C641" s="1">
        <v>8</v>
      </c>
      <c r="D641" s="1">
        <v>13.5</v>
      </c>
      <c r="E641" s="1">
        <v>90</v>
      </c>
      <c r="F641" s="1">
        <v>12</v>
      </c>
      <c r="G641" s="1" t="s">
        <v>992</v>
      </c>
      <c r="H641" s="1">
        <v>39.299999999999997</v>
      </c>
    </row>
    <row r="642" spans="1:9">
      <c r="A642" s="1">
        <v>641</v>
      </c>
      <c r="B642" s="1" t="s">
        <v>316</v>
      </c>
      <c r="C642" s="1">
        <v>2</v>
      </c>
      <c r="D642" s="1">
        <v>12.5</v>
      </c>
      <c r="E642" s="1">
        <v>85</v>
      </c>
      <c r="F642" s="1">
        <v>12</v>
      </c>
      <c r="G642" s="1" t="s">
        <v>971</v>
      </c>
      <c r="H642" s="1">
        <v>9.61</v>
      </c>
      <c r="I642" s="1" t="s">
        <v>130</v>
      </c>
    </row>
    <row r="643" spans="1:9">
      <c r="A643" s="1">
        <v>642</v>
      </c>
      <c r="B643" s="1" t="s">
        <v>316</v>
      </c>
      <c r="C643" s="1">
        <v>4</v>
      </c>
      <c r="D643" s="1">
        <v>11</v>
      </c>
      <c r="E643" s="1">
        <v>45</v>
      </c>
      <c r="F643" s="1">
        <v>12</v>
      </c>
      <c r="G643" s="1" t="s">
        <v>984</v>
      </c>
      <c r="H643" s="1">
        <v>21</v>
      </c>
      <c r="I643" s="1" t="s">
        <v>16</v>
      </c>
    </row>
    <row r="644" spans="1:9">
      <c r="A644" s="1">
        <v>643</v>
      </c>
      <c r="B644" s="1" t="s">
        <v>316</v>
      </c>
      <c r="C644" s="1">
        <v>3</v>
      </c>
      <c r="D644" s="1">
        <v>12</v>
      </c>
      <c r="E644" s="1">
        <v>180</v>
      </c>
      <c r="F644" s="1">
        <v>11.98</v>
      </c>
      <c r="G644" s="1" t="s">
        <v>979</v>
      </c>
      <c r="H644" s="1">
        <v>13.67</v>
      </c>
    </row>
    <row r="645" spans="1:9">
      <c r="A645" s="1">
        <v>644</v>
      </c>
      <c r="B645" s="1" t="s">
        <v>316</v>
      </c>
      <c r="C645" s="1">
        <v>10</v>
      </c>
      <c r="D645" s="1">
        <v>12</v>
      </c>
      <c r="E645" s="1">
        <v>41.8</v>
      </c>
      <c r="F645" s="1">
        <v>11.97</v>
      </c>
      <c r="G645" s="1" t="s">
        <v>1033</v>
      </c>
      <c r="H645" s="1">
        <v>37.090000000000003</v>
      </c>
    </row>
    <row r="646" spans="1:9">
      <c r="A646" s="1">
        <v>645</v>
      </c>
      <c r="B646" s="1" t="s">
        <v>316</v>
      </c>
      <c r="C646" s="1">
        <v>3</v>
      </c>
      <c r="D646" s="1">
        <v>13</v>
      </c>
      <c r="E646" s="1">
        <v>22</v>
      </c>
      <c r="F646" s="1">
        <v>11.95</v>
      </c>
      <c r="G646" s="1" t="s">
        <v>973</v>
      </c>
      <c r="H646" s="1">
        <v>15</v>
      </c>
      <c r="I646" s="1" t="s">
        <v>83</v>
      </c>
    </row>
    <row r="647" spans="1:9">
      <c r="A647" s="1">
        <v>646</v>
      </c>
      <c r="B647" s="1" t="s">
        <v>316</v>
      </c>
      <c r="C647" s="1">
        <v>2</v>
      </c>
      <c r="D647" s="1">
        <v>12.5</v>
      </c>
      <c r="E647" s="1">
        <v>85</v>
      </c>
      <c r="F647" s="1">
        <v>11.9</v>
      </c>
      <c r="G647" s="1" t="s">
        <v>971</v>
      </c>
      <c r="H647" s="1">
        <v>9.61</v>
      </c>
      <c r="I647" s="1" t="s">
        <v>128</v>
      </c>
    </row>
    <row r="648" spans="1:9">
      <c r="A648" s="1">
        <v>647</v>
      </c>
      <c r="B648" s="1" t="s">
        <v>316</v>
      </c>
      <c r="C648" s="1">
        <v>2</v>
      </c>
      <c r="D648" s="1">
        <v>12.5</v>
      </c>
      <c r="E648" s="1">
        <v>85</v>
      </c>
      <c r="F648" s="1">
        <v>11.86</v>
      </c>
      <c r="G648" s="1" t="s">
        <v>971</v>
      </c>
      <c r="H648" s="1">
        <v>9.61</v>
      </c>
      <c r="I648" s="1" t="s">
        <v>129</v>
      </c>
    </row>
    <row r="649" spans="1:9">
      <c r="A649" s="1">
        <v>648</v>
      </c>
      <c r="B649" s="1" t="s">
        <v>316</v>
      </c>
      <c r="C649" s="1">
        <v>4</v>
      </c>
      <c r="D649" s="1">
        <v>11</v>
      </c>
      <c r="E649" s="1">
        <v>45</v>
      </c>
      <c r="F649" s="1">
        <v>11.75</v>
      </c>
      <c r="G649" s="1" t="s">
        <v>971</v>
      </c>
      <c r="H649" s="1">
        <v>21</v>
      </c>
      <c r="I649" s="1" t="s">
        <v>98</v>
      </c>
    </row>
    <row r="650" spans="1:9">
      <c r="A650" s="1">
        <v>649</v>
      </c>
      <c r="B650" s="1" t="s">
        <v>316</v>
      </c>
      <c r="C650" s="1">
        <v>4</v>
      </c>
      <c r="D650" s="1">
        <v>11</v>
      </c>
      <c r="E650" s="1">
        <v>45</v>
      </c>
      <c r="F650" s="1">
        <v>11.75</v>
      </c>
      <c r="G650" s="1" t="s">
        <v>971</v>
      </c>
      <c r="H650" s="1">
        <v>21</v>
      </c>
      <c r="I650" s="1" t="s">
        <v>97</v>
      </c>
    </row>
    <row r="651" spans="1:9">
      <c r="A651" s="1">
        <v>650</v>
      </c>
      <c r="B651" s="1" t="s">
        <v>316</v>
      </c>
      <c r="C651" s="1">
        <v>3</v>
      </c>
      <c r="D651" s="1">
        <v>12</v>
      </c>
      <c r="E651" s="1">
        <v>46</v>
      </c>
      <c r="F651" s="1">
        <v>11.7</v>
      </c>
      <c r="G651" s="1" t="s">
        <v>972</v>
      </c>
      <c r="H651" s="1">
        <v>14.82</v>
      </c>
      <c r="I651" s="1" t="s">
        <v>32</v>
      </c>
    </row>
    <row r="652" spans="1:9">
      <c r="A652" s="1">
        <v>651</v>
      </c>
      <c r="B652" s="1" t="s">
        <v>316</v>
      </c>
      <c r="C652" s="1">
        <v>10</v>
      </c>
      <c r="D652" s="1">
        <v>12</v>
      </c>
      <c r="E652" s="1">
        <v>53.6</v>
      </c>
      <c r="F652" s="1">
        <v>11.7</v>
      </c>
      <c r="G652" s="1" t="s">
        <v>1032</v>
      </c>
      <c r="H652" s="1">
        <v>51.78</v>
      </c>
    </row>
    <row r="653" spans="1:9">
      <c r="A653" s="1">
        <v>652</v>
      </c>
      <c r="B653" s="1" t="s">
        <v>316</v>
      </c>
      <c r="C653" s="1">
        <v>4</v>
      </c>
      <c r="D653" s="1">
        <v>10.5</v>
      </c>
      <c r="E653" s="1">
        <v>180</v>
      </c>
      <c r="F653" s="1">
        <v>11.55</v>
      </c>
      <c r="G653" s="1" t="s">
        <v>987</v>
      </c>
      <c r="H653" s="1">
        <v>17.3</v>
      </c>
    </row>
    <row r="654" spans="1:9">
      <c r="A654" s="1">
        <v>653</v>
      </c>
      <c r="B654" s="1" t="s">
        <v>316</v>
      </c>
      <c r="C654" s="1">
        <v>3</v>
      </c>
      <c r="D654" s="1">
        <v>12</v>
      </c>
      <c r="E654" s="1">
        <v>180</v>
      </c>
      <c r="F654" s="1">
        <v>11.52</v>
      </c>
      <c r="G654" s="1" t="s">
        <v>979</v>
      </c>
      <c r="H654" s="1">
        <v>13.67</v>
      </c>
    </row>
    <row r="655" spans="1:9">
      <c r="A655" s="1">
        <v>654</v>
      </c>
      <c r="B655" s="1" t="s">
        <v>316</v>
      </c>
      <c r="C655" s="1">
        <v>2</v>
      </c>
      <c r="D655" s="1">
        <v>12.5</v>
      </c>
      <c r="E655" s="1">
        <v>85</v>
      </c>
      <c r="F655" s="1">
        <v>11.5</v>
      </c>
      <c r="G655" s="1" t="s">
        <v>971</v>
      </c>
      <c r="H655" s="1">
        <v>9.61</v>
      </c>
      <c r="I655" s="1" t="s">
        <v>129</v>
      </c>
    </row>
    <row r="656" spans="1:9">
      <c r="A656" s="1">
        <v>655</v>
      </c>
      <c r="B656" s="1" t="s">
        <v>316</v>
      </c>
      <c r="C656" s="1">
        <v>10</v>
      </c>
      <c r="D656" s="1">
        <v>12</v>
      </c>
      <c r="E656" s="1">
        <v>53.6</v>
      </c>
      <c r="F656" s="1">
        <v>11.5</v>
      </c>
      <c r="G656" s="1" t="s">
        <v>1030</v>
      </c>
      <c r="H656" s="1">
        <v>51.78</v>
      </c>
    </row>
    <row r="657" spans="1:9">
      <c r="A657" s="1">
        <v>656</v>
      </c>
      <c r="B657" s="1" t="s">
        <v>316</v>
      </c>
      <c r="C657" s="1">
        <v>10</v>
      </c>
      <c r="D657" s="1">
        <v>12</v>
      </c>
      <c r="E657" s="1">
        <v>53.6</v>
      </c>
      <c r="F657" s="1">
        <v>11.5</v>
      </c>
      <c r="G657" s="1" t="s">
        <v>1031</v>
      </c>
      <c r="H657" s="1">
        <v>51.78</v>
      </c>
    </row>
    <row r="658" spans="1:9">
      <c r="A658" s="1">
        <v>657</v>
      </c>
      <c r="B658" s="1" t="s">
        <v>316</v>
      </c>
      <c r="C658" s="1">
        <v>1.5</v>
      </c>
      <c r="D658" s="1">
        <v>4</v>
      </c>
      <c r="E658" s="1">
        <v>153</v>
      </c>
      <c r="F658" s="1">
        <v>11.5</v>
      </c>
      <c r="G658" s="1" t="s">
        <v>966</v>
      </c>
      <c r="H658" s="1">
        <v>19.82</v>
      </c>
    </row>
    <row r="659" spans="1:9">
      <c r="A659" s="1">
        <v>658</v>
      </c>
      <c r="B659" s="1" t="s">
        <v>316</v>
      </c>
      <c r="C659" s="1">
        <v>4</v>
      </c>
      <c r="D659" s="1">
        <v>12.8</v>
      </c>
      <c r="E659" s="1">
        <v>120</v>
      </c>
      <c r="F659" s="1">
        <v>11.43</v>
      </c>
      <c r="G659" s="1" t="s">
        <v>976</v>
      </c>
      <c r="H659" s="1">
        <v>24.68</v>
      </c>
    </row>
    <row r="660" spans="1:9">
      <c r="A660" s="1">
        <v>659</v>
      </c>
      <c r="B660" s="1" t="s">
        <v>316</v>
      </c>
      <c r="C660" s="1">
        <v>8</v>
      </c>
      <c r="D660" s="1">
        <v>13.5</v>
      </c>
      <c r="E660" s="1">
        <v>90</v>
      </c>
      <c r="F660" s="1">
        <v>11.4</v>
      </c>
      <c r="G660" s="1" t="s">
        <v>992</v>
      </c>
      <c r="H660" s="1">
        <v>39.299999999999997</v>
      </c>
    </row>
    <row r="661" spans="1:9">
      <c r="A661" s="1">
        <v>660</v>
      </c>
      <c r="B661" s="1" t="s">
        <v>316</v>
      </c>
      <c r="C661" s="1">
        <v>4</v>
      </c>
      <c r="D661" s="1">
        <v>10.5</v>
      </c>
      <c r="E661" s="1">
        <v>180</v>
      </c>
      <c r="F661" s="1">
        <v>11.4</v>
      </c>
      <c r="G661" s="1" t="s">
        <v>987</v>
      </c>
      <c r="H661" s="1">
        <v>51.13</v>
      </c>
    </row>
    <row r="662" spans="1:9">
      <c r="A662" s="1">
        <v>661</v>
      </c>
      <c r="B662" s="1" t="s">
        <v>316</v>
      </c>
      <c r="C662" s="1">
        <v>3</v>
      </c>
      <c r="D662" s="1">
        <v>12</v>
      </c>
      <c r="E662" s="1">
        <v>46</v>
      </c>
      <c r="F662" s="1">
        <v>11.3</v>
      </c>
      <c r="G662" s="1" t="s">
        <v>972</v>
      </c>
      <c r="H662" s="1">
        <v>14.82</v>
      </c>
      <c r="I662" s="1" t="s">
        <v>29</v>
      </c>
    </row>
    <row r="663" spans="1:9">
      <c r="A663" s="1">
        <v>662</v>
      </c>
      <c r="B663" s="1" t="s">
        <v>316</v>
      </c>
      <c r="C663" s="1">
        <v>8</v>
      </c>
      <c r="D663" s="1">
        <v>13.5</v>
      </c>
      <c r="E663" s="1">
        <v>90</v>
      </c>
      <c r="F663" s="1">
        <v>11.25</v>
      </c>
      <c r="G663" s="1" t="s">
        <v>992</v>
      </c>
      <c r="H663" s="1">
        <v>39.299999999999997</v>
      </c>
    </row>
    <row r="664" spans="1:9">
      <c r="A664" s="1">
        <v>663</v>
      </c>
      <c r="B664" s="1" t="s">
        <v>316</v>
      </c>
      <c r="C664" s="1">
        <v>4</v>
      </c>
      <c r="D664" s="1">
        <v>11</v>
      </c>
      <c r="E664" s="1">
        <v>45</v>
      </c>
      <c r="F664" s="1">
        <v>11.23</v>
      </c>
      <c r="G664" s="1" t="s">
        <v>984</v>
      </c>
      <c r="H664" s="1">
        <v>21</v>
      </c>
      <c r="I664" s="1" t="s">
        <v>99</v>
      </c>
    </row>
    <row r="665" spans="1:9">
      <c r="A665" s="1">
        <v>664</v>
      </c>
      <c r="B665" s="1" t="s">
        <v>316</v>
      </c>
      <c r="C665" s="1">
        <v>4</v>
      </c>
      <c r="D665" s="1">
        <v>10.5</v>
      </c>
      <c r="E665" s="1">
        <v>180</v>
      </c>
      <c r="F665" s="1">
        <v>11.2</v>
      </c>
      <c r="G665" s="1" t="s">
        <v>987</v>
      </c>
      <c r="H665" s="1">
        <v>16.28</v>
      </c>
    </row>
    <row r="666" spans="1:9">
      <c r="A666" s="1">
        <v>665</v>
      </c>
      <c r="B666" s="1" t="s">
        <v>316</v>
      </c>
      <c r="C666" s="1">
        <v>2</v>
      </c>
      <c r="D666" s="1">
        <v>13.5</v>
      </c>
      <c r="E666" s="1">
        <v>80</v>
      </c>
      <c r="F666" s="1">
        <v>11.07</v>
      </c>
      <c r="G666" s="1" t="s">
        <v>969</v>
      </c>
      <c r="H666" s="1">
        <v>9.9700000000000006</v>
      </c>
      <c r="I666" s="1" t="s">
        <v>19</v>
      </c>
    </row>
    <row r="667" spans="1:9">
      <c r="A667" s="1">
        <v>666</v>
      </c>
      <c r="B667" s="1" t="s">
        <v>316</v>
      </c>
      <c r="C667" s="1">
        <v>4</v>
      </c>
      <c r="D667" s="1">
        <v>10.5</v>
      </c>
      <c r="E667" s="1">
        <v>180</v>
      </c>
      <c r="F667" s="1">
        <v>11.05</v>
      </c>
      <c r="G667" s="1" t="s">
        <v>987</v>
      </c>
      <c r="H667" s="1">
        <v>18.600000000000001</v>
      </c>
    </row>
    <row r="668" spans="1:9">
      <c r="A668" s="1">
        <v>667</v>
      </c>
      <c r="B668" s="1" t="s">
        <v>316</v>
      </c>
      <c r="C668" s="1">
        <v>4</v>
      </c>
      <c r="D668" s="1">
        <v>11</v>
      </c>
      <c r="E668" s="1">
        <v>45</v>
      </c>
      <c r="F668" s="1">
        <v>11</v>
      </c>
      <c r="G668" s="1" t="s">
        <v>976</v>
      </c>
      <c r="H668" s="1">
        <v>19.82</v>
      </c>
    </row>
    <row r="669" spans="1:9">
      <c r="A669" s="1">
        <v>668</v>
      </c>
      <c r="B669" s="1" t="s">
        <v>316</v>
      </c>
      <c r="C669" s="1">
        <v>2</v>
      </c>
      <c r="D669" s="1">
        <v>12.5</v>
      </c>
      <c r="E669" s="1">
        <v>85</v>
      </c>
      <c r="F669" s="1">
        <v>10.7</v>
      </c>
      <c r="G669" s="1" t="s">
        <v>971</v>
      </c>
      <c r="H669" s="1">
        <v>9.61</v>
      </c>
      <c r="I669" s="1" t="s">
        <v>127</v>
      </c>
    </row>
    <row r="670" spans="1:9">
      <c r="A670" s="1">
        <v>669</v>
      </c>
      <c r="B670" s="1" t="s">
        <v>316</v>
      </c>
      <c r="C670" s="1">
        <v>2</v>
      </c>
      <c r="D670" s="1">
        <v>12.5</v>
      </c>
      <c r="E670" s="1">
        <v>85</v>
      </c>
      <c r="F670" s="1">
        <v>10.6</v>
      </c>
      <c r="G670" s="1" t="s">
        <v>971</v>
      </c>
      <c r="H670" s="1">
        <v>9.61</v>
      </c>
      <c r="I670" s="1" t="s">
        <v>125</v>
      </c>
    </row>
    <row r="671" spans="1:9">
      <c r="A671" s="1">
        <v>670</v>
      </c>
      <c r="B671" s="1" t="s">
        <v>316</v>
      </c>
      <c r="C671" s="1">
        <v>2</v>
      </c>
      <c r="D671" s="1">
        <v>12.5</v>
      </c>
      <c r="E671" s="1">
        <v>85</v>
      </c>
      <c r="F671" s="1">
        <v>10.6</v>
      </c>
      <c r="G671" s="1" t="s">
        <v>971</v>
      </c>
      <c r="H671" s="1">
        <v>9.61</v>
      </c>
      <c r="I671" s="1" t="s">
        <v>126</v>
      </c>
    </row>
    <row r="672" spans="1:9">
      <c r="A672" s="1">
        <v>671</v>
      </c>
      <c r="B672" s="1" t="s">
        <v>316</v>
      </c>
      <c r="C672" s="1">
        <v>4</v>
      </c>
      <c r="D672" s="1">
        <v>11</v>
      </c>
      <c r="E672" s="1">
        <v>45</v>
      </c>
      <c r="F672" s="1">
        <v>10.55</v>
      </c>
      <c r="G672" s="1" t="s">
        <v>976</v>
      </c>
      <c r="H672" s="1">
        <v>38.619999999999997</v>
      </c>
    </row>
    <row r="673" spans="1:9">
      <c r="A673" s="1">
        <v>672</v>
      </c>
      <c r="B673" s="1" t="s">
        <v>316</v>
      </c>
      <c r="C673" s="1">
        <v>4</v>
      </c>
      <c r="D673" s="1">
        <v>10.5</v>
      </c>
      <c r="E673" s="1">
        <v>180</v>
      </c>
      <c r="F673" s="1">
        <v>10.5</v>
      </c>
      <c r="G673" s="1" t="s">
        <v>987</v>
      </c>
      <c r="H673" s="1">
        <v>20.6</v>
      </c>
    </row>
    <row r="674" spans="1:9">
      <c r="A674" s="1">
        <v>673</v>
      </c>
      <c r="B674" s="1" t="s">
        <v>316</v>
      </c>
      <c r="C674" s="1">
        <v>3</v>
      </c>
      <c r="D674" s="1">
        <v>12</v>
      </c>
      <c r="E674" s="1">
        <v>46</v>
      </c>
      <c r="F674" s="1">
        <v>10.33</v>
      </c>
      <c r="G674" s="1" t="s">
        <v>972</v>
      </c>
      <c r="H674" s="1">
        <v>14.82</v>
      </c>
      <c r="I674" s="1" t="s">
        <v>31</v>
      </c>
    </row>
    <row r="675" spans="1:9">
      <c r="A675" s="1">
        <v>674</v>
      </c>
      <c r="B675" s="1" t="s">
        <v>316</v>
      </c>
      <c r="C675" s="1">
        <v>4</v>
      </c>
      <c r="D675" s="1">
        <v>11</v>
      </c>
      <c r="E675" s="1">
        <v>45</v>
      </c>
      <c r="F675" s="1">
        <v>10.28</v>
      </c>
      <c r="G675" s="1" t="s">
        <v>976</v>
      </c>
      <c r="H675" s="1">
        <v>19.82</v>
      </c>
    </row>
    <row r="676" spans="1:9">
      <c r="A676" s="1">
        <v>675</v>
      </c>
      <c r="B676" s="1" t="s">
        <v>316</v>
      </c>
      <c r="C676" s="1">
        <v>4</v>
      </c>
      <c r="D676" s="1">
        <v>10</v>
      </c>
      <c r="E676" s="1">
        <v>120</v>
      </c>
      <c r="F676" s="1">
        <v>10.23</v>
      </c>
      <c r="G676" s="1" t="s">
        <v>980</v>
      </c>
      <c r="H676" s="1">
        <v>19.75</v>
      </c>
      <c r="I676" s="1" t="s">
        <v>16</v>
      </c>
    </row>
    <row r="677" spans="1:9">
      <c r="A677" s="1">
        <v>676</v>
      </c>
      <c r="B677" s="1" t="s">
        <v>316</v>
      </c>
      <c r="C677" s="1">
        <v>1</v>
      </c>
      <c r="D677" s="1">
        <v>15</v>
      </c>
      <c r="E677" s="1">
        <v>165</v>
      </c>
      <c r="F677" s="1">
        <v>10.16</v>
      </c>
      <c r="G677" s="1" t="s">
        <v>964</v>
      </c>
      <c r="H677" s="1">
        <v>6.07</v>
      </c>
      <c r="I677" s="1" t="s">
        <v>72</v>
      </c>
    </row>
    <row r="678" spans="1:9">
      <c r="A678" s="1">
        <v>677</v>
      </c>
      <c r="B678" s="1" t="s">
        <v>316</v>
      </c>
      <c r="C678" s="1">
        <v>3</v>
      </c>
      <c r="D678" s="1">
        <v>13</v>
      </c>
      <c r="E678" s="1">
        <v>22</v>
      </c>
      <c r="F678" s="1">
        <v>10.16</v>
      </c>
      <c r="G678" s="1" t="s">
        <v>973</v>
      </c>
      <c r="H678" s="1">
        <v>15</v>
      </c>
      <c r="I678" s="1" t="s">
        <v>80</v>
      </c>
    </row>
    <row r="679" spans="1:9">
      <c r="A679" s="1">
        <v>678</v>
      </c>
      <c r="B679" s="1" t="s">
        <v>316</v>
      </c>
      <c r="C679" s="1">
        <v>8</v>
      </c>
      <c r="D679" s="1">
        <v>13.5</v>
      </c>
      <c r="E679" s="1">
        <v>90</v>
      </c>
      <c r="F679" s="1">
        <v>10</v>
      </c>
      <c r="G679" s="1" t="s">
        <v>992</v>
      </c>
      <c r="H679" s="1">
        <v>16.899999999999999</v>
      </c>
    </row>
    <row r="680" spans="1:9">
      <c r="A680" s="1">
        <v>679</v>
      </c>
      <c r="B680" s="1" t="s">
        <v>316</v>
      </c>
      <c r="C680" s="1">
        <v>4</v>
      </c>
      <c r="D680" s="1">
        <v>10</v>
      </c>
      <c r="E680" s="1">
        <v>120</v>
      </c>
      <c r="F680" s="1">
        <v>9.9700000000000006</v>
      </c>
      <c r="G680" s="1" t="s">
        <v>980</v>
      </c>
      <c r="H680" s="1">
        <v>19.75</v>
      </c>
      <c r="I680" s="1" t="s">
        <v>18</v>
      </c>
    </row>
    <row r="681" spans="1:9">
      <c r="A681" s="1">
        <v>680</v>
      </c>
      <c r="B681" s="1" t="s">
        <v>316</v>
      </c>
      <c r="C681" s="1">
        <v>8</v>
      </c>
      <c r="D681" s="1">
        <v>13.5</v>
      </c>
      <c r="E681" s="1">
        <v>90</v>
      </c>
      <c r="F681" s="1">
        <v>9.9</v>
      </c>
      <c r="G681" s="1" t="s">
        <v>992</v>
      </c>
      <c r="H681" s="1">
        <v>39.299999999999997</v>
      </c>
    </row>
    <row r="682" spans="1:9">
      <c r="A682" s="1">
        <v>681</v>
      </c>
      <c r="B682" s="1" t="s">
        <v>316</v>
      </c>
      <c r="C682" s="1">
        <v>4</v>
      </c>
      <c r="D682" s="1">
        <v>12.8</v>
      </c>
      <c r="E682" s="1">
        <v>120</v>
      </c>
      <c r="F682" s="1">
        <v>9.9</v>
      </c>
      <c r="G682" s="1" t="s">
        <v>976</v>
      </c>
      <c r="H682" s="1">
        <v>24.68</v>
      </c>
    </row>
    <row r="683" spans="1:9">
      <c r="A683" s="1">
        <v>682</v>
      </c>
      <c r="B683" s="1" t="s">
        <v>316</v>
      </c>
      <c r="C683" s="1">
        <v>4</v>
      </c>
      <c r="D683" s="1">
        <v>11</v>
      </c>
      <c r="E683" s="1">
        <v>45</v>
      </c>
      <c r="F683" s="1">
        <v>9.6999999999999993</v>
      </c>
      <c r="G683" s="1" t="s">
        <v>976</v>
      </c>
      <c r="H683" s="1">
        <v>19.82</v>
      </c>
    </row>
    <row r="684" spans="1:9">
      <c r="A684" s="1">
        <v>683</v>
      </c>
      <c r="B684" s="1" t="s">
        <v>316</v>
      </c>
      <c r="C684" s="1">
        <v>10</v>
      </c>
      <c r="D684" s="1">
        <v>7</v>
      </c>
      <c r="E684" s="1">
        <v>40</v>
      </c>
      <c r="F684" s="1">
        <v>9.68</v>
      </c>
      <c r="G684" s="1" t="s">
        <v>1088</v>
      </c>
      <c r="H684" s="1">
        <v>38.619999999999997</v>
      </c>
    </row>
    <row r="685" spans="1:9">
      <c r="A685" s="1">
        <v>684</v>
      </c>
      <c r="B685" s="1" t="s">
        <v>316</v>
      </c>
      <c r="C685" s="1">
        <v>4</v>
      </c>
      <c r="D685" s="1">
        <v>11</v>
      </c>
      <c r="E685" s="1">
        <v>45</v>
      </c>
      <c r="F685" s="1">
        <v>9.5399999999999991</v>
      </c>
      <c r="G685" s="1" t="s">
        <v>976</v>
      </c>
      <c r="H685" s="1">
        <v>19.82</v>
      </c>
    </row>
    <row r="686" spans="1:9">
      <c r="A686" s="1">
        <v>685</v>
      </c>
      <c r="B686" s="1" t="s">
        <v>316</v>
      </c>
      <c r="C686" s="1">
        <v>6</v>
      </c>
      <c r="D686" s="1">
        <v>9.4</v>
      </c>
      <c r="E686" s="1">
        <v>40</v>
      </c>
      <c r="F686" s="1">
        <v>9.5299999999999994</v>
      </c>
      <c r="G686" s="1" t="s">
        <v>981</v>
      </c>
      <c r="H686" s="1">
        <v>28.6</v>
      </c>
      <c r="I686" s="1" t="s">
        <v>87</v>
      </c>
    </row>
    <row r="687" spans="1:9">
      <c r="A687" s="1">
        <v>686</v>
      </c>
      <c r="B687" s="1" t="s">
        <v>316</v>
      </c>
      <c r="C687" s="1">
        <v>2</v>
      </c>
      <c r="D687" s="1">
        <v>9.5</v>
      </c>
      <c r="E687" s="1">
        <v>148</v>
      </c>
      <c r="F687" s="1">
        <v>9.43</v>
      </c>
      <c r="G687" s="1" t="s">
        <v>968</v>
      </c>
      <c r="H687" s="1">
        <v>9.0500000000000007</v>
      </c>
      <c r="I687" s="1" t="s">
        <v>124</v>
      </c>
    </row>
    <row r="688" spans="1:9">
      <c r="A688" s="1">
        <v>687</v>
      </c>
      <c r="B688" s="1" t="s">
        <v>316</v>
      </c>
      <c r="C688" s="1">
        <v>8</v>
      </c>
      <c r="D688" s="1">
        <v>8</v>
      </c>
      <c r="E688" s="1">
        <v>175</v>
      </c>
      <c r="F688" s="1">
        <v>9.42</v>
      </c>
      <c r="G688" s="1" t="s">
        <v>1078</v>
      </c>
      <c r="H688" s="1">
        <v>34.979999999999997</v>
      </c>
      <c r="I688" s="1" t="s">
        <v>131</v>
      </c>
    </row>
    <row r="689" spans="1:9">
      <c r="A689" s="1">
        <v>688</v>
      </c>
      <c r="B689" s="1" t="s">
        <v>316</v>
      </c>
      <c r="C689" s="1">
        <v>6</v>
      </c>
      <c r="D689" s="1">
        <v>9.4</v>
      </c>
      <c r="E689" s="1">
        <v>40</v>
      </c>
      <c r="F689" s="1">
        <v>9.3699999999999992</v>
      </c>
      <c r="G689" s="1" t="s">
        <v>981</v>
      </c>
      <c r="H689" s="1">
        <v>28.7</v>
      </c>
      <c r="I689" s="1" t="s">
        <v>88</v>
      </c>
    </row>
    <row r="690" spans="1:9">
      <c r="A690" s="1">
        <v>689</v>
      </c>
      <c r="B690" s="1" t="s">
        <v>316</v>
      </c>
      <c r="C690" s="1">
        <v>2</v>
      </c>
      <c r="D690" s="1">
        <v>9.5</v>
      </c>
      <c r="E690" s="1">
        <v>148</v>
      </c>
      <c r="F690" s="1">
        <v>9.3000000000000007</v>
      </c>
      <c r="G690" s="1" t="s">
        <v>968</v>
      </c>
      <c r="H690" s="1">
        <v>9.0500000000000007</v>
      </c>
      <c r="I690" s="1" t="s">
        <v>123</v>
      </c>
    </row>
    <row r="691" spans="1:9">
      <c r="A691" s="1">
        <v>690</v>
      </c>
      <c r="B691" s="1" t="s">
        <v>316</v>
      </c>
      <c r="C691" s="1">
        <v>6</v>
      </c>
      <c r="D691" s="1">
        <v>9.4</v>
      </c>
      <c r="E691" s="1">
        <v>40</v>
      </c>
      <c r="F691" s="1">
        <v>9.3000000000000007</v>
      </c>
      <c r="G691" s="1" t="s">
        <v>981</v>
      </c>
      <c r="H691" s="1">
        <v>28.8</v>
      </c>
      <c r="I691" s="1" t="s">
        <v>89</v>
      </c>
    </row>
    <row r="692" spans="1:9">
      <c r="A692" s="1">
        <v>691</v>
      </c>
      <c r="B692" s="1" t="s">
        <v>316</v>
      </c>
      <c r="C692" s="1">
        <v>4</v>
      </c>
      <c r="D692" s="1">
        <v>11</v>
      </c>
      <c r="E692" s="1">
        <v>45</v>
      </c>
      <c r="F692" s="1">
        <v>9.2799999999999994</v>
      </c>
      <c r="G692" s="1" t="s">
        <v>976</v>
      </c>
      <c r="H692" s="1">
        <v>19.82</v>
      </c>
    </row>
    <row r="693" spans="1:9">
      <c r="A693" s="1">
        <v>692</v>
      </c>
      <c r="B693" s="1" t="s">
        <v>316</v>
      </c>
      <c r="C693" s="1">
        <v>2</v>
      </c>
      <c r="D693" s="1">
        <v>9.5</v>
      </c>
      <c r="E693" s="1">
        <v>148</v>
      </c>
      <c r="F693" s="1">
        <v>9.23</v>
      </c>
      <c r="G693" s="1" t="s">
        <v>968</v>
      </c>
      <c r="H693" s="1">
        <v>9.0500000000000007</v>
      </c>
      <c r="I693" s="1" t="s">
        <v>119</v>
      </c>
    </row>
    <row r="694" spans="1:9">
      <c r="A694" s="1">
        <v>693</v>
      </c>
      <c r="B694" s="1" t="s">
        <v>316</v>
      </c>
      <c r="C694" s="1">
        <v>4</v>
      </c>
      <c r="D694" s="1">
        <v>8</v>
      </c>
      <c r="E694" s="1">
        <v>100</v>
      </c>
      <c r="F694" s="1">
        <v>9.17</v>
      </c>
      <c r="G694" s="1" t="s">
        <v>980</v>
      </c>
      <c r="H694" s="1">
        <v>21.04</v>
      </c>
      <c r="I694" s="1" t="s">
        <v>48</v>
      </c>
    </row>
    <row r="695" spans="1:9">
      <c r="A695" s="1">
        <v>694</v>
      </c>
      <c r="B695" s="1" t="s">
        <v>316</v>
      </c>
      <c r="C695" s="1">
        <v>8</v>
      </c>
      <c r="D695" s="1">
        <v>13.5</v>
      </c>
      <c r="E695" s="1">
        <v>90</v>
      </c>
      <c r="F695" s="1">
        <v>9.1</v>
      </c>
      <c r="G695" s="1" t="s">
        <v>992</v>
      </c>
      <c r="H695" s="1">
        <v>39.299999999999997</v>
      </c>
    </row>
    <row r="696" spans="1:9">
      <c r="A696" s="1">
        <v>695</v>
      </c>
      <c r="B696" s="1" t="s">
        <v>316</v>
      </c>
      <c r="C696" s="1">
        <v>2</v>
      </c>
      <c r="D696" s="1">
        <v>12.5</v>
      </c>
      <c r="E696" s="1">
        <v>85</v>
      </c>
      <c r="F696" s="1">
        <v>9.0500000000000007</v>
      </c>
      <c r="G696" s="1" t="s">
        <v>968</v>
      </c>
      <c r="H696" s="1">
        <v>9.0500000000000007</v>
      </c>
      <c r="I696" s="1" t="s">
        <v>124</v>
      </c>
    </row>
    <row r="697" spans="1:9">
      <c r="A697" s="1">
        <v>696</v>
      </c>
      <c r="B697" s="1" t="s">
        <v>316</v>
      </c>
      <c r="C697" s="1">
        <v>4</v>
      </c>
      <c r="D697" s="1">
        <v>5.5</v>
      </c>
      <c r="E697" s="1">
        <v>180</v>
      </c>
      <c r="F697" s="1">
        <v>9.0500000000000007</v>
      </c>
      <c r="G697" s="1" t="s">
        <v>980</v>
      </c>
      <c r="H697" s="1">
        <v>19.77</v>
      </c>
      <c r="I697" s="1" t="s">
        <v>18</v>
      </c>
    </row>
    <row r="698" spans="1:9">
      <c r="A698" s="1">
        <v>697</v>
      </c>
      <c r="B698" s="1" t="s">
        <v>316</v>
      </c>
      <c r="C698" s="1">
        <v>4</v>
      </c>
      <c r="D698" s="1">
        <v>10.5</v>
      </c>
      <c r="E698" s="1">
        <v>180</v>
      </c>
      <c r="F698" s="1">
        <v>9</v>
      </c>
      <c r="G698" s="1" t="s">
        <v>987</v>
      </c>
      <c r="H698" s="1">
        <v>15.58</v>
      </c>
    </row>
    <row r="699" spans="1:9">
      <c r="A699" s="1">
        <v>698</v>
      </c>
      <c r="B699" s="1" t="s">
        <v>316</v>
      </c>
      <c r="C699" s="1">
        <v>4</v>
      </c>
      <c r="D699" s="1">
        <v>10.5</v>
      </c>
      <c r="E699" s="1">
        <v>180</v>
      </c>
      <c r="F699" s="1">
        <v>9</v>
      </c>
      <c r="G699" s="1" t="s">
        <v>987</v>
      </c>
      <c r="H699" s="1">
        <v>20.6</v>
      </c>
    </row>
    <row r="700" spans="1:9">
      <c r="A700" s="1">
        <v>699</v>
      </c>
      <c r="B700" s="1" t="s">
        <v>316</v>
      </c>
      <c r="C700" s="1">
        <v>8</v>
      </c>
      <c r="D700" s="1">
        <v>7</v>
      </c>
      <c r="E700" s="1">
        <v>40</v>
      </c>
      <c r="F700" s="1">
        <v>9</v>
      </c>
      <c r="G700" s="1" t="s">
        <v>1087</v>
      </c>
      <c r="H700" s="1">
        <v>39.1</v>
      </c>
    </row>
    <row r="701" spans="1:9">
      <c r="A701" s="1">
        <v>700</v>
      </c>
      <c r="B701" s="1" t="s">
        <v>316</v>
      </c>
      <c r="C701" s="1">
        <v>4</v>
      </c>
      <c r="D701" s="1">
        <v>9</v>
      </c>
      <c r="E701" s="1">
        <v>80</v>
      </c>
      <c r="F701" s="1">
        <v>8.93</v>
      </c>
      <c r="G701" s="1" t="s">
        <v>976</v>
      </c>
      <c r="H701" s="1">
        <v>21.57</v>
      </c>
    </row>
    <row r="702" spans="1:9">
      <c r="A702" s="1">
        <v>701</v>
      </c>
      <c r="B702" s="1" t="s">
        <v>316</v>
      </c>
      <c r="C702" s="1">
        <v>10</v>
      </c>
      <c r="D702" s="1">
        <v>7</v>
      </c>
      <c r="E702" s="1">
        <v>40</v>
      </c>
      <c r="F702" s="1">
        <v>8.92</v>
      </c>
      <c r="G702" s="1" t="s">
        <v>1088</v>
      </c>
      <c r="H702" s="1">
        <v>38.619999999999997</v>
      </c>
    </row>
    <row r="703" spans="1:9">
      <c r="A703" s="1">
        <v>702</v>
      </c>
      <c r="B703" s="1" t="s">
        <v>316</v>
      </c>
      <c r="C703" s="1">
        <v>4</v>
      </c>
      <c r="D703" s="1">
        <v>11</v>
      </c>
      <c r="E703" s="1">
        <v>45</v>
      </c>
      <c r="F703" s="1">
        <v>8.9</v>
      </c>
      <c r="G703" s="1" t="s">
        <v>976</v>
      </c>
      <c r="H703" s="1">
        <v>19.82</v>
      </c>
    </row>
    <row r="704" spans="1:9">
      <c r="A704" s="1">
        <v>703</v>
      </c>
      <c r="B704" s="1" t="s">
        <v>316</v>
      </c>
      <c r="C704" s="1">
        <v>4</v>
      </c>
      <c r="D704" s="1">
        <v>9</v>
      </c>
      <c r="E704" s="1">
        <v>80</v>
      </c>
      <c r="F704" s="1">
        <v>8.9</v>
      </c>
      <c r="G704" s="1" t="s">
        <v>976</v>
      </c>
      <c r="H704" s="1">
        <v>21.57</v>
      </c>
    </row>
    <row r="705" spans="1:9">
      <c r="A705" s="1">
        <v>704</v>
      </c>
      <c r="B705" s="1" t="s">
        <v>316</v>
      </c>
      <c r="C705" s="1">
        <v>1</v>
      </c>
      <c r="D705" s="1">
        <v>15</v>
      </c>
      <c r="E705" s="1">
        <v>165</v>
      </c>
      <c r="F705" s="1">
        <v>8.85</v>
      </c>
      <c r="G705" s="1" t="s">
        <v>964</v>
      </c>
      <c r="H705" s="1">
        <v>6.07</v>
      </c>
      <c r="I705" s="1" t="s">
        <v>72</v>
      </c>
    </row>
    <row r="706" spans="1:9">
      <c r="A706" s="1">
        <v>705</v>
      </c>
      <c r="B706" s="1" t="s">
        <v>316</v>
      </c>
      <c r="C706" s="1">
        <v>10</v>
      </c>
      <c r="D706" s="1">
        <v>12</v>
      </c>
      <c r="E706" s="1">
        <v>41.8</v>
      </c>
      <c r="F706" s="1">
        <v>8.8000000000000007</v>
      </c>
      <c r="G706" s="1" t="s">
        <v>1033</v>
      </c>
      <c r="H706" s="1">
        <v>37.090000000000003</v>
      </c>
    </row>
    <row r="707" spans="1:9">
      <c r="A707" s="1">
        <v>706</v>
      </c>
      <c r="B707" s="1" t="s">
        <v>316</v>
      </c>
      <c r="C707" s="1">
        <v>6</v>
      </c>
      <c r="D707" s="1">
        <v>6.9</v>
      </c>
      <c r="E707" s="1">
        <v>56</v>
      </c>
      <c r="F707" s="1">
        <v>8.75</v>
      </c>
      <c r="G707" s="1" t="s">
        <v>981</v>
      </c>
      <c r="H707" s="1">
        <v>28.51</v>
      </c>
      <c r="I707" s="1" t="s">
        <v>108</v>
      </c>
    </row>
    <row r="708" spans="1:9">
      <c r="A708" s="1">
        <v>707</v>
      </c>
      <c r="B708" s="1" t="s">
        <v>316</v>
      </c>
      <c r="C708" s="1">
        <v>4</v>
      </c>
      <c r="D708" s="1">
        <v>10.5</v>
      </c>
      <c r="E708" s="1">
        <v>180</v>
      </c>
      <c r="F708" s="1">
        <v>8.6</v>
      </c>
      <c r="G708" s="1" t="s">
        <v>987</v>
      </c>
      <c r="H708" s="1">
        <v>22.13</v>
      </c>
    </row>
    <row r="709" spans="1:9">
      <c r="A709" s="1">
        <v>708</v>
      </c>
      <c r="B709" s="1" t="s">
        <v>316</v>
      </c>
      <c r="C709" s="1">
        <v>8</v>
      </c>
      <c r="D709" s="1">
        <v>7</v>
      </c>
      <c r="E709" s="1">
        <v>40</v>
      </c>
      <c r="F709" s="1">
        <v>8.58</v>
      </c>
      <c r="G709" s="1" t="s">
        <v>1087</v>
      </c>
      <c r="H709" s="1">
        <v>39.1</v>
      </c>
    </row>
    <row r="710" spans="1:9">
      <c r="A710" s="1">
        <v>709</v>
      </c>
      <c r="B710" s="1" t="s">
        <v>316</v>
      </c>
      <c r="C710" s="1">
        <v>6</v>
      </c>
      <c r="D710" s="1">
        <v>6.9</v>
      </c>
      <c r="E710" s="1">
        <v>56</v>
      </c>
      <c r="F710" s="1">
        <v>8.5399999999999991</v>
      </c>
      <c r="G710" s="1" t="s">
        <v>981</v>
      </c>
      <c r="H710" s="1">
        <v>28.51</v>
      </c>
      <c r="I710" s="1" t="s">
        <v>109</v>
      </c>
    </row>
    <row r="711" spans="1:9">
      <c r="A711" s="1">
        <v>710</v>
      </c>
      <c r="B711" s="1" t="s">
        <v>316</v>
      </c>
      <c r="C711" s="1">
        <v>4</v>
      </c>
      <c r="D711" s="1">
        <v>10.5</v>
      </c>
      <c r="E711" s="1">
        <v>180</v>
      </c>
      <c r="F711" s="1">
        <v>8.5</v>
      </c>
      <c r="G711" s="1" t="s">
        <v>987</v>
      </c>
      <c r="H711" s="1">
        <v>22.14</v>
      </c>
    </row>
    <row r="712" spans="1:9">
      <c r="A712" s="1">
        <v>711</v>
      </c>
      <c r="B712" s="1" t="s">
        <v>316</v>
      </c>
      <c r="C712" s="1">
        <v>4</v>
      </c>
      <c r="D712" s="1">
        <v>9</v>
      </c>
      <c r="E712" s="1">
        <v>80</v>
      </c>
      <c r="F712" s="1">
        <v>8.5</v>
      </c>
      <c r="G712" s="1" t="s">
        <v>976</v>
      </c>
      <c r="H712" s="1">
        <v>21.57</v>
      </c>
    </row>
    <row r="713" spans="1:9">
      <c r="A713" s="1">
        <v>712</v>
      </c>
      <c r="B713" s="1" t="s">
        <v>316</v>
      </c>
      <c r="C713" s="1">
        <v>10</v>
      </c>
      <c r="D713" s="1">
        <v>7</v>
      </c>
      <c r="E713" s="1">
        <v>40</v>
      </c>
      <c r="F713" s="1">
        <v>8.5</v>
      </c>
      <c r="G713" s="1" t="s">
        <v>1088</v>
      </c>
      <c r="H713" s="1">
        <v>38.619999999999997</v>
      </c>
    </row>
    <row r="714" spans="1:9">
      <c r="A714" s="1">
        <v>713</v>
      </c>
      <c r="B714" s="1" t="s">
        <v>316</v>
      </c>
      <c r="C714" s="1">
        <v>4</v>
      </c>
      <c r="D714" s="1">
        <v>7.9</v>
      </c>
      <c r="E714" s="1">
        <v>200</v>
      </c>
      <c r="F714" s="1">
        <v>8.41</v>
      </c>
      <c r="G714" s="1" t="s">
        <v>980</v>
      </c>
      <c r="H714" s="1">
        <v>21.1</v>
      </c>
      <c r="I714" s="1" t="s">
        <v>27</v>
      </c>
    </row>
    <row r="715" spans="1:9">
      <c r="A715" s="1">
        <v>714</v>
      </c>
      <c r="B715" s="1" t="s">
        <v>316</v>
      </c>
      <c r="C715" s="1">
        <v>4</v>
      </c>
      <c r="D715" s="1">
        <v>7.9</v>
      </c>
      <c r="E715" s="1">
        <v>200</v>
      </c>
      <c r="F715" s="1">
        <v>8.33</v>
      </c>
      <c r="G715" s="1" t="s">
        <v>980</v>
      </c>
      <c r="H715" s="1">
        <v>21.1</v>
      </c>
      <c r="I715" s="1" t="s">
        <v>28</v>
      </c>
    </row>
    <row r="716" spans="1:9">
      <c r="A716" s="1">
        <v>715</v>
      </c>
      <c r="B716" s="1" t="s">
        <v>316</v>
      </c>
      <c r="C716" s="1">
        <v>4</v>
      </c>
      <c r="D716" s="1">
        <v>11</v>
      </c>
      <c r="E716" s="1">
        <v>45</v>
      </c>
      <c r="F716" s="1">
        <v>8.32</v>
      </c>
      <c r="G716" s="1" t="s">
        <v>971</v>
      </c>
      <c r="H716" s="1">
        <v>21</v>
      </c>
      <c r="I716" s="1" t="s">
        <v>97</v>
      </c>
    </row>
    <row r="717" spans="1:9">
      <c r="A717" s="1">
        <v>716</v>
      </c>
      <c r="B717" s="1" t="s">
        <v>316</v>
      </c>
      <c r="C717" s="1">
        <v>8</v>
      </c>
      <c r="D717" s="1">
        <v>8</v>
      </c>
      <c r="E717" s="1">
        <v>175</v>
      </c>
      <c r="F717" s="1">
        <v>8.3000000000000007</v>
      </c>
      <c r="G717" s="1" t="s">
        <v>1078</v>
      </c>
      <c r="H717" s="1">
        <v>34.979999999999997</v>
      </c>
      <c r="I717" s="1" t="s">
        <v>88</v>
      </c>
    </row>
    <row r="718" spans="1:9">
      <c r="A718" s="1">
        <v>717</v>
      </c>
      <c r="B718" s="1" t="s">
        <v>316</v>
      </c>
      <c r="C718" s="1">
        <v>8</v>
      </c>
      <c r="D718" s="1">
        <v>7</v>
      </c>
      <c r="E718" s="1">
        <v>40</v>
      </c>
      <c r="F718" s="1">
        <v>8.2799999999999994</v>
      </c>
      <c r="G718" s="1" t="s">
        <v>1087</v>
      </c>
      <c r="H718" s="1">
        <v>39.1</v>
      </c>
    </row>
    <row r="719" spans="1:9">
      <c r="A719" s="1">
        <v>718</v>
      </c>
      <c r="B719" s="1" t="s">
        <v>316</v>
      </c>
      <c r="C719" s="1">
        <v>4</v>
      </c>
      <c r="D719" s="1">
        <v>7</v>
      </c>
      <c r="E719" s="1">
        <v>280</v>
      </c>
      <c r="F719" s="1">
        <v>8.1999999999999993</v>
      </c>
      <c r="G719" s="1" t="s">
        <v>966</v>
      </c>
      <c r="H719" s="1">
        <v>19.71</v>
      </c>
    </row>
    <row r="720" spans="1:9">
      <c r="A720" s="1">
        <v>719</v>
      </c>
      <c r="B720" s="1" t="s">
        <v>316</v>
      </c>
      <c r="C720" s="1">
        <v>6</v>
      </c>
      <c r="D720" s="1">
        <v>6.9</v>
      </c>
      <c r="E720" s="1">
        <v>56</v>
      </c>
      <c r="F720" s="1">
        <v>8.15</v>
      </c>
      <c r="G720" s="1" t="s">
        <v>981</v>
      </c>
      <c r="H720" s="1">
        <v>28.51</v>
      </c>
      <c r="I720" s="1" t="s">
        <v>107</v>
      </c>
    </row>
    <row r="721" spans="1:9">
      <c r="A721" s="1">
        <v>720</v>
      </c>
      <c r="B721" s="1" t="s">
        <v>316</v>
      </c>
      <c r="C721" s="1">
        <v>4</v>
      </c>
      <c r="D721" s="1">
        <v>9</v>
      </c>
      <c r="E721" s="1">
        <v>80</v>
      </c>
      <c r="F721" s="1">
        <v>8.1</v>
      </c>
      <c r="G721" s="1" t="s">
        <v>976</v>
      </c>
      <c r="H721" s="1">
        <v>32.92</v>
      </c>
    </row>
    <row r="722" spans="1:9">
      <c r="A722" s="1">
        <v>721</v>
      </c>
      <c r="B722" s="1" t="s">
        <v>316</v>
      </c>
      <c r="C722" s="1">
        <v>10</v>
      </c>
      <c r="D722" s="1">
        <v>7</v>
      </c>
      <c r="E722" s="1">
        <v>40</v>
      </c>
      <c r="F722" s="1">
        <v>8.0299999999999994</v>
      </c>
      <c r="G722" s="1" t="s">
        <v>1088</v>
      </c>
      <c r="H722" s="1">
        <v>38.619999999999997</v>
      </c>
    </row>
    <row r="723" spans="1:9">
      <c r="A723" s="1">
        <v>722</v>
      </c>
      <c r="B723" s="1" t="s">
        <v>316</v>
      </c>
      <c r="C723" s="1">
        <v>10</v>
      </c>
      <c r="D723" s="1">
        <v>22.8</v>
      </c>
      <c r="E723" s="1">
        <v>33</v>
      </c>
      <c r="F723" s="1">
        <v>8</v>
      </c>
      <c r="G723" s="1" t="s">
        <v>993</v>
      </c>
      <c r="H723" s="1">
        <v>50</v>
      </c>
      <c r="I723" s="1" t="s">
        <v>90</v>
      </c>
    </row>
    <row r="724" spans="1:9">
      <c r="A724" s="1">
        <v>723</v>
      </c>
      <c r="B724" s="1" t="s">
        <v>316</v>
      </c>
      <c r="C724" s="1">
        <v>4</v>
      </c>
      <c r="D724" s="1">
        <v>10.5</v>
      </c>
      <c r="E724" s="1">
        <v>180</v>
      </c>
      <c r="F724" s="1">
        <v>8</v>
      </c>
      <c r="G724" s="1" t="s">
        <v>987</v>
      </c>
      <c r="H724" s="1">
        <v>19.62</v>
      </c>
    </row>
    <row r="725" spans="1:9">
      <c r="A725" s="1">
        <v>724</v>
      </c>
      <c r="B725" s="1" t="s">
        <v>316</v>
      </c>
      <c r="C725" s="1">
        <v>3</v>
      </c>
      <c r="D725" s="1">
        <v>6</v>
      </c>
      <c r="E725" s="1">
        <v>40</v>
      </c>
      <c r="F725" s="1">
        <v>8</v>
      </c>
      <c r="G725" s="1" t="s">
        <v>974</v>
      </c>
      <c r="H725" s="1">
        <v>14.77</v>
      </c>
      <c r="I725" s="1" t="s">
        <v>135</v>
      </c>
    </row>
    <row r="726" spans="1:9">
      <c r="A726" s="1">
        <v>725</v>
      </c>
      <c r="B726" s="1" t="s">
        <v>316</v>
      </c>
      <c r="C726" s="1">
        <v>8</v>
      </c>
      <c r="D726" s="1">
        <v>7</v>
      </c>
      <c r="E726" s="1">
        <v>40</v>
      </c>
      <c r="F726" s="1">
        <v>7.96</v>
      </c>
      <c r="G726" s="1" t="s">
        <v>1087</v>
      </c>
      <c r="H726" s="1">
        <v>21.57</v>
      </c>
    </row>
    <row r="727" spans="1:9">
      <c r="A727" s="1">
        <v>726</v>
      </c>
      <c r="B727" s="1" t="s">
        <v>316</v>
      </c>
      <c r="C727" s="1">
        <v>4</v>
      </c>
      <c r="D727" s="1">
        <v>8</v>
      </c>
      <c r="E727" s="1">
        <v>100</v>
      </c>
      <c r="F727" s="1">
        <v>7.92</v>
      </c>
      <c r="G727" s="1" t="s">
        <v>980</v>
      </c>
      <c r="H727" s="1">
        <v>21.04</v>
      </c>
      <c r="I727" s="1" t="s">
        <v>49</v>
      </c>
    </row>
    <row r="728" spans="1:9">
      <c r="A728" s="1">
        <v>727</v>
      </c>
      <c r="B728" s="1" t="s">
        <v>316</v>
      </c>
      <c r="C728" s="1">
        <v>8</v>
      </c>
      <c r="D728" s="1">
        <v>7</v>
      </c>
      <c r="E728" s="1">
        <v>40</v>
      </c>
      <c r="F728" s="1">
        <v>7.92</v>
      </c>
      <c r="G728" s="1" t="s">
        <v>1087</v>
      </c>
      <c r="H728" s="1">
        <v>39.1</v>
      </c>
    </row>
    <row r="729" spans="1:9">
      <c r="A729" s="1">
        <v>728</v>
      </c>
      <c r="B729" s="1" t="s">
        <v>316</v>
      </c>
      <c r="C729" s="1">
        <v>10</v>
      </c>
      <c r="D729" s="1">
        <v>7</v>
      </c>
      <c r="E729" s="1">
        <v>40</v>
      </c>
      <c r="F729" s="1">
        <v>7.92</v>
      </c>
      <c r="G729" s="1" t="s">
        <v>1088</v>
      </c>
      <c r="H729" s="1">
        <v>38.619999999999997</v>
      </c>
    </row>
    <row r="730" spans="1:9">
      <c r="A730" s="1">
        <v>729</v>
      </c>
      <c r="B730" s="1" t="s">
        <v>316</v>
      </c>
      <c r="C730" s="1">
        <v>4</v>
      </c>
      <c r="D730" s="1">
        <v>7</v>
      </c>
      <c r="E730" s="1">
        <v>280</v>
      </c>
      <c r="F730" s="1">
        <v>7.8</v>
      </c>
      <c r="G730" s="1" t="s">
        <v>966</v>
      </c>
      <c r="H730" s="1">
        <v>19.71</v>
      </c>
    </row>
    <row r="731" spans="1:9">
      <c r="A731" s="1">
        <v>730</v>
      </c>
      <c r="B731" s="1" t="s">
        <v>316</v>
      </c>
      <c r="C731" s="1">
        <v>6</v>
      </c>
      <c r="D731" s="1">
        <v>6.9</v>
      </c>
      <c r="E731" s="1">
        <v>56</v>
      </c>
      <c r="F731" s="1">
        <v>7.8</v>
      </c>
      <c r="G731" s="1" t="s">
        <v>981</v>
      </c>
      <c r="H731" s="1">
        <v>28.51</v>
      </c>
      <c r="I731" s="1" t="s">
        <v>110</v>
      </c>
    </row>
    <row r="732" spans="1:9">
      <c r="A732" s="1">
        <v>731</v>
      </c>
      <c r="B732" s="1" t="s">
        <v>316</v>
      </c>
      <c r="C732" s="1">
        <v>4</v>
      </c>
      <c r="D732" s="1">
        <v>9</v>
      </c>
      <c r="E732" s="1">
        <v>80</v>
      </c>
      <c r="F732" s="1">
        <v>7.74</v>
      </c>
      <c r="G732" s="1" t="s">
        <v>976</v>
      </c>
      <c r="H732" s="1">
        <v>21.57</v>
      </c>
    </row>
    <row r="733" spans="1:9">
      <c r="A733" s="1">
        <v>732</v>
      </c>
      <c r="B733" s="1" t="s">
        <v>316</v>
      </c>
      <c r="C733" s="1">
        <v>2</v>
      </c>
      <c r="D733" s="1">
        <v>7.5</v>
      </c>
      <c r="E733" s="1">
        <v>65</v>
      </c>
      <c r="F733" s="1">
        <v>7.74</v>
      </c>
      <c r="G733" s="1" t="s">
        <v>965</v>
      </c>
      <c r="H733" s="1">
        <v>13.77</v>
      </c>
      <c r="I733" s="1" t="s">
        <v>65</v>
      </c>
    </row>
    <row r="734" spans="1:9">
      <c r="A734" s="1">
        <v>733</v>
      </c>
      <c r="B734" s="1" t="s">
        <v>316</v>
      </c>
      <c r="C734" s="1">
        <v>10</v>
      </c>
      <c r="D734" s="1">
        <v>7</v>
      </c>
      <c r="E734" s="1">
        <v>40</v>
      </c>
      <c r="F734" s="1">
        <v>7.73</v>
      </c>
      <c r="G734" s="1" t="s">
        <v>1088</v>
      </c>
      <c r="H734" s="1">
        <v>38.619999999999997</v>
      </c>
    </row>
    <row r="735" spans="1:9">
      <c r="A735" s="1">
        <v>734</v>
      </c>
      <c r="B735" s="1" t="s">
        <v>316</v>
      </c>
      <c r="C735" s="1">
        <v>4</v>
      </c>
      <c r="D735" s="1">
        <v>7</v>
      </c>
      <c r="E735" s="1">
        <v>280</v>
      </c>
      <c r="F735" s="1">
        <v>7.65</v>
      </c>
      <c r="G735" s="1" t="s">
        <v>966</v>
      </c>
      <c r="H735" s="1">
        <v>39.299999999999997</v>
      </c>
    </row>
    <row r="736" spans="1:9">
      <c r="A736" s="1">
        <v>735</v>
      </c>
      <c r="B736" s="1" t="s">
        <v>316</v>
      </c>
      <c r="C736" s="1">
        <v>3</v>
      </c>
      <c r="D736" s="1">
        <v>7.5</v>
      </c>
      <c r="E736" s="1">
        <v>149.1</v>
      </c>
      <c r="F736" s="1">
        <v>7.6</v>
      </c>
      <c r="G736" s="1" t="s">
        <v>966</v>
      </c>
      <c r="H736" s="1">
        <v>21.3</v>
      </c>
    </row>
    <row r="737" spans="1:9">
      <c r="A737" s="1">
        <v>736</v>
      </c>
      <c r="B737" s="1" t="s">
        <v>316</v>
      </c>
      <c r="C737" s="1">
        <v>4</v>
      </c>
      <c r="D737" s="1">
        <v>7</v>
      </c>
      <c r="E737" s="1">
        <v>63.6</v>
      </c>
      <c r="F737" s="1">
        <v>7.6</v>
      </c>
      <c r="G737" s="1" t="s">
        <v>971</v>
      </c>
      <c r="H737" s="1">
        <v>19.7</v>
      </c>
      <c r="I737" s="1" t="s">
        <v>116</v>
      </c>
    </row>
    <row r="738" spans="1:9">
      <c r="A738" s="1">
        <v>737</v>
      </c>
      <c r="B738" s="1" t="s">
        <v>316</v>
      </c>
      <c r="C738" s="1">
        <v>8</v>
      </c>
      <c r="D738" s="1">
        <v>7</v>
      </c>
      <c r="E738" s="1">
        <v>40</v>
      </c>
      <c r="F738" s="1">
        <v>7.6</v>
      </c>
      <c r="G738" s="1" t="s">
        <v>1087</v>
      </c>
      <c r="H738" s="1">
        <v>39.1</v>
      </c>
    </row>
    <row r="739" spans="1:9">
      <c r="A739" s="1">
        <v>738</v>
      </c>
      <c r="B739" s="1" t="s">
        <v>316</v>
      </c>
      <c r="C739" s="1">
        <v>2</v>
      </c>
      <c r="D739" s="1">
        <v>7.5</v>
      </c>
      <c r="E739" s="1">
        <v>65</v>
      </c>
      <c r="F739" s="1">
        <v>7.53</v>
      </c>
      <c r="G739" s="1" t="s">
        <v>964</v>
      </c>
      <c r="H739" s="1">
        <v>13.77</v>
      </c>
      <c r="I739" s="1" t="s">
        <v>61</v>
      </c>
    </row>
    <row r="740" spans="1:9">
      <c r="A740" s="1">
        <v>739</v>
      </c>
      <c r="B740" s="1" t="s">
        <v>316</v>
      </c>
      <c r="C740" s="1">
        <v>3</v>
      </c>
      <c r="D740" s="1">
        <v>12</v>
      </c>
      <c r="E740" s="1">
        <v>46</v>
      </c>
      <c r="F740" s="1">
        <v>7.48</v>
      </c>
      <c r="G740" s="1" t="s">
        <v>972</v>
      </c>
      <c r="H740" s="1">
        <v>14.82</v>
      </c>
      <c r="I740" s="1" t="s">
        <v>30</v>
      </c>
    </row>
    <row r="741" spans="1:9">
      <c r="A741" s="1">
        <v>740</v>
      </c>
      <c r="B741" s="1" t="s">
        <v>316</v>
      </c>
      <c r="C741" s="1">
        <v>4</v>
      </c>
      <c r="D741" s="1">
        <v>7</v>
      </c>
      <c r="E741" s="1">
        <v>63.6</v>
      </c>
      <c r="F741" s="1">
        <v>7.45</v>
      </c>
      <c r="G741" s="1" t="s">
        <v>971</v>
      </c>
      <c r="H741" s="1">
        <v>19.7</v>
      </c>
      <c r="I741" s="1" t="s">
        <v>116</v>
      </c>
    </row>
    <row r="742" spans="1:9">
      <c r="A742" s="1">
        <v>741</v>
      </c>
      <c r="B742" s="1" t="s">
        <v>316</v>
      </c>
      <c r="C742" s="1">
        <v>4</v>
      </c>
      <c r="D742" s="1">
        <v>7</v>
      </c>
      <c r="E742" s="1">
        <v>63.6</v>
      </c>
      <c r="F742" s="1">
        <v>7.45</v>
      </c>
      <c r="G742" s="1" t="s">
        <v>971</v>
      </c>
      <c r="H742" s="1">
        <v>19.7</v>
      </c>
      <c r="I742" s="1" t="s">
        <v>116</v>
      </c>
    </row>
    <row r="743" spans="1:9">
      <c r="A743" s="1">
        <v>742</v>
      </c>
      <c r="B743" s="1" t="s">
        <v>316</v>
      </c>
      <c r="C743" s="1">
        <v>3</v>
      </c>
      <c r="D743" s="1">
        <v>7.5</v>
      </c>
      <c r="E743" s="1">
        <v>64</v>
      </c>
      <c r="F743" s="1">
        <v>7.43</v>
      </c>
      <c r="G743" s="1" t="s">
        <v>971</v>
      </c>
      <c r="H743" s="1">
        <v>17.59</v>
      </c>
      <c r="I743" s="1" t="s">
        <v>67</v>
      </c>
    </row>
    <row r="744" spans="1:9">
      <c r="A744" s="1">
        <v>743</v>
      </c>
      <c r="B744" s="1" t="s">
        <v>316</v>
      </c>
      <c r="C744" s="1">
        <v>4</v>
      </c>
      <c r="D744" s="1">
        <v>7</v>
      </c>
      <c r="E744" s="1">
        <v>63.6</v>
      </c>
      <c r="F744" s="1">
        <v>7.4</v>
      </c>
      <c r="G744" s="1" t="s">
        <v>971</v>
      </c>
      <c r="H744" s="1">
        <v>19.7</v>
      </c>
      <c r="I744" s="1" t="s">
        <v>88</v>
      </c>
    </row>
    <row r="745" spans="1:9">
      <c r="A745" s="1">
        <v>744</v>
      </c>
      <c r="B745" s="1" t="s">
        <v>316</v>
      </c>
      <c r="C745" s="1">
        <v>3</v>
      </c>
      <c r="D745" s="1">
        <v>6</v>
      </c>
      <c r="E745" s="1">
        <v>40</v>
      </c>
      <c r="F745" s="1">
        <v>7.4</v>
      </c>
      <c r="G745" s="1" t="s">
        <v>974</v>
      </c>
      <c r="H745" s="1">
        <v>14.77</v>
      </c>
      <c r="I745" s="1" t="s">
        <v>137</v>
      </c>
    </row>
    <row r="746" spans="1:9">
      <c r="A746" s="1">
        <v>745</v>
      </c>
      <c r="B746" s="1" t="s">
        <v>316</v>
      </c>
      <c r="C746" s="1">
        <v>3</v>
      </c>
      <c r="D746" s="1">
        <v>6</v>
      </c>
      <c r="E746" s="1">
        <v>40</v>
      </c>
      <c r="F746" s="1">
        <v>7.4</v>
      </c>
      <c r="G746" s="1" t="s">
        <v>974</v>
      </c>
      <c r="H746" s="1">
        <v>14.66</v>
      </c>
      <c r="I746" s="1" t="s">
        <v>138</v>
      </c>
    </row>
    <row r="747" spans="1:9">
      <c r="A747" s="1">
        <v>746</v>
      </c>
      <c r="B747" s="1" t="s">
        <v>316</v>
      </c>
      <c r="C747" s="1">
        <v>2</v>
      </c>
      <c r="D747" s="1">
        <v>9.5</v>
      </c>
      <c r="E747" s="1">
        <v>148</v>
      </c>
      <c r="F747" s="1">
        <v>7.31</v>
      </c>
      <c r="G747" s="1" t="s">
        <v>968</v>
      </c>
      <c r="H747" s="1">
        <v>9.0500000000000007</v>
      </c>
      <c r="I747" s="1" t="s">
        <v>121</v>
      </c>
    </row>
    <row r="748" spans="1:9">
      <c r="A748" s="1">
        <v>747</v>
      </c>
      <c r="B748" s="1" t="s">
        <v>316</v>
      </c>
      <c r="C748" s="1">
        <v>8</v>
      </c>
      <c r="D748" s="1">
        <v>7</v>
      </c>
      <c r="E748" s="1">
        <v>40</v>
      </c>
      <c r="F748" s="1">
        <v>7.31</v>
      </c>
      <c r="G748" s="1" t="s">
        <v>1087</v>
      </c>
      <c r="H748" s="1">
        <v>39.1</v>
      </c>
    </row>
    <row r="749" spans="1:9">
      <c r="A749" s="1">
        <v>748</v>
      </c>
      <c r="B749" s="1" t="s">
        <v>316</v>
      </c>
      <c r="C749" s="1">
        <v>10</v>
      </c>
      <c r="D749" s="1">
        <v>7</v>
      </c>
      <c r="E749" s="1">
        <v>40</v>
      </c>
      <c r="F749" s="1">
        <v>7.29</v>
      </c>
      <c r="G749" s="1" t="s">
        <v>1088</v>
      </c>
      <c r="H749" s="1">
        <v>38.619999999999997</v>
      </c>
    </row>
    <row r="750" spans="1:9">
      <c r="A750" s="1">
        <v>749</v>
      </c>
      <c r="B750" s="1" t="s">
        <v>316</v>
      </c>
      <c r="C750" s="1">
        <v>10</v>
      </c>
      <c r="D750" s="1">
        <v>7</v>
      </c>
      <c r="E750" s="1">
        <v>40</v>
      </c>
      <c r="F750" s="1">
        <v>7.2</v>
      </c>
      <c r="G750" s="1" t="s">
        <v>1088</v>
      </c>
      <c r="H750" s="1">
        <v>38.619999999999997</v>
      </c>
    </row>
    <row r="751" spans="1:9">
      <c r="A751" s="1">
        <v>750</v>
      </c>
      <c r="B751" s="1" t="s">
        <v>316</v>
      </c>
      <c r="C751" s="1">
        <v>3</v>
      </c>
      <c r="D751" s="1">
        <v>7.5</v>
      </c>
      <c r="E751" s="1">
        <v>64</v>
      </c>
      <c r="F751" s="1">
        <v>7.19</v>
      </c>
      <c r="G751" s="1" t="s">
        <v>968</v>
      </c>
      <c r="H751" s="1">
        <v>17.59</v>
      </c>
      <c r="I751" s="1" t="s">
        <v>68</v>
      </c>
    </row>
    <row r="752" spans="1:9">
      <c r="A752" s="1">
        <v>751</v>
      </c>
      <c r="B752" s="1" t="s">
        <v>316</v>
      </c>
      <c r="C752" s="1">
        <v>4</v>
      </c>
      <c r="D752" s="1">
        <v>7</v>
      </c>
      <c r="E752" s="1">
        <v>280</v>
      </c>
      <c r="F752" s="1">
        <v>7.16</v>
      </c>
      <c r="G752" s="1" t="s">
        <v>966</v>
      </c>
      <c r="H752" s="1">
        <v>19.71</v>
      </c>
    </row>
    <row r="753" spans="1:9">
      <c r="A753" s="1">
        <v>752</v>
      </c>
      <c r="B753" s="1" t="s">
        <v>316</v>
      </c>
      <c r="C753" s="1">
        <v>4</v>
      </c>
      <c r="D753" s="1">
        <v>9</v>
      </c>
      <c r="E753" s="1">
        <v>80</v>
      </c>
      <c r="F753" s="1">
        <v>7.15</v>
      </c>
      <c r="G753" s="1" t="s">
        <v>976</v>
      </c>
      <c r="H753" s="1">
        <v>21.57</v>
      </c>
    </row>
    <row r="754" spans="1:9">
      <c r="A754" s="1">
        <v>753</v>
      </c>
      <c r="B754" s="1" t="s">
        <v>316</v>
      </c>
      <c r="C754" s="1">
        <v>8</v>
      </c>
      <c r="D754" s="1">
        <v>7</v>
      </c>
      <c r="E754" s="1">
        <v>40</v>
      </c>
      <c r="F754" s="1">
        <v>7.15</v>
      </c>
      <c r="G754" s="1" t="s">
        <v>1087</v>
      </c>
      <c r="H754" s="1">
        <v>39.1</v>
      </c>
    </row>
    <row r="755" spans="1:9">
      <c r="A755" s="1">
        <v>754</v>
      </c>
      <c r="B755" s="1" t="s">
        <v>316</v>
      </c>
      <c r="C755" s="1">
        <v>10</v>
      </c>
      <c r="D755" s="1">
        <v>7</v>
      </c>
      <c r="E755" s="1">
        <v>40</v>
      </c>
      <c r="F755" s="1">
        <v>7.15</v>
      </c>
      <c r="G755" s="1" t="s">
        <v>1088</v>
      </c>
      <c r="H755" s="1">
        <v>38.619999999999997</v>
      </c>
    </row>
    <row r="756" spans="1:9">
      <c r="A756" s="1">
        <v>755</v>
      </c>
      <c r="B756" s="1" t="s">
        <v>316</v>
      </c>
      <c r="C756" s="1">
        <v>3</v>
      </c>
      <c r="D756" s="1">
        <v>6</v>
      </c>
      <c r="E756" s="1">
        <v>40</v>
      </c>
      <c r="F756" s="1">
        <v>7.15</v>
      </c>
      <c r="G756" s="1" t="s">
        <v>974</v>
      </c>
      <c r="H756" s="1">
        <v>14.77</v>
      </c>
      <c r="I756" s="1" t="s">
        <v>132</v>
      </c>
    </row>
    <row r="757" spans="1:9">
      <c r="A757" s="1">
        <v>756</v>
      </c>
      <c r="B757" s="1" t="s">
        <v>316</v>
      </c>
      <c r="C757" s="1">
        <v>2</v>
      </c>
      <c r="D757" s="1">
        <v>9.5</v>
      </c>
      <c r="E757" s="1">
        <v>148</v>
      </c>
      <c r="F757" s="1">
        <v>7.13</v>
      </c>
      <c r="G757" s="1" t="s">
        <v>968</v>
      </c>
      <c r="H757" s="1">
        <v>9.0500000000000007</v>
      </c>
      <c r="I757" s="1" t="s">
        <v>122</v>
      </c>
    </row>
    <row r="758" spans="1:9">
      <c r="A758" s="1">
        <v>757</v>
      </c>
      <c r="B758" s="1" t="s">
        <v>316</v>
      </c>
      <c r="C758" s="1">
        <v>3</v>
      </c>
      <c r="D758" s="1">
        <v>7.5</v>
      </c>
      <c r="E758" s="1">
        <v>64</v>
      </c>
      <c r="F758" s="1">
        <v>7.05</v>
      </c>
      <c r="G758" s="1" t="s">
        <v>968</v>
      </c>
      <c r="H758" s="1">
        <v>17.59</v>
      </c>
      <c r="I758" s="1" t="s">
        <v>70</v>
      </c>
    </row>
    <row r="759" spans="1:9">
      <c r="A759" s="1">
        <v>758</v>
      </c>
      <c r="B759" s="1" t="s">
        <v>316</v>
      </c>
      <c r="C759" s="1">
        <v>6</v>
      </c>
      <c r="D759" s="1">
        <v>6.9</v>
      </c>
      <c r="E759" s="1">
        <v>56</v>
      </c>
      <c r="F759" s="1">
        <v>7.05</v>
      </c>
      <c r="G759" s="1" t="s">
        <v>1085</v>
      </c>
      <c r="H759" s="1">
        <v>27.23</v>
      </c>
    </row>
    <row r="760" spans="1:9">
      <c r="A760" s="1">
        <v>759</v>
      </c>
      <c r="B760" s="1" t="s">
        <v>316</v>
      </c>
      <c r="C760" s="1">
        <v>3</v>
      </c>
      <c r="D760" s="1">
        <v>6</v>
      </c>
      <c r="E760" s="1">
        <v>40</v>
      </c>
      <c r="F760" s="1">
        <v>7.05</v>
      </c>
      <c r="G760" s="1" t="s">
        <v>974</v>
      </c>
      <c r="H760" s="1">
        <v>14.77</v>
      </c>
      <c r="I760" s="1" t="s">
        <v>132</v>
      </c>
    </row>
    <row r="761" spans="1:9">
      <c r="A761" s="1">
        <v>760</v>
      </c>
      <c r="B761" s="1" t="s">
        <v>316</v>
      </c>
      <c r="C761" s="1">
        <v>3</v>
      </c>
      <c r="D761" s="1">
        <v>6</v>
      </c>
      <c r="E761" s="1">
        <v>40</v>
      </c>
      <c r="F761" s="1">
        <v>6.95</v>
      </c>
      <c r="G761" s="1" t="s">
        <v>975</v>
      </c>
      <c r="H761" s="1">
        <v>14.66</v>
      </c>
      <c r="I761" s="1" t="s">
        <v>136</v>
      </c>
    </row>
    <row r="762" spans="1:9">
      <c r="A762" s="1">
        <v>761</v>
      </c>
      <c r="B762" s="1" t="s">
        <v>316</v>
      </c>
      <c r="C762" s="1">
        <v>10</v>
      </c>
      <c r="D762" s="1">
        <v>7</v>
      </c>
      <c r="E762" s="1">
        <v>40</v>
      </c>
      <c r="F762" s="1">
        <v>6.92</v>
      </c>
      <c r="G762" s="1" t="s">
        <v>1088</v>
      </c>
      <c r="H762" s="1">
        <v>39.1</v>
      </c>
    </row>
    <row r="763" spans="1:9">
      <c r="A763" s="1">
        <v>762</v>
      </c>
      <c r="B763" s="1" t="s">
        <v>316</v>
      </c>
      <c r="C763" s="1">
        <v>3</v>
      </c>
      <c r="D763" s="1">
        <v>6</v>
      </c>
      <c r="E763" s="1">
        <v>40</v>
      </c>
      <c r="F763" s="1">
        <v>6.92</v>
      </c>
      <c r="G763" s="1" t="s">
        <v>974</v>
      </c>
      <c r="H763" s="1">
        <v>14.66</v>
      </c>
      <c r="I763" s="1" t="s">
        <v>134</v>
      </c>
    </row>
    <row r="764" spans="1:9">
      <c r="A764" s="1">
        <v>763</v>
      </c>
      <c r="B764" s="1" t="s">
        <v>316</v>
      </c>
      <c r="C764" s="1">
        <v>8</v>
      </c>
      <c r="D764" s="1">
        <v>7</v>
      </c>
      <c r="E764" s="1">
        <v>40</v>
      </c>
      <c r="F764" s="1">
        <v>6.9</v>
      </c>
      <c r="G764" s="1" t="s">
        <v>1087</v>
      </c>
      <c r="H764" s="1">
        <v>39.1</v>
      </c>
    </row>
    <row r="765" spans="1:9">
      <c r="A765" s="1">
        <v>764</v>
      </c>
      <c r="B765" s="1" t="s">
        <v>316</v>
      </c>
      <c r="C765" s="1">
        <v>6</v>
      </c>
      <c r="D765" s="1">
        <v>6.19</v>
      </c>
      <c r="E765" s="1">
        <v>71.400000000000006</v>
      </c>
      <c r="F765" s="1">
        <v>6.8</v>
      </c>
      <c r="G765" s="1" t="s">
        <v>1083</v>
      </c>
      <c r="H765" s="1">
        <v>32.92</v>
      </c>
    </row>
    <row r="766" spans="1:9">
      <c r="A766" s="1">
        <v>765</v>
      </c>
      <c r="B766" s="1" t="s">
        <v>316</v>
      </c>
      <c r="C766" s="1">
        <v>10</v>
      </c>
      <c r="D766" s="1">
        <v>7</v>
      </c>
      <c r="E766" s="1">
        <v>40</v>
      </c>
      <c r="F766" s="1">
        <v>6.79</v>
      </c>
      <c r="G766" s="1" t="s">
        <v>1088</v>
      </c>
      <c r="H766" s="1">
        <v>38.619999999999997</v>
      </c>
    </row>
    <row r="767" spans="1:9">
      <c r="A767" s="1">
        <v>766</v>
      </c>
      <c r="B767" s="1" t="s">
        <v>316</v>
      </c>
      <c r="C767" s="1">
        <v>4</v>
      </c>
      <c r="D767" s="1">
        <v>7</v>
      </c>
      <c r="E767" s="1">
        <v>280</v>
      </c>
      <c r="F767" s="1">
        <v>6.78</v>
      </c>
      <c r="G767" s="1" t="s">
        <v>966</v>
      </c>
      <c r="H767" s="1">
        <v>19.71</v>
      </c>
    </row>
    <row r="768" spans="1:9">
      <c r="A768" s="1">
        <v>767</v>
      </c>
      <c r="B768" s="1" t="s">
        <v>316</v>
      </c>
      <c r="C768" s="1">
        <v>6</v>
      </c>
      <c r="D768" s="1">
        <v>6.9</v>
      </c>
      <c r="E768" s="1">
        <v>56</v>
      </c>
      <c r="F768" s="1">
        <v>6.78</v>
      </c>
      <c r="G768" s="1" t="s">
        <v>1085</v>
      </c>
      <c r="H768" s="1">
        <v>29.33</v>
      </c>
    </row>
    <row r="769" spans="1:9">
      <c r="A769" s="1">
        <v>768</v>
      </c>
      <c r="B769" s="1" t="s">
        <v>316</v>
      </c>
      <c r="C769" s="1">
        <v>6</v>
      </c>
      <c r="D769" s="1">
        <v>5.5</v>
      </c>
      <c r="E769" s="1">
        <v>38</v>
      </c>
      <c r="F769" s="1">
        <v>6.75</v>
      </c>
      <c r="G769" s="1" t="s">
        <v>1024</v>
      </c>
      <c r="H769" s="1">
        <v>19.71</v>
      </c>
    </row>
    <row r="770" spans="1:9">
      <c r="A770" s="1">
        <v>769</v>
      </c>
      <c r="B770" s="1" t="s">
        <v>316</v>
      </c>
      <c r="C770" s="1">
        <v>2</v>
      </c>
      <c r="D770" s="1">
        <v>9.5</v>
      </c>
      <c r="E770" s="1">
        <v>148</v>
      </c>
      <c r="F770" s="1">
        <v>6.73</v>
      </c>
      <c r="G770" s="1" t="s">
        <v>968</v>
      </c>
      <c r="H770" s="1">
        <v>9.0500000000000007</v>
      </c>
      <c r="I770" s="1" t="s">
        <v>120</v>
      </c>
    </row>
    <row r="771" spans="1:9">
      <c r="A771" s="1">
        <v>770</v>
      </c>
      <c r="B771" s="1" t="s">
        <v>316</v>
      </c>
      <c r="C771" s="1">
        <v>6</v>
      </c>
      <c r="D771" s="1">
        <v>6.9</v>
      </c>
      <c r="E771" s="1">
        <v>56</v>
      </c>
      <c r="F771" s="1">
        <v>6.68</v>
      </c>
      <c r="G771" s="1" t="s">
        <v>1085</v>
      </c>
      <c r="H771" s="1">
        <v>29.33</v>
      </c>
    </row>
    <row r="772" spans="1:9">
      <c r="A772" s="1">
        <v>771</v>
      </c>
      <c r="B772" s="1" t="s">
        <v>316</v>
      </c>
      <c r="C772" s="1">
        <v>4</v>
      </c>
      <c r="D772" s="1">
        <v>7</v>
      </c>
      <c r="E772" s="1">
        <v>63.6</v>
      </c>
      <c r="F772" s="1">
        <v>6.64</v>
      </c>
      <c r="G772" s="1" t="s">
        <v>971</v>
      </c>
      <c r="H772" s="1">
        <v>19.7</v>
      </c>
      <c r="I772" s="1" t="s">
        <v>88</v>
      </c>
    </row>
    <row r="773" spans="1:9">
      <c r="A773" s="1">
        <v>772</v>
      </c>
      <c r="B773" s="1" t="s">
        <v>316</v>
      </c>
      <c r="C773" s="1">
        <v>3</v>
      </c>
      <c r="D773" s="1">
        <v>6</v>
      </c>
      <c r="E773" s="1">
        <v>40</v>
      </c>
      <c r="F773" s="1">
        <v>6.61</v>
      </c>
      <c r="G773" s="1" t="s">
        <v>974</v>
      </c>
      <c r="H773" s="1">
        <v>34.979999999999997</v>
      </c>
      <c r="I773" s="1" t="s">
        <v>88</v>
      </c>
    </row>
    <row r="774" spans="1:9">
      <c r="A774" s="1">
        <v>773</v>
      </c>
      <c r="B774" s="1" t="s">
        <v>316</v>
      </c>
      <c r="C774" s="1">
        <v>6</v>
      </c>
      <c r="D774" s="1">
        <v>5.19</v>
      </c>
      <c r="E774" s="1">
        <v>66</v>
      </c>
      <c r="F774" s="1">
        <v>6.61</v>
      </c>
      <c r="G774" s="1" t="s">
        <v>976</v>
      </c>
      <c r="H774" s="1">
        <v>28.84</v>
      </c>
      <c r="I774" s="1" t="s">
        <v>138</v>
      </c>
    </row>
    <row r="775" spans="1:9">
      <c r="A775" s="1">
        <v>774</v>
      </c>
      <c r="B775" s="1" t="s">
        <v>316</v>
      </c>
      <c r="C775" s="1">
        <v>2</v>
      </c>
      <c r="D775" s="1">
        <v>6</v>
      </c>
      <c r="E775" s="1">
        <v>22</v>
      </c>
      <c r="F775" s="1">
        <v>6.55</v>
      </c>
      <c r="G775" s="1" t="s">
        <v>964</v>
      </c>
      <c r="H775" s="1">
        <v>10</v>
      </c>
      <c r="I775" s="1" t="s">
        <v>111</v>
      </c>
    </row>
    <row r="776" spans="1:9">
      <c r="A776" s="1">
        <v>775</v>
      </c>
      <c r="B776" s="1" t="s">
        <v>316</v>
      </c>
      <c r="C776" s="1">
        <v>2</v>
      </c>
      <c r="D776" s="1">
        <v>7.5</v>
      </c>
      <c r="E776" s="1">
        <v>65</v>
      </c>
      <c r="F776" s="1">
        <v>6.54</v>
      </c>
      <c r="G776" s="1" t="s">
        <v>963</v>
      </c>
      <c r="H776" s="1">
        <v>13.77</v>
      </c>
      <c r="I776" s="1" t="s">
        <v>62</v>
      </c>
    </row>
    <row r="777" spans="1:9">
      <c r="A777" s="1">
        <v>776</v>
      </c>
      <c r="B777" s="1" t="s">
        <v>316</v>
      </c>
      <c r="C777" s="1">
        <v>6</v>
      </c>
      <c r="D777" s="1">
        <v>6.9</v>
      </c>
      <c r="E777" s="1">
        <v>56</v>
      </c>
      <c r="F777" s="1">
        <v>6.53</v>
      </c>
      <c r="G777" s="1" t="s">
        <v>981</v>
      </c>
      <c r="H777" s="1">
        <v>28.37</v>
      </c>
      <c r="I777" s="1" t="s">
        <v>105</v>
      </c>
    </row>
    <row r="778" spans="1:9">
      <c r="A778" s="1">
        <v>777</v>
      </c>
      <c r="B778" s="1" t="s">
        <v>316</v>
      </c>
      <c r="C778" s="1">
        <v>3</v>
      </c>
      <c r="D778" s="1">
        <v>6</v>
      </c>
      <c r="E778" s="1">
        <v>40</v>
      </c>
      <c r="F778" s="1">
        <v>6.42</v>
      </c>
      <c r="G778" s="1" t="s">
        <v>974</v>
      </c>
      <c r="H778" s="1">
        <v>14.66</v>
      </c>
      <c r="I778" s="1" t="s">
        <v>133</v>
      </c>
    </row>
    <row r="779" spans="1:9">
      <c r="A779" s="1">
        <v>778</v>
      </c>
      <c r="B779" s="1" t="s">
        <v>316</v>
      </c>
      <c r="C779" s="1">
        <v>6</v>
      </c>
      <c r="D779" s="1">
        <v>6.9</v>
      </c>
      <c r="E779" s="1">
        <v>56</v>
      </c>
      <c r="F779" s="1">
        <v>6.33</v>
      </c>
      <c r="G779" s="1" t="s">
        <v>1085</v>
      </c>
      <c r="H779" s="1">
        <v>29.33</v>
      </c>
    </row>
    <row r="780" spans="1:9">
      <c r="A780" s="1">
        <v>779</v>
      </c>
      <c r="B780" s="1" t="s">
        <v>316</v>
      </c>
      <c r="C780" s="1">
        <v>6</v>
      </c>
      <c r="D780" s="1">
        <v>6.9</v>
      </c>
      <c r="E780" s="1">
        <v>56</v>
      </c>
      <c r="F780" s="1">
        <v>6.32</v>
      </c>
      <c r="G780" s="1" t="s">
        <v>1085</v>
      </c>
      <c r="H780" s="1">
        <v>29.33</v>
      </c>
    </row>
    <row r="781" spans="1:9">
      <c r="A781" s="1">
        <v>780</v>
      </c>
      <c r="B781" s="1" t="s">
        <v>316</v>
      </c>
      <c r="C781" s="1">
        <v>6</v>
      </c>
      <c r="D781" s="1">
        <v>6.9</v>
      </c>
      <c r="E781" s="1">
        <v>56</v>
      </c>
      <c r="F781" s="1">
        <v>6.29</v>
      </c>
      <c r="G781" s="1" t="s">
        <v>1085</v>
      </c>
      <c r="H781" s="1">
        <v>29.33</v>
      </c>
    </row>
    <row r="782" spans="1:9">
      <c r="A782" s="1">
        <v>781</v>
      </c>
      <c r="B782" s="1" t="s">
        <v>316</v>
      </c>
      <c r="C782" s="1">
        <v>2</v>
      </c>
      <c r="D782" s="1">
        <v>7.5</v>
      </c>
      <c r="E782" s="1">
        <v>65</v>
      </c>
      <c r="F782" s="1">
        <v>6.27</v>
      </c>
      <c r="G782" s="1" t="s">
        <v>965</v>
      </c>
      <c r="H782" s="1">
        <v>13.77</v>
      </c>
      <c r="I782" s="1" t="s">
        <v>66</v>
      </c>
    </row>
    <row r="783" spans="1:9">
      <c r="A783" s="1">
        <v>782</v>
      </c>
      <c r="B783" s="1" t="s">
        <v>316</v>
      </c>
      <c r="C783" s="1">
        <v>6</v>
      </c>
      <c r="D783" s="1">
        <v>6.9</v>
      </c>
      <c r="E783" s="1">
        <v>56</v>
      </c>
      <c r="F783" s="1">
        <v>6.25</v>
      </c>
      <c r="G783" s="1" t="s">
        <v>981</v>
      </c>
      <c r="H783" s="1">
        <v>28.51</v>
      </c>
      <c r="I783" s="1" t="s">
        <v>106</v>
      </c>
    </row>
    <row r="784" spans="1:9">
      <c r="A784" s="1">
        <v>783</v>
      </c>
      <c r="B784" s="1" t="s">
        <v>316</v>
      </c>
      <c r="C784" s="1">
        <v>8</v>
      </c>
      <c r="D784" s="1">
        <v>7</v>
      </c>
      <c r="E784" s="1">
        <v>40</v>
      </c>
      <c r="F784" s="1">
        <v>6.24</v>
      </c>
      <c r="G784" s="1" t="s">
        <v>1087</v>
      </c>
      <c r="H784" s="1">
        <v>39.1</v>
      </c>
    </row>
    <row r="785" spans="1:9">
      <c r="A785" s="1">
        <v>784</v>
      </c>
      <c r="B785" s="1" t="s">
        <v>316</v>
      </c>
      <c r="C785" s="1">
        <v>6</v>
      </c>
      <c r="D785" s="1">
        <v>6.19</v>
      </c>
      <c r="E785" s="1">
        <v>71.400000000000006</v>
      </c>
      <c r="F785" s="1">
        <v>6.23</v>
      </c>
      <c r="G785" s="1" t="s">
        <v>1083</v>
      </c>
      <c r="H785" s="1">
        <v>28.84</v>
      </c>
      <c r="I785" s="1" t="s">
        <v>142</v>
      </c>
    </row>
    <row r="786" spans="1:9">
      <c r="A786" s="1">
        <v>785</v>
      </c>
      <c r="B786" s="1" t="s">
        <v>316</v>
      </c>
      <c r="C786" s="1">
        <v>8</v>
      </c>
      <c r="D786" s="1">
        <v>7</v>
      </c>
      <c r="E786" s="1">
        <v>40</v>
      </c>
      <c r="F786" s="1">
        <v>6.22</v>
      </c>
      <c r="G786" s="1" t="s">
        <v>1087</v>
      </c>
      <c r="H786" s="1">
        <v>39.1</v>
      </c>
    </row>
    <row r="787" spans="1:9">
      <c r="A787" s="1">
        <v>786</v>
      </c>
      <c r="B787" s="1" t="s">
        <v>316</v>
      </c>
      <c r="C787" s="1">
        <v>4</v>
      </c>
      <c r="D787" s="1">
        <v>7</v>
      </c>
      <c r="E787" s="1">
        <v>280</v>
      </c>
      <c r="F787" s="1">
        <v>6.2</v>
      </c>
      <c r="G787" s="1" t="s">
        <v>966</v>
      </c>
      <c r="H787" s="1">
        <v>19.71</v>
      </c>
    </row>
    <row r="788" spans="1:9">
      <c r="A788" s="1">
        <v>787</v>
      </c>
      <c r="B788" s="1" t="s">
        <v>316</v>
      </c>
      <c r="C788" s="1">
        <v>8</v>
      </c>
      <c r="D788" s="1">
        <v>7</v>
      </c>
      <c r="E788" s="1">
        <v>40</v>
      </c>
      <c r="F788" s="1">
        <v>6.15</v>
      </c>
      <c r="G788" s="1" t="s">
        <v>1087</v>
      </c>
      <c r="H788" s="1">
        <v>39.1</v>
      </c>
    </row>
    <row r="789" spans="1:9">
      <c r="A789" s="1">
        <v>788</v>
      </c>
      <c r="B789" s="1" t="s">
        <v>316</v>
      </c>
      <c r="C789" s="1">
        <v>6</v>
      </c>
      <c r="D789" s="1">
        <v>6.9</v>
      </c>
      <c r="E789" s="1">
        <v>56</v>
      </c>
      <c r="F789" s="1">
        <v>6.14</v>
      </c>
      <c r="G789" s="1" t="s">
        <v>1085</v>
      </c>
      <c r="H789" s="1">
        <v>29.33</v>
      </c>
    </row>
    <row r="790" spans="1:9">
      <c r="A790" s="1">
        <v>789</v>
      </c>
      <c r="B790" s="1" t="s">
        <v>316</v>
      </c>
      <c r="C790" s="1">
        <v>3</v>
      </c>
      <c r="D790" s="1">
        <v>6</v>
      </c>
      <c r="E790" s="1">
        <v>40</v>
      </c>
      <c r="F790" s="1">
        <v>6.13</v>
      </c>
      <c r="G790" s="1" t="s">
        <v>976</v>
      </c>
      <c r="H790" s="1">
        <v>14.66</v>
      </c>
      <c r="I790" s="1" t="s">
        <v>138</v>
      </c>
    </row>
    <row r="791" spans="1:9">
      <c r="A791" s="1">
        <v>790</v>
      </c>
      <c r="B791" s="1" t="s">
        <v>316</v>
      </c>
      <c r="C791" s="1">
        <v>6</v>
      </c>
      <c r="D791" s="1">
        <v>6.9</v>
      </c>
      <c r="E791" s="1">
        <v>56</v>
      </c>
      <c r="F791" s="1">
        <v>6.1</v>
      </c>
      <c r="G791" s="1" t="s">
        <v>1085</v>
      </c>
      <c r="H791" s="1">
        <v>29.33</v>
      </c>
    </row>
    <row r="792" spans="1:9">
      <c r="A792" s="1">
        <v>791</v>
      </c>
      <c r="B792" s="1" t="s">
        <v>316</v>
      </c>
      <c r="C792" s="1">
        <v>6</v>
      </c>
      <c r="D792" s="1">
        <v>6.19</v>
      </c>
      <c r="E792" s="1">
        <v>71.400000000000006</v>
      </c>
      <c r="F792" s="1">
        <v>6.1</v>
      </c>
      <c r="G792" s="1" t="s">
        <v>1083</v>
      </c>
      <c r="H792" s="1">
        <v>32.92</v>
      </c>
    </row>
    <row r="793" spans="1:9">
      <c r="A793" s="1">
        <v>792</v>
      </c>
      <c r="B793" s="1" t="s">
        <v>316</v>
      </c>
      <c r="C793" s="1">
        <v>8</v>
      </c>
      <c r="D793" s="1">
        <v>7</v>
      </c>
      <c r="E793" s="1">
        <v>40</v>
      </c>
      <c r="F793" s="1">
        <v>6.09</v>
      </c>
      <c r="G793" s="1" t="s">
        <v>1087</v>
      </c>
      <c r="H793" s="1">
        <v>39.1</v>
      </c>
    </row>
    <row r="794" spans="1:9">
      <c r="A794" s="1">
        <v>793</v>
      </c>
      <c r="B794" s="1" t="s">
        <v>316</v>
      </c>
      <c r="C794" s="1">
        <v>2</v>
      </c>
      <c r="D794" s="1">
        <v>9.5</v>
      </c>
      <c r="E794" s="1">
        <v>148</v>
      </c>
      <c r="F794" s="1">
        <v>6.07</v>
      </c>
      <c r="G794" s="1" t="s">
        <v>968</v>
      </c>
      <c r="H794" s="1">
        <v>9.0500000000000007</v>
      </c>
      <c r="I794" s="1" t="s">
        <v>120</v>
      </c>
    </row>
    <row r="795" spans="1:9">
      <c r="A795" s="1">
        <v>794</v>
      </c>
      <c r="B795" s="1" t="s">
        <v>316</v>
      </c>
      <c r="C795" s="1">
        <v>3</v>
      </c>
      <c r="D795" s="1">
        <v>7.5</v>
      </c>
      <c r="E795" s="1">
        <v>64</v>
      </c>
      <c r="F795" s="1">
        <v>6.07</v>
      </c>
      <c r="G795" s="1" t="s">
        <v>968</v>
      </c>
      <c r="H795" s="1">
        <v>17.59</v>
      </c>
      <c r="I795" s="1" t="s">
        <v>69</v>
      </c>
    </row>
    <row r="796" spans="1:9">
      <c r="A796" s="1">
        <v>795</v>
      </c>
      <c r="B796" s="1" t="s">
        <v>316</v>
      </c>
      <c r="C796" s="1">
        <v>2</v>
      </c>
      <c r="D796" s="1">
        <v>9.5</v>
      </c>
      <c r="E796" s="1">
        <v>148</v>
      </c>
      <c r="F796" s="1">
        <v>6.05</v>
      </c>
      <c r="G796" s="1" t="s">
        <v>968</v>
      </c>
      <c r="H796" s="1">
        <v>9.0500000000000007</v>
      </c>
      <c r="I796" s="1" t="s">
        <v>120</v>
      </c>
    </row>
    <row r="797" spans="1:9">
      <c r="A797" s="1">
        <v>796</v>
      </c>
      <c r="B797" s="1" t="s">
        <v>316</v>
      </c>
      <c r="C797" s="1">
        <v>3</v>
      </c>
      <c r="D797" s="1">
        <v>6</v>
      </c>
      <c r="E797" s="1">
        <v>40</v>
      </c>
      <c r="F797" s="1">
        <v>6.05</v>
      </c>
      <c r="G797" s="1" t="s">
        <v>974</v>
      </c>
      <c r="H797" s="1">
        <v>14.66</v>
      </c>
      <c r="I797" s="1" t="s">
        <v>132</v>
      </c>
    </row>
    <row r="798" spans="1:9">
      <c r="A798" s="1">
        <v>797</v>
      </c>
      <c r="B798" s="1" t="s">
        <v>316</v>
      </c>
      <c r="C798" s="1">
        <v>4</v>
      </c>
      <c r="D798" s="1">
        <v>7</v>
      </c>
      <c r="E798" s="1">
        <v>63.6</v>
      </c>
      <c r="F798" s="1">
        <v>6.02</v>
      </c>
      <c r="G798" s="1" t="s">
        <v>971</v>
      </c>
      <c r="H798" s="1">
        <v>19.7</v>
      </c>
      <c r="I798" s="1" t="s">
        <v>115</v>
      </c>
    </row>
    <row r="799" spans="1:9">
      <c r="A799" s="1">
        <v>798</v>
      </c>
      <c r="B799" s="1" t="s">
        <v>316</v>
      </c>
      <c r="C799" s="1">
        <v>4</v>
      </c>
      <c r="D799" s="1">
        <v>7</v>
      </c>
      <c r="E799" s="1">
        <v>63.6</v>
      </c>
      <c r="F799" s="1">
        <v>6</v>
      </c>
      <c r="G799" s="1" t="s">
        <v>971</v>
      </c>
      <c r="H799" s="1">
        <v>19.7</v>
      </c>
      <c r="I799" s="1" t="s">
        <v>115</v>
      </c>
    </row>
    <row r="800" spans="1:9">
      <c r="A800" s="1">
        <v>799</v>
      </c>
      <c r="B800" s="1" t="s">
        <v>316</v>
      </c>
      <c r="C800" s="1">
        <v>6</v>
      </c>
      <c r="D800" s="1">
        <v>6.19</v>
      </c>
      <c r="E800" s="1">
        <v>71.400000000000006</v>
      </c>
      <c r="F800" s="1">
        <v>5.95</v>
      </c>
      <c r="G800" s="1" t="s">
        <v>1083</v>
      </c>
      <c r="H800" s="1">
        <v>32.92</v>
      </c>
    </row>
    <row r="801" spans="1:9">
      <c r="A801" s="1">
        <v>800</v>
      </c>
      <c r="B801" s="1" t="s">
        <v>316</v>
      </c>
      <c r="C801" s="1">
        <v>6</v>
      </c>
      <c r="D801" s="1">
        <v>5.19</v>
      </c>
      <c r="E801" s="1">
        <v>66</v>
      </c>
      <c r="F801" s="1">
        <v>5.93</v>
      </c>
      <c r="G801" s="1" t="s">
        <v>976</v>
      </c>
      <c r="H801" s="1">
        <v>28.84</v>
      </c>
      <c r="I801" s="1" t="s">
        <v>140</v>
      </c>
    </row>
    <row r="802" spans="1:9">
      <c r="A802" s="1">
        <v>801</v>
      </c>
      <c r="B802" s="1" t="s">
        <v>316</v>
      </c>
      <c r="C802" s="1">
        <v>6</v>
      </c>
      <c r="D802" s="1">
        <v>5.5</v>
      </c>
      <c r="E802" s="1">
        <v>38</v>
      </c>
      <c r="F802" s="1">
        <v>5.8</v>
      </c>
      <c r="G802" s="1" t="s">
        <v>1024</v>
      </c>
      <c r="H802" s="1">
        <v>27.23</v>
      </c>
    </row>
    <row r="803" spans="1:9">
      <c r="A803" s="1">
        <v>802</v>
      </c>
      <c r="B803" s="1" t="s">
        <v>316</v>
      </c>
      <c r="C803" s="1">
        <v>4</v>
      </c>
      <c r="D803" s="1">
        <v>10</v>
      </c>
      <c r="E803" s="1">
        <v>120</v>
      </c>
      <c r="F803" s="1">
        <v>5.78</v>
      </c>
      <c r="G803" s="1" t="s">
        <v>980</v>
      </c>
      <c r="H803" s="1">
        <v>19.75</v>
      </c>
      <c r="I803" s="1" t="s">
        <v>17</v>
      </c>
    </row>
    <row r="804" spans="1:9">
      <c r="A804" s="1">
        <v>803</v>
      </c>
      <c r="B804" s="1" t="s">
        <v>316</v>
      </c>
      <c r="C804" s="1">
        <v>2</v>
      </c>
      <c r="D804" s="1">
        <v>5.9</v>
      </c>
      <c r="E804" s="1">
        <v>25</v>
      </c>
      <c r="F804" s="1">
        <v>5.74</v>
      </c>
      <c r="G804" s="1" t="s">
        <v>964</v>
      </c>
      <c r="H804" s="1">
        <v>9.6999999999999993</v>
      </c>
      <c r="I804" s="1" t="s">
        <v>5</v>
      </c>
    </row>
    <row r="805" spans="1:9">
      <c r="A805" s="1">
        <v>804</v>
      </c>
      <c r="B805" s="1" t="s">
        <v>316</v>
      </c>
      <c r="C805" s="1">
        <v>2</v>
      </c>
      <c r="D805" s="1">
        <v>5.9</v>
      </c>
      <c r="E805" s="1">
        <v>25</v>
      </c>
      <c r="F805" s="1">
        <v>5.74</v>
      </c>
      <c r="G805" s="1" t="s">
        <v>964</v>
      </c>
      <c r="H805" s="1">
        <v>9.6999999999999993</v>
      </c>
      <c r="I805" s="1" t="s">
        <v>5</v>
      </c>
    </row>
    <row r="806" spans="1:9">
      <c r="A806" s="1">
        <v>805</v>
      </c>
      <c r="B806" s="1" t="s">
        <v>316</v>
      </c>
      <c r="C806" s="1">
        <v>4</v>
      </c>
      <c r="D806" s="1">
        <v>7</v>
      </c>
      <c r="E806" s="1">
        <v>63.6</v>
      </c>
      <c r="F806" s="1">
        <v>5.7</v>
      </c>
      <c r="G806" s="1" t="s">
        <v>971</v>
      </c>
      <c r="H806" s="1">
        <v>19.64</v>
      </c>
      <c r="I806" s="1" t="s">
        <v>114</v>
      </c>
    </row>
    <row r="807" spans="1:9">
      <c r="A807" s="1">
        <v>806</v>
      </c>
      <c r="B807" s="1" t="s">
        <v>316</v>
      </c>
      <c r="C807" s="1">
        <v>6</v>
      </c>
      <c r="D807" s="1">
        <v>5.5</v>
      </c>
      <c r="E807" s="1">
        <v>38</v>
      </c>
      <c r="F807" s="1">
        <v>5.65</v>
      </c>
      <c r="G807" s="1" t="s">
        <v>1024</v>
      </c>
      <c r="H807" s="1">
        <v>27.23</v>
      </c>
    </row>
    <row r="808" spans="1:9">
      <c r="A808" s="1">
        <v>807</v>
      </c>
      <c r="B808" s="1" t="s">
        <v>316</v>
      </c>
      <c r="C808" s="1">
        <v>2</v>
      </c>
      <c r="D808" s="1">
        <v>9.5</v>
      </c>
      <c r="E808" s="1">
        <v>148</v>
      </c>
      <c r="F808" s="1">
        <v>5.64</v>
      </c>
      <c r="G808" s="1" t="s">
        <v>968</v>
      </c>
      <c r="H808" s="1">
        <v>9.82</v>
      </c>
      <c r="I808" s="1" t="s">
        <v>88</v>
      </c>
    </row>
    <row r="809" spans="1:9">
      <c r="A809" s="1">
        <v>808</v>
      </c>
      <c r="B809" s="1" t="s">
        <v>316</v>
      </c>
      <c r="C809" s="1">
        <v>6</v>
      </c>
      <c r="D809" s="1">
        <v>5.5</v>
      </c>
      <c r="E809" s="1">
        <v>38</v>
      </c>
      <c r="F809" s="1">
        <v>5.6</v>
      </c>
      <c r="G809" s="1" t="s">
        <v>1024</v>
      </c>
      <c r="H809" s="1">
        <v>27.23</v>
      </c>
    </row>
    <row r="810" spans="1:9">
      <c r="A810" s="1">
        <v>809</v>
      </c>
      <c r="B810" s="1" t="s">
        <v>316</v>
      </c>
      <c r="C810" s="1">
        <v>6</v>
      </c>
      <c r="D810" s="1">
        <v>6.19</v>
      </c>
      <c r="E810" s="1">
        <v>71.400000000000006</v>
      </c>
      <c r="F810" s="1">
        <v>5.49</v>
      </c>
      <c r="G810" s="1" t="s">
        <v>1083</v>
      </c>
      <c r="H810" s="1">
        <v>32.92</v>
      </c>
    </row>
    <row r="811" spans="1:9">
      <c r="A811" s="1">
        <v>810</v>
      </c>
      <c r="B811" s="1" t="s">
        <v>316</v>
      </c>
      <c r="C811" s="1">
        <v>6</v>
      </c>
      <c r="D811" s="1">
        <v>5.19</v>
      </c>
      <c r="E811" s="1">
        <v>66</v>
      </c>
      <c r="F811" s="1">
        <v>5.49</v>
      </c>
      <c r="G811" s="1" t="s">
        <v>976</v>
      </c>
      <c r="H811" s="1">
        <v>28.84</v>
      </c>
      <c r="I811" s="1" t="s">
        <v>140</v>
      </c>
    </row>
    <row r="812" spans="1:9">
      <c r="A812" s="1">
        <v>811</v>
      </c>
      <c r="B812" s="1" t="s">
        <v>316</v>
      </c>
      <c r="C812" s="1">
        <v>2</v>
      </c>
      <c r="D812" s="1">
        <v>7.5</v>
      </c>
      <c r="E812" s="1">
        <v>65</v>
      </c>
      <c r="F812" s="1">
        <v>5.47</v>
      </c>
      <c r="G812" s="1" t="s">
        <v>965</v>
      </c>
      <c r="H812" s="1">
        <v>13.77</v>
      </c>
      <c r="I812" s="1" t="s">
        <v>63</v>
      </c>
    </row>
    <row r="813" spans="1:9">
      <c r="A813" s="1">
        <v>812</v>
      </c>
      <c r="B813" s="1" t="s">
        <v>316</v>
      </c>
      <c r="C813" s="1">
        <v>4</v>
      </c>
      <c r="D813" s="1">
        <v>5.5</v>
      </c>
      <c r="E813" s="1">
        <v>180</v>
      </c>
      <c r="F813" s="1">
        <v>5.46</v>
      </c>
      <c r="G813" s="1" t="s">
        <v>980</v>
      </c>
      <c r="H813" s="1">
        <v>19.77</v>
      </c>
      <c r="I813" s="1" t="s">
        <v>17</v>
      </c>
    </row>
    <row r="814" spans="1:9">
      <c r="A814" s="1">
        <v>813</v>
      </c>
      <c r="B814" s="1" t="s">
        <v>316</v>
      </c>
      <c r="C814" s="1">
        <v>6</v>
      </c>
      <c r="D814" s="1">
        <v>5.5</v>
      </c>
      <c r="E814" s="1">
        <v>38</v>
      </c>
      <c r="F814" s="1">
        <v>5.43</v>
      </c>
      <c r="G814" s="1" t="s">
        <v>1024</v>
      </c>
      <c r="H814" s="1">
        <v>27.23</v>
      </c>
    </row>
    <row r="815" spans="1:9">
      <c r="A815" s="1">
        <v>814</v>
      </c>
      <c r="B815" s="1" t="s">
        <v>316</v>
      </c>
      <c r="C815" s="1">
        <v>2</v>
      </c>
      <c r="D815" s="1">
        <v>5.9</v>
      </c>
      <c r="E815" s="1">
        <v>25</v>
      </c>
      <c r="F815" s="1">
        <v>5.4</v>
      </c>
      <c r="G815" s="1" t="s">
        <v>964</v>
      </c>
      <c r="H815" s="1">
        <v>9.6999999999999993</v>
      </c>
      <c r="I815" s="1" t="s">
        <v>5</v>
      </c>
    </row>
    <row r="816" spans="1:9">
      <c r="A816" s="1">
        <v>815</v>
      </c>
      <c r="B816" s="1" t="s">
        <v>316</v>
      </c>
      <c r="C816" s="1">
        <v>2</v>
      </c>
      <c r="D816" s="1">
        <v>5.9</v>
      </c>
      <c r="E816" s="1">
        <v>25</v>
      </c>
      <c r="F816" s="1">
        <v>5.38</v>
      </c>
      <c r="G816" s="1" t="s">
        <v>964</v>
      </c>
      <c r="H816" s="1">
        <v>9.6999999999999993</v>
      </c>
      <c r="I816" s="1" t="s">
        <v>5</v>
      </c>
    </row>
    <row r="817" spans="1:9">
      <c r="A817" s="1">
        <v>816</v>
      </c>
      <c r="B817" s="1" t="s">
        <v>316</v>
      </c>
      <c r="C817" s="1">
        <v>2</v>
      </c>
      <c r="D817" s="1">
        <v>5.9</v>
      </c>
      <c r="E817" s="1">
        <v>25</v>
      </c>
      <c r="F817" s="1">
        <v>5.34</v>
      </c>
      <c r="G817" s="1" t="s">
        <v>964</v>
      </c>
      <c r="H817" s="1">
        <v>9.6999999999999993</v>
      </c>
      <c r="I817" s="1" t="s">
        <v>5</v>
      </c>
    </row>
    <row r="818" spans="1:9">
      <c r="A818" s="1">
        <v>817</v>
      </c>
      <c r="B818" s="1" t="s">
        <v>316</v>
      </c>
      <c r="C818" s="1">
        <v>6</v>
      </c>
      <c r="D818" s="1">
        <v>5.19</v>
      </c>
      <c r="E818" s="1">
        <v>66</v>
      </c>
      <c r="F818" s="1">
        <v>5.34</v>
      </c>
      <c r="G818" s="1" t="s">
        <v>976</v>
      </c>
      <c r="H818" s="1">
        <v>28.84</v>
      </c>
      <c r="I818" s="1" t="s">
        <v>88</v>
      </c>
    </row>
    <row r="819" spans="1:9">
      <c r="A819" s="1">
        <v>818</v>
      </c>
      <c r="B819" s="1" t="s">
        <v>316</v>
      </c>
      <c r="C819" s="1">
        <v>6</v>
      </c>
      <c r="D819" s="1">
        <v>5.5</v>
      </c>
      <c r="E819" s="1">
        <v>38</v>
      </c>
      <c r="F819" s="1">
        <v>5.24</v>
      </c>
      <c r="G819" s="1" t="s">
        <v>1024</v>
      </c>
      <c r="H819" s="1">
        <v>27.23</v>
      </c>
    </row>
    <row r="820" spans="1:9">
      <c r="A820" s="1">
        <v>819</v>
      </c>
      <c r="B820" s="1" t="s">
        <v>316</v>
      </c>
      <c r="C820" s="1">
        <v>6</v>
      </c>
      <c r="D820" s="1">
        <v>5.19</v>
      </c>
      <c r="E820" s="1">
        <v>66</v>
      </c>
      <c r="F820" s="1">
        <v>5.23</v>
      </c>
      <c r="G820" s="1" t="s">
        <v>976</v>
      </c>
      <c r="H820" s="1">
        <v>28.84</v>
      </c>
      <c r="I820" s="1" t="s">
        <v>139</v>
      </c>
    </row>
    <row r="821" spans="1:9">
      <c r="A821" s="1">
        <v>820</v>
      </c>
      <c r="B821" s="1" t="s">
        <v>316</v>
      </c>
      <c r="C821" s="1">
        <v>6</v>
      </c>
      <c r="D821" s="1">
        <v>5.5</v>
      </c>
      <c r="E821" s="1">
        <v>38</v>
      </c>
      <c r="F821" s="1">
        <v>5.19</v>
      </c>
      <c r="G821" s="1" t="s">
        <v>1024</v>
      </c>
      <c r="H821" s="1">
        <v>27.23</v>
      </c>
    </row>
    <row r="822" spans="1:9">
      <c r="A822" s="1">
        <v>821</v>
      </c>
      <c r="B822" s="1" t="s">
        <v>316</v>
      </c>
      <c r="C822" s="1">
        <v>3</v>
      </c>
      <c r="D822" s="1">
        <v>7.5</v>
      </c>
      <c r="E822" s="1">
        <v>64</v>
      </c>
      <c r="F822" s="1">
        <v>5.15</v>
      </c>
      <c r="G822" s="1" t="s">
        <v>963</v>
      </c>
      <c r="H822" s="1">
        <v>17.59</v>
      </c>
      <c r="I822" s="1" t="s">
        <v>68</v>
      </c>
    </row>
    <row r="823" spans="1:9">
      <c r="A823" s="1">
        <v>822</v>
      </c>
      <c r="B823" s="1" t="s">
        <v>316</v>
      </c>
      <c r="C823" s="1">
        <v>6</v>
      </c>
      <c r="D823" s="1">
        <v>5.5</v>
      </c>
      <c r="E823" s="1">
        <v>38</v>
      </c>
      <c r="F823" s="1">
        <v>5.14</v>
      </c>
      <c r="G823" s="1" t="s">
        <v>1024</v>
      </c>
      <c r="H823" s="1">
        <v>27.23</v>
      </c>
    </row>
    <row r="824" spans="1:9">
      <c r="A824" s="1">
        <v>823</v>
      </c>
      <c r="B824" s="1" t="s">
        <v>316</v>
      </c>
      <c r="C824" s="1">
        <v>6</v>
      </c>
      <c r="D824" s="1">
        <v>5.5</v>
      </c>
      <c r="E824" s="1">
        <v>38</v>
      </c>
      <c r="F824" s="1">
        <v>5.13</v>
      </c>
      <c r="G824" s="1" t="s">
        <v>1024</v>
      </c>
      <c r="H824" s="1">
        <v>27.23</v>
      </c>
    </row>
    <row r="825" spans="1:9">
      <c r="A825" s="1">
        <v>824</v>
      </c>
      <c r="B825" s="1" t="s">
        <v>316</v>
      </c>
      <c r="C825" s="1">
        <v>10</v>
      </c>
      <c r="D825" s="1">
        <v>4.2</v>
      </c>
      <c r="E825" s="1">
        <v>10</v>
      </c>
      <c r="F825" s="1">
        <v>5.0999999999999996</v>
      </c>
      <c r="G825" s="1" t="s">
        <v>1026</v>
      </c>
      <c r="H825" s="1">
        <v>45.08</v>
      </c>
    </row>
    <row r="826" spans="1:9">
      <c r="A826" s="1">
        <v>825</v>
      </c>
      <c r="B826" s="1" t="s">
        <v>316</v>
      </c>
      <c r="C826" s="1">
        <v>6</v>
      </c>
      <c r="D826" s="1">
        <v>5.5</v>
      </c>
      <c r="E826" s="1">
        <v>38</v>
      </c>
      <c r="F826" s="1">
        <v>5.03</v>
      </c>
      <c r="G826" s="1" t="s">
        <v>1024</v>
      </c>
      <c r="H826" s="1">
        <v>27.23</v>
      </c>
    </row>
    <row r="827" spans="1:9">
      <c r="A827" s="1">
        <v>826</v>
      </c>
      <c r="B827" s="1" t="s">
        <v>316</v>
      </c>
      <c r="C827" s="1">
        <v>6</v>
      </c>
      <c r="D827" s="1">
        <v>5.5</v>
      </c>
      <c r="E827" s="1">
        <v>38</v>
      </c>
      <c r="F827" s="1">
        <v>5.03</v>
      </c>
      <c r="G827" s="1" t="s">
        <v>1024</v>
      </c>
      <c r="H827" s="1">
        <v>27.23</v>
      </c>
    </row>
    <row r="828" spans="1:9">
      <c r="A828" s="1">
        <v>827</v>
      </c>
      <c r="B828" s="1" t="s">
        <v>316</v>
      </c>
      <c r="C828" s="1">
        <v>6</v>
      </c>
      <c r="D828" s="1">
        <v>5.5</v>
      </c>
      <c r="E828" s="1">
        <v>38</v>
      </c>
      <c r="F828" s="1">
        <v>5.03</v>
      </c>
      <c r="G828" s="1" t="s">
        <v>1024</v>
      </c>
      <c r="H828" s="1">
        <v>27.23</v>
      </c>
    </row>
    <row r="829" spans="1:9">
      <c r="A829" s="1">
        <v>828</v>
      </c>
      <c r="B829" s="1" t="s">
        <v>316</v>
      </c>
      <c r="C829" s="1">
        <v>4</v>
      </c>
      <c r="D829" s="1">
        <v>7</v>
      </c>
      <c r="E829" s="1">
        <v>63.6</v>
      </c>
      <c r="F829" s="1">
        <v>5</v>
      </c>
      <c r="G829" s="1" t="s">
        <v>971</v>
      </c>
      <c r="H829" s="1">
        <v>19.68</v>
      </c>
      <c r="I829" s="1" t="s">
        <v>114</v>
      </c>
    </row>
    <row r="830" spans="1:9">
      <c r="A830" s="1">
        <v>829</v>
      </c>
      <c r="B830" s="1" t="s">
        <v>316</v>
      </c>
      <c r="C830" s="1">
        <v>6</v>
      </c>
      <c r="D830" s="1">
        <v>6.19</v>
      </c>
      <c r="E830" s="1">
        <v>71.400000000000006</v>
      </c>
      <c r="F830" s="1">
        <v>5</v>
      </c>
      <c r="G830" s="1" t="s">
        <v>1083</v>
      </c>
      <c r="H830" s="1">
        <v>32.92</v>
      </c>
    </row>
    <row r="831" spans="1:9">
      <c r="A831" s="1">
        <v>830</v>
      </c>
      <c r="B831" s="1" t="s">
        <v>316</v>
      </c>
      <c r="C831" s="1">
        <v>6</v>
      </c>
      <c r="D831" s="1">
        <v>5.5</v>
      </c>
      <c r="E831" s="1">
        <v>38</v>
      </c>
      <c r="F831" s="1">
        <v>4.95</v>
      </c>
      <c r="G831" s="1" t="s">
        <v>1024</v>
      </c>
      <c r="H831" s="1">
        <v>27.23</v>
      </c>
    </row>
    <row r="832" spans="1:9">
      <c r="A832" s="1">
        <v>831</v>
      </c>
      <c r="B832" s="1" t="s">
        <v>316</v>
      </c>
      <c r="C832" s="1">
        <v>2</v>
      </c>
      <c r="D832" s="1">
        <v>7.5</v>
      </c>
      <c r="E832" s="1">
        <v>65</v>
      </c>
      <c r="F832" s="1">
        <v>4.9000000000000004</v>
      </c>
      <c r="G832" s="1" t="s">
        <v>965</v>
      </c>
      <c r="H832" s="1">
        <v>13.77</v>
      </c>
      <c r="I832" s="1" t="s">
        <v>64</v>
      </c>
    </row>
    <row r="833" spans="1:9">
      <c r="A833" s="1">
        <v>832</v>
      </c>
      <c r="B833" s="1" t="s">
        <v>316</v>
      </c>
      <c r="C833" s="1">
        <v>10</v>
      </c>
      <c r="D833" s="1">
        <v>4.2</v>
      </c>
      <c r="E833" s="1">
        <v>10</v>
      </c>
      <c r="F833" s="1">
        <v>4.8</v>
      </c>
      <c r="G833" s="1" t="s">
        <v>1026</v>
      </c>
      <c r="H833" s="1">
        <v>40.6</v>
      </c>
    </row>
    <row r="834" spans="1:9">
      <c r="A834" s="1">
        <v>833</v>
      </c>
      <c r="B834" s="1" t="s">
        <v>316</v>
      </c>
      <c r="C834" s="1">
        <v>10</v>
      </c>
      <c r="D834" s="1">
        <v>4.2</v>
      </c>
      <c r="E834" s="1">
        <v>10</v>
      </c>
      <c r="F834" s="1">
        <v>4.5</v>
      </c>
      <c r="G834" s="1" t="s">
        <v>1028</v>
      </c>
      <c r="H834" s="1">
        <v>38.72</v>
      </c>
    </row>
    <row r="835" spans="1:9">
      <c r="A835" s="1">
        <v>834</v>
      </c>
      <c r="B835" s="1" t="s">
        <v>316</v>
      </c>
      <c r="C835" s="1">
        <v>6</v>
      </c>
      <c r="D835" s="1">
        <v>3.15</v>
      </c>
      <c r="E835" s="1">
        <v>230</v>
      </c>
      <c r="F835" s="1">
        <v>4.5</v>
      </c>
      <c r="G835" s="1" t="s">
        <v>1084</v>
      </c>
      <c r="H835" s="1">
        <v>24.68</v>
      </c>
    </row>
    <row r="836" spans="1:9">
      <c r="A836" s="1">
        <v>835</v>
      </c>
      <c r="B836" s="1" t="s">
        <v>316</v>
      </c>
      <c r="C836" s="1">
        <v>10</v>
      </c>
      <c r="D836" s="1">
        <v>4.2</v>
      </c>
      <c r="E836" s="1">
        <v>10</v>
      </c>
      <c r="F836" s="1">
        <v>4.3499999999999996</v>
      </c>
      <c r="G836" s="1" t="s">
        <v>1024</v>
      </c>
      <c r="H836" s="1">
        <v>42.9</v>
      </c>
    </row>
    <row r="837" spans="1:9">
      <c r="A837" s="1">
        <v>836</v>
      </c>
      <c r="B837" s="1" t="s">
        <v>316</v>
      </c>
      <c r="C837" s="1">
        <v>10</v>
      </c>
      <c r="D837" s="1">
        <v>4.2</v>
      </c>
      <c r="E837" s="1">
        <v>10</v>
      </c>
      <c r="F837" s="1">
        <v>4.3</v>
      </c>
      <c r="G837" s="1" t="s">
        <v>1024</v>
      </c>
      <c r="H837" s="1">
        <v>45.08</v>
      </c>
    </row>
    <row r="838" spans="1:9">
      <c r="A838" s="1">
        <v>837</v>
      </c>
      <c r="B838" s="1" t="s">
        <v>316</v>
      </c>
      <c r="C838" s="1">
        <v>10</v>
      </c>
      <c r="D838" s="1">
        <v>4.2</v>
      </c>
      <c r="E838" s="1">
        <v>10</v>
      </c>
      <c r="F838" s="1">
        <v>4.3</v>
      </c>
      <c r="G838" s="1" t="s">
        <v>1028</v>
      </c>
      <c r="H838" s="1">
        <v>51.02</v>
      </c>
    </row>
    <row r="839" spans="1:9">
      <c r="A839" s="1">
        <v>838</v>
      </c>
      <c r="B839" s="1" t="s">
        <v>316</v>
      </c>
      <c r="C839" s="1">
        <v>6</v>
      </c>
      <c r="D839" s="1">
        <v>5.19</v>
      </c>
      <c r="E839" s="1">
        <v>66</v>
      </c>
      <c r="F839" s="1">
        <v>4.25</v>
      </c>
      <c r="G839" s="1" t="s">
        <v>976</v>
      </c>
      <c r="H839" s="1">
        <v>28.84</v>
      </c>
      <c r="I839" s="1" t="s">
        <v>141</v>
      </c>
    </row>
    <row r="840" spans="1:9">
      <c r="A840" s="1">
        <v>839</v>
      </c>
      <c r="B840" s="1" t="s">
        <v>316</v>
      </c>
      <c r="C840" s="1">
        <v>10</v>
      </c>
      <c r="D840" s="1">
        <v>4.2</v>
      </c>
      <c r="E840" s="1">
        <v>10</v>
      </c>
      <c r="F840" s="1">
        <v>4.25</v>
      </c>
      <c r="G840" s="1" t="s">
        <v>1024</v>
      </c>
      <c r="H840" s="1">
        <v>48.85</v>
      </c>
    </row>
    <row r="841" spans="1:9">
      <c r="A841" s="1">
        <v>840</v>
      </c>
      <c r="B841" s="1" t="s">
        <v>316</v>
      </c>
      <c r="C841" s="1">
        <v>10</v>
      </c>
      <c r="D841" s="1">
        <v>4.2</v>
      </c>
      <c r="E841" s="1">
        <v>10</v>
      </c>
      <c r="F841" s="1">
        <v>4.2300000000000004</v>
      </c>
      <c r="G841" s="1" t="s">
        <v>1028</v>
      </c>
      <c r="H841" s="1">
        <v>51.02</v>
      </c>
    </row>
    <row r="842" spans="1:9">
      <c r="A842" s="1">
        <v>841</v>
      </c>
      <c r="B842" s="1" t="s">
        <v>316</v>
      </c>
      <c r="C842" s="1">
        <v>1.5</v>
      </c>
      <c r="D842" s="1">
        <v>4</v>
      </c>
      <c r="E842" s="1">
        <v>153</v>
      </c>
      <c r="F842" s="1">
        <v>4.2300000000000004</v>
      </c>
      <c r="G842" s="1" t="s">
        <v>966</v>
      </c>
      <c r="H842" s="1">
        <v>5.88</v>
      </c>
    </row>
    <row r="843" spans="1:9">
      <c r="A843" s="1">
        <v>842</v>
      </c>
      <c r="B843" s="1" t="s">
        <v>316</v>
      </c>
      <c r="C843" s="1">
        <v>10</v>
      </c>
      <c r="D843" s="1">
        <v>4.2</v>
      </c>
      <c r="E843" s="1">
        <v>10</v>
      </c>
      <c r="F843" s="1">
        <v>4.22</v>
      </c>
      <c r="G843" s="1" t="s">
        <v>1024</v>
      </c>
      <c r="H843" s="1">
        <v>51.02</v>
      </c>
    </row>
    <row r="844" spans="1:9">
      <c r="A844" s="1">
        <v>843</v>
      </c>
      <c r="B844" s="1" t="s">
        <v>316</v>
      </c>
      <c r="C844" s="1">
        <v>1.5</v>
      </c>
      <c r="D844" s="1">
        <v>4</v>
      </c>
      <c r="E844" s="1">
        <v>153</v>
      </c>
      <c r="F844" s="1">
        <v>4.17</v>
      </c>
      <c r="G844" s="1" t="s">
        <v>966</v>
      </c>
      <c r="H844" s="1">
        <v>5.88</v>
      </c>
    </row>
    <row r="845" spans="1:9">
      <c r="A845" s="1">
        <v>844</v>
      </c>
      <c r="B845" s="1" t="s">
        <v>316</v>
      </c>
      <c r="C845" s="1">
        <v>10</v>
      </c>
      <c r="D845" s="1">
        <v>4.2</v>
      </c>
      <c r="E845" s="1">
        <v>10</v>
      </c>
      <c r="F845" s="1">
        <v>4.1500000000000004</v>
      </c>
      <c r="G845" s="1" t="s">
        <v>1024</v>
      </c>
      <c r="H845" s="1">
        <v>45.08</v>
      </c>
    </row>
    <row r="846" spans="1:9">
      <c r="A846" s="1">
        <v>845</v>
      </c>
      <c r="B846" s="1" t="s">
        <v>316</v>
      </c>
      <c r="C846" s="1">
        <v>2</v>
      </c>
      <c r="D846" s="1">
        <v>7.5</v>
      </c>
      <c r="E846" s="1">
        <v>65</v>
      </c>
      <c r="F846" s="1">
        <v>4.12</v>
      </c>
      <c r="G846" s="1" t="s">
        <v>964</v>
      </c>
      <c r="H846" s="1">
        <v>13.77</v>
      </c>
      <c r="I846" s="1" t="s">
        <v>60</v>
      </c>
    </row>
    <row r="847" spans="1:9">
      <c r="A847" s="1">
        <v>846</v>
      </c>
      <c r="B847" s="1" t="s">
        <v>316</v>
      </c>
      <c r="C847" s="1">
        <v>10</v>
      </c>
      <c r="D847" s="1">
        <v>4.2</v>
      </c>
      <c r="E847" s="1">
        <v>10</v>
      </c>
      <c r="F847" s="1">
        <v>3.98</v>
      </c>
      <c r="G847" s="1" t="s">
        <v>1024</v>
      </c>
      <c r="H847" s="1">
        <v>45.08</v>
      </c>
    </row>
    <row r="848" spans="1:9">
      <c r="A848" s="1">
        <v>847</v>
      </c>
      <c r="B848" s="1" t="s">
        <v>316</v>
      </c>
      <c r="C848" s="1">
        <v>10</v>
      </c>
      <c r="D848" s="1">
        <v>4.2</v>
      </c>
      <c r="E848" s="1">
        <v>10</v>
      </c>
      <c r="F848" s="1">
        <v>3.95</v>
      </c>
      <c r="G848" s="1" t="s">
        <v>1024</v>
      </c>
      <c r="H848" s="1">
        <v>45.08</v>
      </c>
    </row>
    <row r="849" spans="1:9">
      <c r="A849" s="1">
        <v>848</v>
      </c>
      <c r="B849" s="1" t="s">
        <v>316</v>
      </c>
      <c r="C849" s="1">
        <v>10</v>
      </c>
      <c r="D849" s="1">
        <v>4.2</v>
      </c>
      <c r="E849" s="1">
        <v>10</v>
      </c>
      <c r="F849" s="1">
        <v>3.95</v>
      </c>
      <c r="G849" s="1" t="s">
        <v>1024</v>
      </c>
      <c r="H849" s="1">
        <v>45.08</v>
      </c>
    </row>
    <row r="850" spans="1:9">
      <c r="A850" s="1">
        <v>849</v>
      </c>
      <c r="B850" s="1" t="s">
        <v>316</v>
      </c>
      <c r="C850" s="1">
        <v>10</v>
      </c>
      <c r="D850" s="1">
        <v>4.2</v>
      </c>
      <c r="E850" s="1">
        <v>10</v>
      </c>
      <c r="F850" s="1">
        <v>3.93</v>
      </c>
      <c r="G850" s="1" t="s">
        <v>1024</v>
      </c>
      <c r="H850" s="1">
        <v>45.08</v>
      </c>
    </row>
    <row r="851" spans="1:9">
      <c r="A851" s="1">
        <v>850</v>
      </c>
      <c r="B851" s="1" t="s">
        <v>316</v>
      </c>
      <c r="C851" s="1">
        <v>10</v>
      </c>
      <c r="D851" s="1">
        <v>4.2</v>
      </c>
      <c r="E851" s="1">
        <v>10</v>
      </c>
      <c r="F851" s="1">
        <v>3.9</v>
      </c>
      <c r="G851" s="1" t="s">
        <v>1024</v>
      </c>
      <c r="H851" s="1">
        <v>23.36</v>
      </c>
    </row>
    <row r="852" spans="1:9">
      <c r="A852" s="1">
        <v>851</v>
      </c>
      <c r="B852" s="1" t="s">
        <v>316</v>
      </c>
      <c r="C852" s="1">
        <v>10</v>
      </c>
      <c r="D852" s="1">
        <v>4.2</v>
      </c>
      <c r="E852" s="1">
        <v>10</v>
      </c>
      <c r="F852" s="1">
        <v>3.9</v>
      </c>
      <c r="G852" s="1" t="s">
        <v>1024</v>
      </c>
      <c r="H852" s="1">
        <v>51.13</v>
      </c>
    </row>
    <row r="853" spans="1:9">
      <c r="A853" s="1">
        <v>852</v>
      </c>
      <c r="B853" s="1" t="s">
        <v>316</v>
      </c>
      <c r="C853" s="1">
        <v>10</v>
      </c>
      <c r="D853" s="1">
        <v>4.2</v>
      </c>
      <c r="E853" s="1">
        <v>10</v>
      </c>
      <c r="F853" s="1">
        <v>3.89</v>
      </c>
      <c r="G853" s="1" t="s">
        <v>1024</v>
      </c>
      <c r="H853" s="1">
        <v>51.13</v>
      </c>
    </row>
    <row r="854" spans="1:9">
      <c r="A854" s="1">
        <v>853</v>
      </c>
      <c r="B854" s="1" t="s">
        <v>316</v>
      </c>
      <c r="C854" s="1">
        <v>10</v>
      </c>
      <c r="D854" s="1">
        <v>4.2</v>
      </c>
      <c r="E854" s="1">
        <v>10</v>
      </c>
      <c r="F854" s="1">
        <v>3.85</v>
      </c>
      <c r="G854" s="1" t="s">
        <v>1024</v>
      </c>
      <c r="H854" s="1">
        <v>45.08</v>
      </c>
    </row>
    <row r="855" spans="1:9">
      <c r="A855" s="1">
        <v>854</v>
      </c>
      <c r="B855" s="1" t="s">
        <v>316</v>
      </c>
      <c r="C855" s="1">
        <v>10</v>
      </c>
      <c r="D855" s="1">
        <v>4.2</v>
      </c>
      <c r="E855" s="1">
        <v>10</v>
      </c>
      <c r="F855" s="1">
        <v>3.85</v>
      </c>
      <c r="G855" s="1" t="s">
        <v>1024</v>
      </c>
      <c r="H855" s="1">
        <v>45.08</v>
      </c>
    </row>
    <row r="856" spans="1:9">
      <c r="A856" s="1">
        <v>855</v>
      </c>
      <c r="B856" s="1" t="s">
        <v>316</v>
      </c>
      <c r="C856" s="1">
        <v>6</v>
      </c>
      <c r="D856" s="1">
        <v>3.15</v>
      </c>
      <c r="E856" s="1">
        <v>230</v>
      </c>
      <c r="F856" s="1">
        <v>3.71</v>
      </c>
      <c r="G856" s="1" t="s">
        <v>1084</v>
      </c>
      <c r="H856" s="1">
        <v>21.3</v>
      </c>
    </row>
    <row r="857" spans="1:9">
      <c r="A857" s="1">
        <v>856</v>
      </c>
      <c r="B857" s="1" t="s">
        <v>316</v>
      </c>
      <c r="C857" s="1">
        <v>6</v>
      </c>
      <c r="D857" s="1">
        <v>3.15</v>
      </c>
      <c r="E857" s="1">
        <v>230</v>
      </c>
      <c r="F857" s="1">
        <v>3.7</v>
      </c>
      <c r="G857" s="1" t="s">
        <v>1084</v>
      </c>
      <c r="H857" s="1">
        <v>21.3</v>
      </c>
    </row>
    <row r="858" spans="1:9">
      <c r="A858" s="1">
        <v>857</v>
      </c>
      <c r="B858" s="1" t="s">
        <v>316</v>
      </c>
      <c r="C858" s="1">
        <v>6</v>
      </c>
      <c r="D858" s="1">
        <v>3.15</v>
      </c>
      <c r="E858" s="1">
        <v>230</v>
      </c>
      <c r="F858" s="1">
        <v>3.54</v>
      </c>
      <c r="G858" s="1" t="s">
        <v>1084</v>
      </c>
      <c r="H858" s="1">
        <v>21.3</v>
      </c>
    </row>
    <row r="859" spans="1:9">
      <c r="A859" s="1">
        <v>858</v>
      </c>
      <c r="B859" s="1" t="s">
        <v>316</v>
      </c>
      <c r="C859" s="1">
        <v>6</v>
      </c>
      <c r="D859" s="1">
        <v>3.15</v>
      </c>
      <c r="E859" s="1">
        <v>230</v>
      </c>
      <c r="F859" s="1">
        <v>3.53</v>
      </c>
      <c r="G859" s="1" t="s">
        <v>1084</v>
      </c>
      <c r="H859" s="1">
        <v>21.3</v>
      </c>
    </row>
    <row r="860" spans="1:9">
      <c r="A860" s="1">
        <v>859</v>
      </c>
      <c r="B860" s="1" t="s">
        <v>316</v>
      </c>
      <c r="C860" s="1">
        <v>1.5</v>
      </c>
      <c r="D860" s="1">
        <v>4</v>
      </c>
      <c r="E860" s="1">
        <v>153</v>
      </c>
      <c r="F860" s="1">
        <v>3.5</v>
      </c>
      <c r="G860" s="1" t="s">
        <v>966</v>
      </c>
      <c r="H860" s="1">
        <v>5.88</v>
      </c>
    </row>
    <row r="861" spans="1:9">
      <c r="A861" s="1">
        <v>860</v>
      </c>
      <c r="B861" s="1" t="s">
        <v>316</v>
      </c>
      <c r="C861" s="1">
        <v>6</v>
      </c>
      <c r="D861" s="1">
        <v>3.15</v>
      </c>
      <c r="E861" s="1">
        <v>230</v>
      </c>
      <c r="F861" s="1">
        <v>3.45</v>
      </c>
      <c r="G861" s="1" t="s">
        <v>1084</v>
      </c>
      <c r="H861" s="1">
        <v>21.3</v>
      </c>
    </row>
    <row r="862" spans="1:9">
      <c r="A862" s="1">
        <v>861</v>
      </c>
      <c r="B862" s="1" t="s">
        <v>316</v>
      </c>
      <c r="C862" s="1">
        <v>6</v>
      </c>
      <c r="D862" s="1">
        <v>3.15</v>
      </c>
      <c r="E862" s="1">
        <v>230</v>
      </c>
      <c r="F862" s="1">
        <v>3.43</v>
      </c>
      <c r="G862" s="1" t="s">
        <v>1084</v>
      </c>
      <c r="H862" s="1">
        <v>21.3</v>
      </c>
    </row>
    <row r="863" spans="1:9">
      <c r="A863" s="1">
        <v>862</v>
      </c>
      <c r="B863" s="1" t="s">
        <v>316</v>
      </c>
      <c r="C863" s="1">
        <v>6</v>
      </c>
      <c r="D863" s="1">
        <v>3.15</v>
      </c>
      <c r="E863" s="1">
        <v>230</v>
      </c>
      <c r="F863" s="1">
        <v>3.42</v>
      </c>
      <c r="G863" s="1" t="s">
        <v>1084</v>
      </c>
      <c r="H863" s="1">
        <v>21.3</v>
      </c>
    </row>
    <row r="864" spans="1:9">
      <c r="A864" s="1">
        <v>863</v>
      </c>
      <c r="B864" s="1" t="s">
        <v>316</v>
      </c>
      <c r="C864" s="1">
        <v>2</v>
      </c>
      <c r="D864" s="1">
        <v>3.38</v>
      </c>
      <c r="E864" s="1">
        <v>58.4</v>
      </c>
      <c r="F864" s="1">
        <v>3.35</v>
      </c>
      <c r="G864" s="1" t="s">
        <v>965</v>
      </c>
      <c r="H864" s="1">
        <v>9.83</v>
      </c>
      <c r="I864" s="1" t="s">
        <v>10</v>
      </c>
    </row>
    <row r="865" spans="1:9">
      <c r="A865" s="1">
        <v>864</v>
      </c>
      <c r="B865" s="1" t="s">
        <v>316</v>
      </c>
      <c r="C865" s="1">
        <v>2</v>
      </c>
      <c r="D865" s="1">
        <v>3.38</v>
      </c>
      <c r="E865" s="1">
        <v>58.4</v>
      </c>
      <c r="F865" s="1">
        <v>3.33</v>
      </c>
      <c r="G865" s="1" t="s">
        <v>965</v>
      </c>
      <c r="H865" s="1">
        <v>9.83</v>
      </c>
      <c r="I865" s="1" t="s">
        <v>10</v>
      </c>
    </row>
    <row r="866" spans="1:9">
      <c r="A866" s="1">
        <v>865</v>
      </c>
      <c r="B866" s="1" t="s">
        <v>316</v>
      </c>
      <c r="C866" s="1">
        <v>3</v>
      </c>
      <c r="D866" s="1">
        <v>3</v>
      </c>
      <c r="E866" s="1">
        <v>40</v>
      </c>
      <c r="F866" s="1">
        <v>3.19</v>
      </c>
      <c r="G866" s="1" t="s">
        <v>963</v>
      </c>
      <c r="H866" s="1">
        <v>15.83</v>
      </c>
      <c r="I866" s="1" t="s">
        <v>112</v>
      </c>
    </row>
    <row r="867" spans="1:9">
      <c r="A867" s="1">
        <v>866</v>
      </c>
      <c r="B867" s="1" t="s">
        <v>316</v>
      </c>
      <c r="C867" s="1">
        <v>2</v>
      </c>
      <c r="D867" s="1">
        <v>3.18</v>
      </c>
      <c r="E867" s="1">
        <v>58.4</v>
      </c>
      <c r="F867" s="1">
        <v>3.17</v>
      </c>
      <c r="G867" s="1" t="s">
        <v>965</v>
      </c>
      <c r="H867" s="1">
        <v>9.83</v>
      </c>
      <c r="I867" s="1" t="s">
        <v>10</v>
      </c>
    </row>
    <row r="868" spans="1:9">
      <c r="A868" s="1">
        <v>867</v>
      </c>
      <c r="B868" s="1" t="s">
        <v>316</v>
      </c>
      <c r="C868" s="1">
        <v>2</v>
      </c>
      <c r="D868" s="1">
        <v>3.18</v>
      </c>
      <c r="E868" s="1">
        <v>58.4</v>
      </c>
      <c r="F868" s="1">
        <v>3.16</v>
      </c>
      <c r="G868" s="1" t="s">
        <v>965</v>
      </c>
      <c r="H868" s="1">
        <v>9.83</v>
      </c>
      <c r="I868" s="1" t="s">
        <v>10</v>
      </c>
    </row>
    <row r="869" spans="1:9">
      <c r="A869" s="1">
        <v>868</v>
      </c>
      <c r="B869" s="1" t="s">
        <v>316</v>
      </c>
      <c r="C869" s="1">
        <v>3</v>
      </c>
      <c r="D869" s="1">
        <v>3</v>
      </c>
      <c r="E869" s="1">
        <v>40</v>
      </c>
      <c r="F869" s="1">
        <v>3.15</v>
      </c>
      <c r="G869" s="1" t="s">
        <v>963</v>
      </c>
      <c r="H869" s="1">
        <v>15.83</v>
      </c>
      <c r="I869" s="1" t="s">
        <v>112</v>
      </c>
    </row>
    <row r="870" spans="1:9">
      <c r="A870" s="1">
        <v>869</v>
      </c>
      <c r="B870" s="1" t="s">
        <v>316</v>
      </c>
      <c r="C870" s="1">
        <v>3</v>
      </c>
      <c r="D870" s="1">
        <v>3</v>
      </c>
      <c r="E870" s="1">
        <v>40</v>
      </c>
      <c r="F870" s="1">
        <v>3.15</v>
      </c>
      <c r="G870" s="1" t="s">
        <v>963</v>
      </c>
      <c r="H870" s="1">
        <v>15.83</v>
      </c>
      <c r="I870" s="1" t="s">
        <v>112</v>
      </c>
    </row>
    <row r="871" spans="1:9">
      <c r="A871" s="1">
        <v>870</v>
      </c>
      <c r="B871" s="1" t="s">
        <v>316</v>
      </c>
      <c r="C871" s="1">
        <v>10</v>
      </c>
      <c r="D871" s="1">
        <v>4.2</v>
      </c>
      <c r="E871" s="1">
        <v>10</v>
      </c>
      <c r="F871" s="1">
        <v>3.05</v>
      </c>
      <c r="G871" s="1" t="s">
        <v>1027</v>
      </c>
      <c r="H871" s="1">
        <v>45.08</v>
      </c>
    </row>
    <row r="872" spans="1:9">
      <c r="A872" s="1">
        <v>871</v>
      </c>
      <c r="B872" s="1" t="s">
        <v>316</v>
      </c>
      <c r="C872" s="1">
        <v>10</v>
      </c>
      <c r="D872" s="1">
        <v>4.2</v>
      </c>
      <c r="E872" s="1">
        <v>10</v>
      </c>
      <c r="F872" s="1">
        <v>3.05</v>
      </c>
      <c r="G872" s="1" t="s">
        <v>1024</v>
      </c>
      <c r="H872" s="1">
        <v>42.03</v>
      </c>
    </row>
    <row r="873" spans="1:9">
      <c r="A873" s="1">
        <v>872</v>
      </c>
      <c r="B873" s="1" t="s">
        <v>316</v>
      </c>
      <c r="C873" s="1">
        <v>6</v>
      </c>
      <c r="D873" s="1">
        <v>3</v>
      </c>
      <c r="E873" s="1">
        <v>144</v>
      </c>
      <c r="F873" s="1">
        <v>3.02</v>
      </c>
      <c r="G873" s="1" t="s">
        <v>990</v>
      </c>
      <c r="H873" s="1">
        <v>31.9</v>
      </c>
      <c r="I873" s="1" t="s">
        <v>43</v>
      </c>
    </row>
    <row r="874" spans="1:9">
      <c r="A874" s="1">
        <v>873</v>
      </c>
      <c r="B874" s="1" t="s">
        <v>316</v>
      </c>
      <c r="C874" s="1">
        <v>6</v>
      </c>
      <c r="D874" s="1">
        <v>3</v>
      </c>
      <c r="E874" s="1">
        <v>144</v>
      </c>
      <c r="F874" s="1">
        <v>2.86</v>
      </c>
      <c r="G874" s="1" t="s">
        <v>990</v>
      </c>
      <c r="H874" s="1">
        <v>31.9</v>
      </c>
      <c r="I874" s="1" t="s">
        <v>43</v>
      </c>
    </row>
    <row r="875" spans="1:9">
      <c r="A875" s="1">
        <v>874</v>
      </c>
      <c r="B875" s="1" t="s">
        <v>316</v>
      </c>
      <c r="C875" s="1">
        <v>10</v>
      </c>
      <c r="D875" s="1">
        <v>4.2</v>
      </c>
      <c r="E875" s="1">
        <v>10</v>
      </c>
      <c r="F875" s="1">
        <v>2.8</v>
      </c>
      <c r="G875" s="1" t="s">
        <v>1025</v>
      </c>
      <c r="H875" s="1">
        <v>54.7</v>
      </c>
    </row>
    <row r="876" spans="1:9">
      <c r="A876" s="1">
        <v>875</v>
      </c>
      <c r="B876" s="1" t="s">
        <v>316</v>
      </c>
      <c r="C876" s="1">
        <v>6</v>
      </c>
      <c r="D876" s="1">
        <v>3</v>
      </c>
      <c r="E876" s="1">
        <v>144</v>
      </c>
      <c r="F876" s="1">
        <v>2.66</v>
      </c>
      <c r="G876" s="1" t="s">
        <v>990</v>
      </c>
      <c r="H876" s="1">
        <v>31.9</v>
      </c>
      <c r="I876" s="1" t="s">
        <v>42</v>
      </c>
    </row>
    <row r="877" spans="1:9">
      <c r="A877" s="1">
        <v>876</v>
      </c>
      <c r="B877" s="1" t="s">
        <v>316</v>
      </c>
      <c r="C877" s="1">
        <v>10</v>
      </c>
      <c r="D877" s="1">
        <v>4.2</v>
      </c>
      <c r="E877" s="1">
        <v>10</v>
      </c>
      <c r="F877" s="1">
        <v>2.54</v>
      </c>
      <c r="G877" s="1" t="s">
        <v>1027</v>
      </c>
      <c r="H877" s="1">
        <v>45.08</v>
      </c>
    </row>
    <row r="878" spans="1:9">
      <c r="A878" s="1">
        <v>877</v>
      </c>
      <c r="B878" s="1" t="s">
        <v>316</v>
      </c>
      <c r="C878" s="1">
        <v>10</v>
      </c>
      <c r="D878" s="1">
        <v>1.76</v>
      </c>
      <c r="E878" s="1">
        <v>40</v>
      </c>
      <c r="F878" s="1">
        <v>2.34</v>
      </c>
      <c r="G878" s="1" t="s">
        <v>996</v>
      </c>
      <c r="H878" s="1">
        <v>49.81</v>
      </c>
      <c r="I878" s="1" t="s">
        <v>101</v>
      </c>
    </row>
    <row r="879" spans="1:9">
      <c r="A879" s="1">
        <v>878</v>
      </c>
      <c r="B879" s="1" t="s">
        <v>316</v>
      </c>
      <c r="C879" s="1">
        <v>3</v>
      </c>
      <c r="D879" s="1">
        <v>7</v>
      </c>
      <c r="E879" s="1">
        <v>100</v>
      </c>
      <c r="F879" s="1">
        <v>2.14</v>
      </c>
      <c r="G879" s="1" t="s">
        <v>966</v>
      </c>
      <c r="H879" s="1">
        <v>17.63</v>
      </c>
    </row>
    <row r="880" spans="1:9">
      <c r="A880" s="1">
        <v>879</v>
      </c>
      <c r="B880" s="1" t="s">
        <v>316</v>
      </c>
      <c r="C880" s="1">
        <v>6</v>
      </c>
      <c r="D880" s="1">
        <v>2.5</v>
      </c>
      <c r="E880" s="1">
        <v>22</v>
      </c>
      <c r="F880" s="1">
        <v>2.1</v>
      </c>
      <c r="G880" s="1" t="s">
        <v>968</v>
      </c>
      <c r="H880" s="1">
        <v>29.71</v>
      </c>
      <c r="I880" s="1" t="s">
        <v>113</v>
      </c>
    </row>
    <row r="881" spans="1:9">
      <c r="A881" s="1">
        <v>880</v>
      </c>
      <c r="B881" s="1" t="s">
        <v>316</v>
      </c>
      <c r="C881" s="1">
        <v>10</v>
      </c>
      <c r="D881" s="1">
        <v>1.76</v>
      </c>
      <c r="E881" s="1">
        <v>40</v>
      </c>
      <c r="F881" s="1">
        <v>2</v>
      </c>
      <c r="G881" s="1" t="s">
        <v>996</v>
      </c>
      <c r="H881" s="1">
        <v>49.81</v>
      </c>
      <c r="I881" s="1" t="s">
        <v>103</v>
      </c>
    </row>
    <row r="882" spans="1:9">
      <c r="A882" s="1">
        <v>881</v>
      </c>
      <c r="B882" s="1" t="s">
        <v>316</v>
      </c>
      <c r="C882" s="1">
        <v>10</v>
      </c>
      <c r="D882" s="1">
        <v>1.76</v>
      </c>
      <c r="E882" s="1">
        <v>40</v>
      </c>
      <c r="F882" s="1">
        <v>1.92</v>
      </c>
      <c r="G882" s="1" t="s">
        <v>996</v>
      </c>
      <c r="H882" s="1">
        <v>49.81</v>
      </c>
      <c r="I882" s="1" t="s">
        <v>88</v>
      </c>
    </row>
    <row r="883" spans="1:9">
      <c r="A883" s="1">
        <v>882</v>
      </c>
      <c r="B883" s="1" t="s">
        <v>316</v>
      </c>
      <c r="C883" s="1">
        <v>10</v>
      </c>
      <c r="D883" s="1">
        <v>1.76</v>
      </c>
      <c r="E883" s="1">
        <v>40</v>
      </c>
      <c r="F883" s="1">
        <v>1.9</v>
      </c>
      <c r="G883" s="1" t="s">
        <v>996</v>
      </c>
      <c r="H883" s="1">
        <v>49.81</v>
      </c>
      <c r="I883" s="1" t="s">
        <v>104</v>
      </c>
    </row>
    <row r="884" spans="1:9">
      <c r="A884" s="1">
        <v>883</v>
      </c>
      <c r="B884" s="1" t="s">
        <v>316</v>
      </c>
      <c r="C884" s="1">
        <v>8</v>
      </c>
      <c r="D884" s="1">
        <v>1</v>
      </c>
      <c r="E884" s="1">
        <v>40</v>
      </c>
      <c r="F884" s="1">
        <v>1.214</v>
      </c>
      <c r="G884" s="1" t="s">
        <v>1086</v>
      </c>
      <c r="H884" s="1">
        <v>35.880000000000003</v>
      </c>
      <c r="I884" s="1" t="s">
        <v>39</v>
      </c>
    </row>
    <row r="885" spans="1:9">
      <c r="A885" s="1">
        <v>884</v>
      </c>
      <c r="B885" s="1" t="s">
        <v>316</v>
      </c>
      <c r="C885" s="1">
        <v>10</v>
      </c>
      <c r="D885" s="1">
        <v>1.76</v>
      </c>
      <c r="E885" s="1">
        <v>40</v>
      </c>
      <c r="F885" s="1">
        <v>1.194</v>
      </c>
      <c r="G885" s="1" t="s">
        <v>996</v>
      </c>
      <c r="H885" s="1">
        <v>49.81</v>
      </c>
      <c r="I885" s="1" t="s">
        <v>102</v>
      </c>
    </row>
    <row r="886" spans="1:9">
      <c r="A886" s="1">
        <v>885</v>
      </c>
      <c r="B886" s="1" t="s">
        <v>316</v>
      </c>
      <c r="C886" s="1">
        <v>8</v>
      </c>
      <c r="D886" s="1">
        <v>1</v>
      </c>
      <c r="E886" s="1">
        <v>40</v>
      </c>
      <c r="F886" s="1">
        <v>1.18</v>
      </c>
      <c r="G886" s="1" t="s">
        <v>1086</v>
      </c>
      <c r="H886" s="1">
        <v>35.880000000000003</v>
      </c>
      <c r="I886" s="1" t="s">
        <v>38</v>
      </c>
    </row>
    <row r="887" spans="1:9">
      <c r="A887" s="1">
        <v>886</v>
      </c>
      <c r="B887" s="1" t="s">
        <v>316</v>
      </c>
      <c r="C887" s="1">
        <v>8</v>
      </c>
      <c r="D887" s="1">
        <v>1</v>
      </c>
      <c r="E887" s="1">
        <v>40</v>
      </c>
      <c r="F887" s="1">
        <v>1.1639999999999999</v>
      </c>
      <c r="G887" s="1" t="s">
        <v>1086</v>
      </c>
      <c r="H887" s="1">
        <v>35.880000000000003</v>
      </c>
      <c r="I887" s="1" t="s">
        <v>41</v>
      </c>
    </row>
    <row r="888" spans="1:9">
      <c r="A888" s="1">
        <v>887</v>
      </c>
      <c r="B888" s="1" t="s">
        <v>316</v>
      </c>
      <c r="C888" s="1">
        <v>8</v>
      </c>
      <c r="D888" s="1">
        <v>1</v>
      </c>
      <c r="E888" s="1">
        <v>40</v>
      </c>
      <c r="F888" s="1">
        <v>1.1220000000000001</v>
      </c>
      <c r="G888" s="1" t="s">
        <v>1086</v>
      </c>
      <c r="H888" s="1">
        <v>35.880000000000003</v>
      </c>
      <c r="I888" s="1" t="s">
        <v>37</v>
      </c>
    </row>
    <row r="889" spans="1:9">
      <c r="A889" s="1">
        <v>888</v>
      </c>
      <c r="B889" s="1" t="s">
        <v>316</v>
      </c>
      <c r="C889" s="1">
        <v>8</v>
      </c>
      <c r="D889" s="1">
        <v>1</v>
      </c>
      <c r="E889" s="1">
        <v>40</v>
      </c>
      <c r="F889" s="1">
        <v>1.056</v>
      </c>
      <c r="G889" s="1" t="s">
        <v>1086</v>
      </c>
      <c r="H889" s="1">
        <v>35.880000000000003</v>
      </c>
      <c r="I889" s="1" t="s">
        <v>40</v>
      </c>
    </row>
    <row r="890" spans="1:9">
      <c r="A890" s="1">
        <v>889</v>
      </c>
      <c r="B890" s="1" t="s">
        <v>316</v>
      </c>
      <c r="C890" s="1">
        <v>3</v>
      </c>
      <c r="D890" s="1">
        <v>1</v>
      </c>
      <c r="E890" s="1">
        <v>180</v>
      </c>
      <c r="F890" s="1">
        <v>1.0369999999999999</v>
      </c>
      <c r="G890" s="1" t="s">
        <v>964</v>
      </c>
      <c r="H890" s="1">
        <v>14.3</v>
      </c>
      <c r="I890" s="1" t="s">
        <v>76</v>
      </c>
    </row>
    <row r="891" spans="1:9">
      <c r="A891" s="1">
        <v>890</v>
      </c>
      <c r="B891" s="1" t="s">
        <v>316</v>
      </c>
      <c r="C891" s="1">
        <v>8</v>
      </c>
      <c r="D891" s="1">
        <v>1</v>
      </c>
      <c r="E891" s="1">
        <v>40</v>
      </c>
      <c r="F891" s="1">
        <v>0.95599999999999996</v>
      </c>
      <c r="G891" s="1" t="s">
        <v>1086</v>
      </c>
      <c r="H891" s="1">
        <v>35.880000000000003</v>
      </c>
      <c r="I891" s="1" t="s">
        <v>36</v>
      </c>
    </row>
    <row r="892" spans="1:9">
      <c r="A892" s="1">
        <v>891</v>
      </c>
      <c r="B892" s="1" t="s">
        <v>316</v>
      </c>
      <c r="C892" s="1">
        <v>6</v>
      </c>
      <c r="D892" s="1">
        <v>0.3</v>
      </c>
      <c r="E892" s="1">
        <v>70</v>
      </c>
      <c r="F892" s="1">
        <v>0.52500000000000002</v>
      </c>
      <c r="G892" s="1" t="s">
        <v>1101</v>
      </c>
      <c r="H892" s="1">
        <v>26.81</v>
      </c>
      <c r="I892" s="1" t="s">
        <v>44</v>
      </c>
    </row>
    <row r="893" spans="1:9">
      <c r="A893" s="1">
        <v>892</v>
      </c>
      <c r="B893" s="1" t="s">
        <v>316</v>
      </c>
      <c r="C893" s="1">
        <v>6</v>
      </c>
      <c r="D893" s="1">
        <v>0.3</v>
      </c>
      <c r="E893" s="1">
        <v>70</v>
      </c>
      <c r="F893" s="1">
        <v>0.44500000000000001</v>
      </c>
      <c r="G893" s="1" t="s">
        <v>1101</v>
      </c>
      <c r="H893" s="1">
        <v>26.81</v>
      </c>
      <c r="I893" s="1" t="s">
        <v>45</v>
      </c>
    </row>
    <row r="894" spans="1:9">
      <c r="A894" s="1">
        <v>893</v>
      </c>
      <c r="B894" s="1" t="s">
        <v>316</v>
      </c>
      <c r="C894" s="1">
        <v>6</v>
      </c>
      <c r="D894" s="1">
        <v>0.5</v>
      </c>
      <c r="E894" s="1">
        <v>22</v>
      </c>
      <c r="F894" s="1">
        <v>0.434</v>
      </c>
      <c r="G894" s="1" t="s">
        <v>991</v>
      </c>
      <c r="H894" s="1">
        <v>29.81</v>
      </c>
      <c r="I894" s="1" t="s">
        <v>118</v>
      </c>
    </row>
    <row r="895" spans="1:9">
      <c r="A895" s="1">
        <v>894</v>
      </c>
      <c r="B895" s="1" t="s">
        <v>316</v>
      </c>
      <c r="C895" s="1">
        <v>6</v>
      </c>
      <c r="D895" s="1">
        <v>0.5</v>
      </c>
      <c r="E895" s="1">
        <v>22</v>
      </c>
      <c r="F895" s="1">
        <v>0.434</v>
      </c>
      <c r="G895" s="1" t="s">
        <v>991</v>
      </c>
      <c r="H895" s="1">
        <v>29.81</v>
      </c>
      <c r="I895" s="1" t="s">
        <v>88</v>
      </c>
    </row>
    <row r="896" spans="1:9">
      <c r="A896" s="1">
        <v>895</v>
      </c>
      <c r="B896" s="1" t="s">
        <v>316</v>
      </c>
      <c r="C896" s="1">
        <v>6</v>
      </c>
      <c r="D896" s="1">
        <v>0.5</v>
      </c>
      <c r="E896" s="1">
        <v>22</v>
      </c>
      <c r="F896" s="1">
        <v>0.43099999999999999</v>
      </c>
      <c r="G896" s="1" t="s">
        <v>991</v>
      </c>
      <c r="H896" s="1">
        <v>50</v>
      </c>
      <c r="I896" s="1" t="s">
        <v>100</v>
      </c>
    </row>
    <row r="897" spans="1:9">
      <c r="A897" s="1">
        <v>896</v>
      </c>
      <c r="B897" s="1" t="s">
        <v>316</v>
      </c>
      <c r="C897" s="1">
        <v>6</v>
      </c>
      <c r="D897" s="1">
        <v>0.5</v>
      </c>
      <c r="E897" s="1">
        <v>22</v>
      </c>
      <c r="F897" s="1">
        <v>0.42</v>
      </c>
      <c r="G897" s="1" t="s">
        <v>991</v>
      </c>
      <c r="H897" s="1">
        <v>29.81</v>
      </c>
      <c r="I897" s="1" t="s">
        <v>100</v>
      </c>
    </row>
    <row r="898" spans="1:9">
      <c r="A898" s="1">
        <v>897</v>
      </c>
      <c r="B898" s="1" t="s">
        <v>316</v>
      </c>
      <c r="C898" s="1">
        <v>6</v>
      </c>
      <c r="D898" s="1">
        <v>0.3</v>
      </c>
      <c r="E898" s="1">
        <v>70</v>
      </c>
      <c r="F898" s="1">
        <v>0.40400000000000003</v>
      </c>
      <c r="G898" s="1" t="s">
        <v>1101</v>
      </c>
      <c r="H898" s="1">
        <v>26.81</v>
      </c>
      <c r="I898" s="1" t="s">
        <v>47</v>
      </c>
    </row>
    <row r="899" spans="1:9">
      <c r="A899" s="1">
        <v>898</v>
      </c>
      <c r="B899" s="1" t="s">
        <v>316</v>
      </c>
      <c r="C899" s="1">
        <v>6</v>
      </c>
      <c r="D899" s="1">
        <v>0.5</v>
      </c>
      <c r="E899" s="1">
        <v>22</v>
      </c>
      <c r="F899" s="1">
        <v>0.39400000000000002</v>
      </c>
      <c r="G899" s="1" t="s">
        <v>991</v>
      </c>
      <c r="H899" s="1">
        <v>29.81</v>
      </c>
      <c r="I899" s="1" t="s">
        <v>117</v>
      </c>
    </row>
    <row r="900" spans="1:9">
      <c r="A900" s="1">
        <v>899</v>
      </c>
      <c r="B900" s="1" t="s">
        <v>316</v>
      </c>
      <c r="C900" s="1">
        <v>6</v>
      </c>
      <c r="D900" s="1">
        <v>0.3</v>
      </c>
      <c r="E900" s="1">
        <v>70</v>
      </c>
      <c r="F900" s="1">
        <v>0.39200000000000002</v>
      </c>
      <c r="G900" s="1" t="s">
        <v>1101</v>
      </c>
      <c r="H900" s="1">
        <v>26.81</v>
      </c>
      <c r="I900" s="1" t="s">
        <v>46</v>
      </c>
    </row>
    <row r="901" spans="1:9">
      <c r="A901" s="1">
        <v>900</v>
      </c>
      <c r="B901" s="1" t="s">
        <v>316</v>
      </c>
      <c r="C901" s="1">
        <v>6</v>
      </c>
      <c r="D901" s="1">
        <v>0.5</v>
      </c>
      <c r="E901" s="1">
        <v>22</v>
      </c>
      <c r="F901" s="1">
        <v>0.39</v>
      </c>
      <c r="G901" s="1" t="s">
        <v>991</v>
      </c>
      <c r="H901" s="1">
        <v>29.81</v>
      </c>
      <c r="I901" s="1" t="s">
        <v>117</v>
      </c>
    </row>
    <row r="902" spans="1:9">
      <c r="A902" s="1">
        <v>901</v>
      </c>
      <c r="B902" s="1" t="s">
        <v>316</v>
      </c>
      <c r="C902" s="1">
        <v>4</v>
      </c>
      <c r="D902" s="1">
        <v>0.17</v>
      </c>
      <c r="E902" s="1">
        <v>22</v>
      </c>
      <c r="F902" s="1">
        <v>0.30199999999999999</v>
      </c>
      <c r="G902" s="1" t="s">
        <v>985</v>
      </c>
      <c r="H902" s="1">
        <v>17.87</v>
      </c>
      <c r="I902" s="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64"/>
  <sheetViews>
    <sheetView topLeftCell="A49" workbookViewId="0">
      <selection activeCell="D60" sqref="D60"/>
    </sheetView>
  </sheetViews>
  <sheetFormatPr defaultRowHeight="18"/>
  <cols>
    <col min="1" max="16384" width="8.7265625" style="1"/>
  </cols>
  <sheetData>
    <row r="1" spans="1:13" s="84" customFormat="1">
      <c r="A1" s="84" t="s">
        <v>303</v>
      </c>
      <c r="B1" s="86" t="s">
        <v>302</v>
      </c>
      <c r="C1" s="86" t="s">
        <v>306</v>
      </c>
      <c r="D1" s="86" t="s">
        <v>0</v>
      </c>
      <c r="E1" s="86" t="s">
        <v>301</v>
      </c>
      <c r="F1" s="86" t="s">
        <v>1009</v>
      </c>
      <c r="G1" s="86" t="s">
        <v>1010</v>
      </c>
      <c r="H1" s="86" t="s">
        <v>2</v>
      </c>
      <c r="I1" s="86" t="s">
        <v>318</v>
      </c>
      <c r="J1" s="86" t="s">
        <v>304</v>
      </c>
      <c r="K1" s="86" t="s">
        <v>305</v>
      </c>
      <c r="L1" s="84" t="s">
        <v>733</v>
      </c>
      <c r="M1" s="84" t="s">
        <v>734</v>
      </c>
    </row>
    <row r="2" spans="1:13">
      <c r="A2" s="1">
        <v>1</v>
      </c>
      <c r="B2" s="85" t="s">
        <v>307</v>
      </c>
      <c r="C2" s="85" t="s">
        <v>1092</v>
      </c>
      <c r="D2" s="85">
        <v>0.5</v>
      </c>
      <c r="E2" s="85">
        <v>12.5</v>
      </c>
      <c r="F2" s="85">
        <v>40</v>
      </c>
      <c r="G2" s="85">
        <v>0</v>
      </c>
      <c r="H2" s="85">
        <v>0</v>
      </c>
      <c r="I2" s="85">
        <v>0</v>
      </c>
      <c r="J2" s="85">
        <v>0</v>
      </c>
      <c r="K2" s="85">
        <v>0</v>
      </c>
      <c r="L2" s="84" t="s">
        <v>733</v>
      </c>
      <c r="M2" s="1" t="e">
        <f>F21-#REF!</f>
        <v>#REF!</v>
      </c>
    </row>
    <row r="3" spans="1:13">
      <c r="A3" s="1">
        <v>2</v>
      </c>
      <c r="B3" s="85" t="s">
        <v>307</v>
      </c>
      <c r="C3" s="85" t="s">
        <v>1092</v>
      </c>
      <c r="D3" s="85">
        <v>0.75</v>
      </c>
      <c r="E3" s="85">
        <v>19</v>
      </c>
      <c r="F3" s="85">
        <v>50</v>
      </c>
      <c r="G3" s="85">
        <v>0</v>
      </c>
      <c r="H3" s="85">
        <v>0</v>
      </c>
      <c r="I3" s="85">
        <v>0</v>
      </c>
      <c r="J3" s="85">
        <v>0</v>
      </c>
      <c r="K3" s="85">
        <v>0</v>
      </c>
      <c r="L3" s="84" t="s">
        <v>733</v>
      </c>
      <c r="M3" s="1">
        <f>F3-F22</f>
        <v>-820</v>
      </c>
    </row>
    <row r="4" spans="1:13">
      <c r="A4" s="1">
        <v>3</v>
      </c>
      <c r="B4" s="85" t="s">
        <v>307</v>
      </c>
      <c r="C4" s="85" t="s">
        <v>1092</v>
      </c>
      <c r="D4" s="85">
        <v>1</v>
      </c>
      <c r="E4" s="85">
        <v>25</v>
      </c>
      <c r="F4" s="85">
        <v>59</v>
      </c>
      <c r="G4" s="85">
        <v>0</v>
      </c>
      <c r="H4" s="85">
        <v>0</v>
      </c>
      <c r="I4" s="85">
        <v>0</v>
      </c>
      <c r="J4" s="85">
        <v>0</v>
      </c>
      <c r="K4" s="85">
        <v>0</v>
      </c>
      <c r="L4" s="84" t="s">
        <v>733</v>
      </c>
      <c r="M4" s="1">
        <f>F4-F23</f>
        <v>-861</v>
      </c>
    </row>
    <row r="5" spans="1:13">
      <c r="A5" s="1">
        <v>4</v>
      </c>
      <c r="B5" s="85" t="s">
        <v>307</v>
      </c>
      <c r="C5" s="85" t="s">
        <v>1092</v>
      </c>
      <c r="D5" s="85">
        <v>1.5</v>
      </c>
      <c r="E5" s="85">
        <v>36</v>
      </c>
      <c r="F5" s="85">
        <v>51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4" t="s">
        <v>733</v>
      </c>
      <c r="M5" s="1">
        <f>F5-F24</f>
        <v>-919</v>
      </c>
    </row>
    <row r="6" spans="1:13">
      <c r="A6" s="1">
        <v>5</v>
      </c>
      <c r="B6" s="85" t="s">
        <v>307</v>
      </c>
      <c r="C6" s="85" t="s">
        <v>1092</v>
      </c>
      <c r="D6" s="85">
        <v>2</v>
      </c>
      <c r="E6" s="85">
        <v>50</v>
      </c>
      <c r="F6" s="85">
        <v>87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4" t="s">
        <v>733</v>
      </c>
      <c r="M6" s="1">
        <f>F6-F25</f>
        <v>-933</v>
      </c>
    </row>
    <row r="7" spans="1:13">
      <c r="A7" s="1">
        <v>6</v>
      </c>
      <c r="B7" s="85" t="s">
        <v>307</v>
      </c>
      <c r="C7" s="85" t="s">
        <v>1092</v>
      </c>
      <c r="D7" s="85">
        <v>3</v>
      </c>
      <c r="E7" s="85">
        <v>80</v>
      </c>
      <c r="F7" s="85">
        <v>122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4" t="s">
        <v>733</v>
      </c>
      <c r="M7" s="1">
        <f>F7-F26</f>
        <v>-948</v>
      </c>
    </row>
    <row r="8" spans="1:13">
      <c r="A8" s="1">
        <v>7</v>
      </c>
      <c r="B8" s="85" t="s">
        <v>307</v>
      </c>
      <c r="C8" s="85" t="s">
        <v>1092</v>
      </c>
      <c r="D8" s="85">
        <v>4</v>
      </c>
      <c r="E8" s="85">
        <v>100</v>
      </c>
      <c r="F8" s="85">
        <v>158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4" t="s">
        <v>733</v>
      </c>
      <c r="M8" s="1">
        <f>F8-F27</f>
        <v>-962</v>
      </c>
    </row>
    <row r="9" spans="1:13">
      <c r="A9" s="1">
        <v>8</v>
      </c>
      <c r="B9" s="85" t="s">
        <v>307</v>
      </c>
      <c r="C9" s="85" t="s">
        <v>1092</v>
      </c>
      <c r="D9" s="85">
        <v>6</v>
      </c>
      <c r="E9" s="85">
        <v>150</v>
      </c>
      <c r="F9" s="85">
        <v>212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4" t="s">
        <v>733</v>
      </c>
      <c r="M9" s="1">
        <f>F9-F28</f>
        <v>-958</v>
      </c>
    </row>
    <row r="10" spans="1:13">
      <c r="A10" s="1">
        <v>9</v>
      </c>
      <c r="B10" s="85" t="s">
        <v>307</v>
      </c>
      <c r="C10" s="85" t="s">
        <v>1092</v>
      </c>
      <c r="D10" s="85">
        <v>8</v>
      </c>
      <c r="E10" s="85">
        <v>200</v>
      </c>
      <c r="F10" s="85">
        <v>265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4" t="s">
        <v>733</v>
      </c>
      <c r="M10" s="1">
        <f>F10-F29</f>
        <v>-955</v>
      </c>
    </row>
    <row r="11" spans="1:13">
      <c r="A11" s="1">
        <v>10</v>
      </c>
      <c r="B11" s="85" t="s">
        <v>307</v>
      </c>
      <c r="C11" s="85" t="s">
        <v>1092</v>
      </c>
      <c r="D11" s="85">
        <v>10</v>
      </c>
      <c r="E11" s="85">
        <v>250</v>
      </c>
      <c r="F11" s="85">
        <v>320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4" t="s">
        <v>733</v>
      </c>
      <c r="M11" s="1">
        <f>F11-F30</f>
        <v>-950</v>
      </c>
    </row>
    <row r="12" spans="1:13">
      <c r="A12" s="1">
        <v>11</v>
      </c>
      <c r="B12" s="85" t="s">
        <v>307</v>
      </c>
      <c r="C12" s="85" t="s">
        <v>1092</v>
      </c>
      <c r="D12" s="85">
        <v>12</v>
      </c>
      <c r="E12" s="85">
        <v>300</v>
      </c>
      <c r="F12" s="85">
        <v>365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4" t="s">
        <v>733</v>
      </c>
      <c r="M12" s="1" t="e">
        <f>F12-#REF!</f>
        <v>#REF!</v>
      </c>
    </row>
    <row r="13" spans="1:13">
      <c r="A13" s="1">
        <v>12</v>
      </c>
      <c r="B13" s="85" t="s">
        <v>307</v>
      </c>
      <c r="C13" s="85" t="s">
        <v>1092</v>
      </c>
      <c r="D13" s="85">
        <v>14</v>
      </c>
      <c r="E13" s="85">
        <v>350</v>
      </c>
      <c r="F13" s="85">
        <v>420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4" t="s">
        <v>733</v>
      </c>
      <c r="M13" s="1" t="e">
        <f>F13-#REF!</f>
        <v>#REF!</v>
      </c>
    </row>
    <row r="14" spans="1:13">
      <c r="A14" s="1">
        <v>13</v>
      </c>
      <c r="B14" s="85" t="s">
        <v>307</v>
      </c>
      <c r="C14" s="85" t="s">
        <v>1092</v>
      </c>
      <c r="D14" s="85">
        <v>16</v>
      </c>
      <c r="E14" s="85">
        <v>400</v>
      </c>
      <c r="F14" s="85">
        <v>470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4" t="s">
        <v>733</v>
      </c>
      <c r="M14" s="1" t="e">
        <f>F14-#REF!</f>
        <v>#REF!</v>
      </c>
    </row>
    <row r="15" spans="1:13">
      <c r="A15" s="1">
        <v>14</v>
      </c>
      <c r="B15" s="85" t="s">
        <v>307</v>
      </c>
      <c r="C15" s="85" t="s">
        <v>1092</v>
      </c>
      <c r="D15" s="85">
        <v>18</v>
      </c>
      <c r="E15" s="85">
        <v>450</v>
      </c>
      <c r="F15" s="85">
        <v>520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4" t="s">
        <v>733</v>
      </c>
      <c r="M15" s="1" t="e">
        <f>F15-#REF!</f>
        <v>#REF!</v>
      </c>
    </row>
    <row r="16" spans="1:13">
      <c r="A16" s="1">
        <v>15</v>
      </c>
      <c r="B16" s="85" t="s">
        <v>307</v>
      </c>
      <c r="C16" s="85" t="s">
        <v>1092</v>
      </c>
      <c r="D16" s="85">
        <v>20</v>
      </c>
      <c r="E16" s="85">
        <v>500</v>
      </c>
      <c r="F16" s="85">
        <v>570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4" t="s">
        <v>733</v>
      </c>
      <c r="M16" s="1" t="e">
        <f>F16-#REF!</f>
        <v>#REF!</v>
      </c>
    </row>
    <row r="17" spans="1:13">
      <c r="A17" s="1">
        <v>16</v>
      </c>
      <c r="B17" s="85" t="s">
        <v>307</v>
      </c>
      <c r="C17" s="85" t="s">
        <v>1092</v>
      </c>
      <c r="D17" s="85">
        <v>22</v>
      </c>
      <c r="E17" s="85">
        <v>550</v>
      </c>
      <c r="F17" s="85">
        <v>620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4" t="s">
        <v>733</v>
      </c>
      <c r="M17" s="1" t="e">
        <f>F17-#REF!</f>
        <v>#REF!</v>
      </c>
    </row>
    <row r="18" spans="1:13">
      <c r="A18" s="1">
        <v>17</v>
      </c>
      <c r="B18" s="85" t="s">
        <v>307</v>
      </c>
      <c r="C18" s="85" t="s">
        <v>1092</v>
      </c>
      <c r="D18" s="85">
        <v>24</v>
      </c>
      <c r="E18" s="85">
        <v>600</v>
      </c>
      <c r="F18" s="85">
        <v>670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4" t="s">
        <v>733</v>
      </c>
      <c r="M18" s="1" t="e">
        <f>F18-#REF!</f>
        <v>#REF!</v>
      </c>
    </row>
    <row r="19" spans="1:13">
      <c r="A19" s="1">
        <v>18</v>
      </c>
      <c r="B19" s="85" t="s">
        <v>307</v>
      </c>
      <c r="C19" s="85" t="s">
        <v>1092</v>
      </c>
      <c r="D19" s="85">
        <v>26</v>
      </c>
      <c r="E19" s="85">
        <v>650</v>
      </c>
      <c r="F19" s="85">
        <v>720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4" t="s">
        <v>733</v>
      </c>
      <c r="M19" s="1" t="e">
        <f>F19-#REF!</f>
        <v>#REF!</v>
      </c>
    </row>
    <row r="20" spans="1:13">
      <c r="A20" s="1">
        <v>19</v>
      </c>
      <c r="B20" s="85" t="s">
        <v>307</v>
      </c>
      <c r="C20" s="85" t="s">
        <v>1092</v>
      </c>
      <c r="D20" s="85">
        <v>28</v>
      </c>
      <c r="E20" s="85">
        <v>700</v>
      </c>
      <c r="F20" s="85">
        <v>770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4" t="s">
        <v>733</v>
      </c>
      <c r="M20" s="1" t="e">
        <f>F20-#REF!</f>
        <v>#REF!</v>
      </c>
    </row>
    <row r="21" spans="1:13">
      <c r="A21" s="1">
        <v>20</v>
      </c>
      <c r="B21" s="85" t="s">
        <v>307</v>
      </c>
      <c r="C21" s="85" t="s">
        <v>1092</v>
      </c>
      <c r="D21" s="85">
        <v>30</v>
      </c>
      <c r="E21" s="85">
        <v>750</v>
      </c>
      <c r="F21" s="85">
        <v>820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4" t="s">
        <v>733</v>
      </c>
      <c r="M21" s="1" t="e">
        <f>F21-#REF!</f>
        <v>#REF!</v>
      </c>
    </row>
    <row r="22" spans="1:13">
      <c r="A22" s="1">
        <v>21</v>
      </c>
      <c r="B22" s="85" t="s">
        <v>307</v>
      </c>
      <c r="C22" s="85" t="s">
        <v>1092</v>
      </c>
      <c r="D22" s="85">
        <v>32</v>
      </c>
      <c r="E22" s="85">
        <v>800</v>
      </c>
      <c r="F22" s="85">
        <v>870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4" t="s">
        <v>733</v>
      </c>
      <c r="M22" s="1" t="e">
        <f>F22-#REF!</f>
        <v>#REF!</v>
      </c>
    </row>
    <row r="23" spans="1:13">
      <c r="A23" s="1">
        <v>22</v>
      </c>
      <c r="B23" s="85" t="s">
        <v>307</v>
      </c>
      <c r="C23" s="85" t="s">
        <v>1092</v>
      </c>
      <c r="D23" s="85">
        <v>34</v>
      </c>
      <c r="E23" s="85">
        <v>850</v>
      </c>
      <c r="F23" s="85">
        <v>920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4" t="s">
        <v>733</v>
      </c>
      <c r="M23" s="1" t="e">
        <f>F23-#REF!</f>
        <v>#REF!</v>
      </c>
    </row>
    <row r="24" spans="1:13">
      <c r="A24" s="1">
        <v>23</v>
      </c>
      <c r="B24" s="85" t="s">
        <v>307</v>
      </c>
      <c r="C24" s="85" t="s">
        <v>1092</v>
      </c>
      <c r="D24" s="85">
        <v>36</v>
      </c>
      <c r="E24" s="85">
        <v>900</v>
      </c>
      <c r="F24" s="85">
        <v>970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4" t="s">
        <v>733</v>
      </c>
      <c r="M24" s="1" t="e">
        <f>F24-#REF!</f>
        <v>#REF!</v>
      </c>
    </row>
    <row r="25" spans="1:13">
      <c r="A25" s="1">
        <v>24</v>
      </c>
      <c r="B25" s="85" t="s">
        <v>307</v>
      </c>
      <c r="C25" s="85" t="s">
        <v>1092</v>
      </c>
      <c r="D25" s="85">
        <v>38</v>
      </c>
      <c r="E25" s="85">
        <v>950</v>
      </c>
      <c r="F25" s="85">
        <v>1020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4" t="s">
        <v>733</v>
      </c>
      <c r="M25" s="1" t="e">
        <f>F25-#REF!</f>
        <v>#REF!</v>
      </c>
    </row>
    <row r="26" spans="1:13">
      <c r="A26" s="1">
        <v>25</v>
      </c>
      <c r="B26" s="85" t="s">
        <v>307</v>
      </c>
      <c r="C26" s="85" t="s">
        <v>1092</v>
      </c>
      <c r="D26" s="85">
        <v>40</v>
      </c>
      <c r="E26" s="85">
        <v>1000</v>
      </c>
      <c r="F26" s="85">
        <v>1070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4" t="s">
        <v>733</v>
      </c>
      <c r="M26" s="1" t="e">
        <f>F26-#REF!</f>
        <v>#REF!</v>
      </c>
    </row>
    <row r="27" spans="1:13">
      <c r="A27" s="1">
        <v>26</v>
      </c>
      <c r="B27" s="85" t="s">
        <v>307</v>
      </c>
      <c r="C27" s="85" t="s">
        <v>1092</v>
      </c>
      <c r="D27" s="85">
        <v>42</v>
      </c>
      <c r="E27" s="85">
        <v>1050</v>
      </c>
      <c r="F27" s="85">
        <v>1120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4" t="s">
        <v>733</v>
      </c>
      <c r="M27" s="1" t="e">
        <f>F27-#REF!</f>
        <v>#REF!</v>
      </c>
    </row>
    <row r="28" spans="1:13">
      <c r="A28" s="1">
        <v>27</v>
      </c>
      <c r="B28" s="85" t="s">
        <v>307</v>
      </c>
      <c r="C28" s="85" t="s">
        <v>1092</v>
      </c>
      <c r="D28" s="85">
        <v>44</v>
      </c>
      <c r="E28" s="85">
        <v>1100</v>
      </c>
      <c r="F28" s="85">
        <v>1170</v>
      </c>
      <c r="G28" s="85">
        <v>0</v>
      </c>
      <c r="H28" s="85">
        <v>0</v>
      </c>
      <c r="I28" s="85">
        <v>0</v>
      </c>
      <c r="J28" s="85">
        <v>0</v>
      </c>
      <c r="K28" s="85">
        <v>0</v>
      </c>
      <c r="L28" s="84" t="s">
        <v>733</v>
      </c>
      <c r="M28" s="1" t="e">
        <f>F28-#REF!</f>
        <v>#REF!</v>
      </c>
    </row>
    <row r="29" spans="1:13">
      <c r="A29" s="1">
        <v>28</v>
      </c>
      <c r="B29" s="85" t="s">
        <v>307</v>
      </c>
      <c r="C29" s="85" t="s">
        <v>1092</v>
      </c>
      <c r="D29" s="85">
        <v>46</v>
      </c>
      <c r="E29" s="85">
        <v>1150</v>
      </c>
      <c r="F29" s="85">
        <v>1220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4" t="s">
        <v>733</v>
      </c>
      <c r="M29" s="1" t="e">
        <f>F29-#REF!</f>
        <v>#REF!</v>
      </c>
    </row>
    <row r="30" spans="1:13">
      <c r="A30" s="1">
        <v>29</v>
      </c>
      <c r="B30" s="85" t="s">
        <v>307</v>
      </c>
      <c r="C30" s="85" t="s">
        <v>1092</v>
      </c>
      <c r="D30" s="85">
        <v>48</v>
      </c>
      <c r="E30" s="85">
        <v>1200</v>
      </c>
      <c r="F30" s="85">
        <v>1270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4" t="s">
        <v>733</v>
      </c>
      <c r="M30" s="1" t="e">
        <f>F30-#REF!</f>
        <v>#REF!</v>
      </c>
    </row>
    <row r="31" spans="1:13">
      <c r="A31" s="1">
        <v>30</v>
      </c>
      <c r="B31" s="1" t="s">
        <v>548</v>
      </c>
      <c r="C31" s="1" t="s">
        <v>315</v>
      </c>
      <c r="D31" s="17">
        <v>1</v>
      </c>
      <c r="E31" s="18">
        <v>25</v>
      </c>
      <c r="F31" s="18">
        <v>65</v>
      </c>
      <c r="G31" s="18">
        <v>27</v>
      </c>
      <c r="H31" s="28">
        <v>80</v>
      </c>
      <c r="I31" s="28">
        <f>J31+K31</f>
        <v>47</v>
      </c>
      <c r="J31" s="1">
        <v>23</v>
      </c>
      <c r="K31" s="1">
        <v>24</v>
      </c>
      <c r="L31" s="84" t="s">
        <v>733</v>
      </c>
    </row>
    <row r="32" spans="1:13">
      <c r="A32" s="1">
        <v>31</v>
      </c>
      <c r="B32" s="1" t="s">
        <v>548</v>
      </c>
      <c r="C32" s="1" t="s">
        <v>315</v>
      </c>
      <c r="D32" s="10">
        <v>1.5</v>
      </c>
      <c r="E32" s="5">
        <v>40</v>
      </c>
      <c r="F32" s="5">
        <v>83</v>
      </c>
      <c r="G32" s="5">
        <v>40</v>
      </c>
      <c r="H32" s="28">
        <v>80</v>
      </c>
      <c r="I32" s="28">
        <f>J32+K32</f>
        <v>47</v>
      </c>
      <c r="J32" s="1">
        <v>22</v>
      </c>
      <c r="K32" s="1">
        <v>25</v>
      </c>
      <c r="L32" s="84" t="s">
        <v>733</v>
      </c>
    </row>
    <row r="33" spans="1:12">
      <c r="A33" s="1">
        <v>32</v>
      </c>
      <c r="B33" s="1" t="s">
        <v>548</v>
      </c>
      <c r="C33" s="1" t="s">
        <v>315</v>
      </c>
      <c r="D33" s="11">
        <v>2</v>
      </c>
      <c r="E33" s="6">
        <v>50</v>
      </c>
      <c r="F33" s="6">
        <v>108</v>
      </c>
      <c r="G33" s="6">
        <v>52</v>
      </c>
      <c r="H33" s="28">
        <v>120</v>
      </c>
      <c r="I33" s="28">
        <f>J33+K33</f>
        <v>59</v>
      </c>
      <c r="J33" s="1">
        <v>23</v>
      </c>
      <c r="K33" s="1">
        <v>36</v>
      </c>
      <c r="L33" s="84" t="s">
        <v>733</v>
      </c>
    </row>
    <row r="34" spans="1:12">
      <c r="A34" s="1">
        <v>33</v>
      </c>
      <c r="B34" s="1" t="s">
        <v>548</v>
      </c>
      <c r="C34" s="1" t="s">
        <v>315</v>
      </c>
      <c r="D34" s="10">
        <v>3</v>
      </c>
      <c r="E34" s="5">
        <v>80</v>
      </c>
      <c r="F34" s="5">
        <v>135</v>
      </c>
      <c r="G34" s="5">
        <v>80.2</v>
      </c>
      <c r="H34" s="28">
        <v>140</v>
      </c>
      <c r="I34" s="28">
        <f>J34+K34</f>
        <v>47</v>
      </c>
      <c r="J34" s="1">
        <v>23</v>
      </c>
      <c r="K34" s="1">
        <v>24</v>
      </c>
      <c r="L34" s="84" t="s">
        <v>733</v>
      </c>
    </row>
    <row r="35" spans="1:12">
      <c r="A35" s="1">
        <v>34</v>
      </c>
      <c r="B35" s="1" t="s">
        <v>548</v>
      </c>
      <c r="C35" s="1" t="s">
        <v>315</v>
      </c>
      <c r="D35" s="12">
        <v>4</v>
      </c>
      <c r="E35" s="7">
        <v>100</v>
      </c>
      <c r="F35" s="7">
        <v>180</v>
      </c>
      <c r="G35" s="7">
        <v>100</v>
      </c>
      <c r="H35" s="28">
        <v>180</v>
      </c>
      <c r="I35" s="28">
        <f>J35+K35</f>
        <v>47</v>
      </c>
      <c r="J35" s="1">
        <v>22</v>
      </c>
      <c r="K35" s="1">
        <v>25</v>
      </c>
      <c r="L35" s="84" t="s">
        <v>733</v>
      </c>
    </row>
    <row r="36" spans="1:12">
      <c r="A36" s="1">
        <v>35</v>
      </c>
      <c r="B36" s="1" t="s">
        <v>548</v>
      </c>
      <c r="C36" s="1" t="s">
        <v>315</v>
      </c>
      <c r="D36" s="10">
        <v>6</v>
      </c>
      <c r="E36" s="5">
        <v>150</v>
      </c>
      <c r="F36" s="5">
        <v>220</v>
      </c>
      <c r="G36" s="5">
        <v>150</v>
      </c>
      <c r="H36" s="28">
        <v>220</v>
      </c>
      <c r="I36" s="28">
        <f t="shared" ref="I36:I41" si="0">J36+K36</f>
        <v>52</v>
      </c>
      <c r="J36" s="1">
        <v>25</v>
      </c>
      <c r="K36" s="1">
        <v>27</v>
      </c>
      <c r="L36" s="84" t="s">
        <v>733</v>
      </c>
    </row>
    <row r="37" spans="1:12">
      <c r="A37" s="1">
        <v>36</v>
      </c>
      <c r="B37" s="1" t="s">
        <v>548</v>
      </c>
      <c r="C37" s="1" t="s">
        <v>315</v>
      </c>
      <c r="D37" s="13">
        <v>8</v>
      </c>
      <c r="E37" s="8">
        <v>200</v>
      </c>
      <c r="F37" s="8">
        <v>277</v>
      </c>
      <c r="G37" s="8">
        <v>200</v>
      </c>
      <c r="H37" s="28">
        <v>280</v>
      </c>
      <c r="I37" s="28">
        <f t="shared" si="0"/>
        <v>64</v>
      </c>
      <c r="J37" s="1">
        <v>24</v>
      </c>
      <c r="K37" s="1">
        <v>40</v>
      </c>
      <c r="L37" s="84" t="s">
        <v>733</v>
      </c>
    </row>
    <row r="38" spans="1:12">
      <c r="A38" s="1">
        <v>37</v>
      </c>
      <c r="B38" s="1" t="s">
        <v>548</v>
      </c>
      <c r="C38" s="1" t="s">
        <v>315</v>
      </c>
      <c r="D38" s="10">
        <v>10</v>
      </c>
      <c r="E38" s="5">
        <v>250</v>
      </c>
      <c r="F38" s="5">
        <v>337</v>
      </c>
      <c r="G38" s="5">
        <v>250</v>
      </c>
      <c r="H38" s="28">
        <v>350</v>
      </c>
      <c r="I38" s="28">
        <f t="shared" si="0"/>
        <v>79</v>
      </c>
      <c r="J38" s="1">
        <v>29</v>
      </c>
      <c r="K38" s="1">
        <v>50</v>
      </c>
      <c r="L38" s="84" t="s">
        <v>733</v>
      </c>
    </row>
    <row r="39" spans="1:12">
      <c r="A39" s="1">
        <v>38</v>
      </c>
      <c r="B39" s="1" t="s">
        <v>548</v>
      </c>
      <c r="C39" s="1" t="s">
        <v>315</v>
      </c>
      <c r="D39" s="14">
        <v>12</v>
      </c>
      <c r="E39" s="9">
        <v>300</v>
      </c>
      <c r="F39" s="9">
        <v>407</v>
      </c>
      <c r="G39" s="9">
        <v>300</v>
      </c>
      <c r="H39" s="28">
        <v>420</v>
      </c>
      <c r="I39" s="28">
        <f t="shared" si="0"/>
        <v>89</v>
      </c>
      <c r="J39" s="1">
        <v>32</v>
      </c>
      <c r="K39" s="1">
        <v>57</v>
      </c>
      <c r="L39" s="84" t="s">
        <v>733</v>
      </c>
    </row>
    <row r="40" spans="1:12">
      <c r="A40" s="1">
        <v>39</v>
      </c>
      <c r="B40" s="1" t="s">
        <v>548</v>
      </c>
      <c r="C40" s="1" t="s">
        <v>315</v>
      </c>
      <c r="D40" s="10">
        <v>14</v>
      </c>
      <c r="E40" s="5">
        <v>350</v>
      </c>
      <c r="F40" s="5">
        <v>448</v>
      </c>
      <c r="G40" s="5">
        <v>350</v>
      </c>
      <c r="H40" s="28">
        <v>460</v>
      </c>
      <c r="I40" s="28">
        <f t="shared" si="0"/>
        <v>111</v>
      </c>
      <c r="J40" s="1">
        <v>41</v>
      </c>
      <c r="K40" s="1">
        <v>70</v>
      </c>
      <c r="L40" s="84" t="s">
        <v>733</v>
      </c>
    </row>
    <row r="41" spans="1:12" ht="18.75" thickBot="1">
      <c r="A41" s="1">
        <v>40</v>
      </c>
      <c r="B41" s="1" t="s">
        <v>548</v>
      </c>
      <c r="C41" s="1" t="s">
        <v>315</v>
      </c>
      <c r="D41" s="15">
        <v>16</v>
      </c>
      <c r="E41" s="16">
        <v>400</v>
      </c>
      <c r="F41" s="16">
        <v>512</v>
      </c>
      <c r="G41" s="16">
        <v>400</v>
      </c>
      <c r="H41" s="28">
        <v>520</v>
      </c>
      <c r="I41" s="28">
        <f t="shared" si="0"/>
        <v>121</v>
      </c>
      <c r="J41" s="1">
        <v>41</v>
      </c>
      <c r="K41" s="1">
        <v>80</v>
      </c>
      <c r="L41" s="84" t="s">
        <v>733</v>
      </c>
    </row>
    <row r="42" spans="1:12">
      <c r="A42" s="1">
        <v>41</v>
      </c>
      <c r="B42" s="1" t="s">
        <v>548</v>
      </c>
      <c r="C42" s="1" t="s">
        <v>316</v>
      </c>
      <c r="D42" s="17">
        <v>1</v>
      </c>
      <c r="E42" s="18">
        <v>25</v>
      </c>
      <c r="F42" s="18">
        <v>65</v>
      </c>
      <c r="G42" s="20">
        <v>30.5</v>
      </c>
      <c r="H42" s="1">
        <v>80</v>
      </c>
      <c r="I42" s="28">
        <f>J42+K42</f>
        <v>47</v>
      </c>
      <c r="J42" s="1">
        <v>24</v>
      </c>
      <c r="K42" s="1">
        <v>23</v>
      </c>
      <c r="L42" s="84" t="s">
        <v>733</v>
      </c>
    </row>
    <row r="43" spans="1:12">
      <c r="A43" s="1">
        <v>42</v>
      </c>
      <c r="B43" s="1" t="s">
        <v>548</v>
      </c>
      <c r="C43" s="1" t="s">
        <v>316</v>
      </c>
      <c r="D43" s="10">
        <v>1.5</v>
      </c>
      <c r="E43" s="5">
        <v>40</v>
      </c>
      <c r="F43" s="5">
        <v>92</v>
      </c>
      <c r="G43" s="21">
        <v>40</v>
      </c>
      <c r="H43" s="1">
        <v>100</v>
      </c>
      <c r="I43" s="28">
        <f>J43+K43</f>
        <v>55</v>
      </c>
      <c r="J43" s="1">
        <v>28</v>
      </c>
      <c r="K43" s="1">
        <v>27</v>
      </c>
      <c r="L43" s="84" t="s">
        <v>733</v>
      </c>
    </row>
    <row r="44" spans="1:12">
      <c r="A44" s="1">
        <v>43</v>
      </c>
      <c r="B44" s="1" t="s">
        <v>548</v>
      </c>
      <c r="C44" s="1" t="s">
        <v>316</v>
      </c>
      <c r="D44" s="11">
        <v>2</v>
      </c>
      <c r="E44" s="6">
        <v>50</v>
      </c>
      <c r="F44" s="6">
        <v>107</v>
      </c>
      <c r="G44" s="22">
        <v>55</v>
      </c>
      <c r="H44" s="1">
        <v>120</v>
      </c>
      <c r="I44" s="28">
        <f>J44+K44</f>
        <v>59</v>
      </c>
      <c r="J44" s="1">
        <v>30</v>
      </c>
      <c r="K44" s="1">
        <v>29</v>
      </c>
      <c r="L44" s="84" t="s">
        <v>733</v>
      </c>
    </row>
    <row r="45" spans="1:12">
      <c r="A45" s="1">
        <v>44</v>
      </c>
      <c r="B45" s="1" t="s">
        <v>548</v>
      </c>
      <c r="C45" s="1" t="s">
        <v>316</v>
      </c>
      <c r="D45" s="10">
        <v>3</v>
      </c>
      <c r="E45" s="5">
        <v>80</v>
      </c>
      <c r="F45" s="5">
        <v>146</v>
      </c>
      <c r="G45" s="21">
        <v>80</v>
      </c>
      <c r="H45" s="1">
        <v>150</v>
      </c>
      <c r="I45" s="28">
        <f>J45+K45</f>
        <v>71</v>
      </c>
      <c r="J45" s="1">
        <v>41</v>
      </c>
      <c r="K45" s="1">
        <v>30</v>
      </c>
      <c r="L45" s="84" t="s">
        <v>733</v>
      </c>
    </row>
    <row r="46" spans="1:12">
      <c r="A46" s="1">
        <v>45</v>
      </c>
      <c r="B46" s="1" t="s">
        <v>548</v>
      </c>
      <c r="C46" s="1" t="s">
        <v>316</v>
      </c>
      <c r="D46" s="12">
        <v>4</v>
      </c>
      <c r="E46" s="7">
        <v>100</v>
      </c>
      <c r="F46" s="7">
        <v>177</v>
      </c>
      <c r="G46" s="23">
        <v>100</v>
      </c>
      <c r="H46" s="1">
        <v>180</v>
      </c>
      <c r="I46" s="28">
        <f>J46+K46</f>
        <v>118</v>
      </c>
      <c r="J46" s="1">
        <v>69</v>
      </c>
      <c r="K46" s="1">
        <v>49</v>
      </c>
      <c r="L46" s="84" t="s">
        <v>733</v>
      </c>
    </row>
    <row r="47" spans="1:12">
      <c r="A47" s="1">
        <v>46</v>
      </c>
      <c r="B47" s="1" t="s">
        <v>548</v>
      </c>
      <c r="C47" s="1" t="s">
        <v>316</v>
      </c>
      <c r="D47" s="10">
        <v>6</v>
      </c>
      <c r="E47" s="5">
        <v>150</v>
      </c>
      <c r="F47" s="5">
        <v>247</v>
      </c>
      <c r="G47" s="21">
        <v>150</v>
      </c>
      <c r="H47" s="1">
        <v>250</v>
      </c>
      <c r="I47" s="28">
        <f t="shared" ref="I47:I52" si="1">J47+K47</f>
        <v>111</v>
      </c>
      <c r="J47" s="1">
        <v>58</v>
      </c>
      <c r="K47" s="1">
        <v>53</v>
      </c>
      <c r="L47" s="84" t="s">
        <v>733</v>
      </c>
    </row>
    <row r="48" spans="1:12">
      <c r="A48" s="1">
        <v>47</v>
      </c>
      <c r="B48" s="1" t="s">
        <v>548</v>
      </c>
      <c r="C48" s="1" t="s">
        <v>316</v>
      </c>
      <c r="D48" s="13">
        <v>8</v>
      </c>
      <c r="E48" s="8">
        <v>200</v>
      </c>
      <c r="F48" s="8">
        <v>276</v>
      </c>
      <c r="G48" s="24">
        <v>200</v>
      </c>
      <c r="H48" s="1">
        <v>280</v>
      </c>
      <c r="I48" s="28">
        <f t="shared" si="1"/>
        <v>115</v>
      </c>
      <c r="J48" s="1">
        <v>57</v>
      </c>
      <c r="K48" s="1">
        <v>58</v>
      </c>
      <c r="L48" s="84" t="s">
        <v>733</v>
      </c>
    </row>
    <row r="49" spans="1:12">
      <c r="A49" s="1">
        <v>48</v>
      </c>
      <c r="B49" s="1" t="s">
        <v>548</v>
      </c>
      <c r="C49" s="1" t="s">
        <v>316</v>
      </c>
      <c r="D49" s="10">
        <v>10</v>
      </c>
      <c r="E49" s="5">
        <v>250</v>
      </c>
      <c r="F49" s="5">
        <v>358</v>
      </c>
      <c r="G49" s="21">
        <v>250</v>
      </c>
      <c r="H49" s="1">
        <v>360</v>
      </c>
      <c r="I49" s="28">
        <f t="shared" si="1"/>
        <v>79</v>
      </c>
      <c r="J49" s="1">
        <v>30</v>
      </c>
      <c r="K49" s="1">
        <v>49</v>
      </c>
      <c r="L49" s="84" t="s">
        <v>733</v>
      </c>
    </row>
    <row r="50" spans="1:12">
      <c r="A50" s="1">
        <v>49</v>
      </c>
      <c r="B50" s="1" t="s">
        <v>548</v>
      </c>
      <c r="C50" s="1" t="s">
        <v>316</v>
      </c>
      <c r="D50" s="14">
        <v>12</v>
      </c>
      <c r="E50" s="9">
        <v>300</v>
      </c>
      <c r="F50" s="9">
        <v>407</v>
      </c>
      <c r="G50" s="25">
        <v>300</v>
      </c>
      <c r="H50" s="1">
        <v>420</v>
      </c>
      <c r="I50" s="28">
        <f t="shared" si="1"/>
        <v>95</v>
      </c>
      <c r="J50" s="1">
        <v>36</v>
      </c>
      <c r="K50" s="1">
        <v>59</v>
      </c>
      <c r="L50" s="84" t="s">
        <v>733</v>
      </c>
    </row>
    <row r="51" spans="1:12">
      <c r="A51" s="1">
        <v>50</v>
      </c>
      <c r="B51" s="1" t="s">
        <v>548</v>
      </c>
      <c r="C51" s="1" t="s">
        <v>316</v>
      </c>
      <c r="D51" s="10">
        <v>14</v>
      </c>
      <c r="E51" s="5">
        <v>350</v>
      </c>
      <c r="F51" s="5">
        <v>483</v>
      </c>
      <c r="G51" s="21">
        <v>350</v>
      </c>
      <c r="H51" s="1">
        <v>500</v>
      </c>
      <c r="I51" s="28">
        <f t="shared" si="1"/>
        <v>110</v>
      </c>
      <c r="J51" s="1">
        <v>41</v>
      </c>
      <c r="K51" s="1">
        <v>69</v>
      </c>
      <c r="L51" s="84" t="s">
        <v>733</v>
      </c>
    </row>
    <row r="52" spans="1:12" ht="18.75" thickBot="1">
      <c r="A52" s="1">
        <v>51</v>
      </c>
      <c r="B52" s="1" t="s">
        <v>548</v>
      </c>
      <c r="C52" s="1" t="s">
        <v>316</v>
      </c>
      <c r="D52" s="15">
        <v>16</v>
      </c>
      <c r="E52" s="16">
        <v>400</v>
      </c>
      <c r="F52" s="16">
        <v>550</v>
      </c>
      <c r="G52" s="16">
        <v>400</v>
      </c>
      <c r="H52" s="28">
        <v>520</v>
      </c>
      <c r="I52" s="28">
        <f t="shared" si="1"/>
        <v>115</v>
      </c>
      <c r="J52" s="1">
        <v>45</v>
      </c>
      <c r="K52" s="1">
        <v>70</v>
      </c>
      <c r="L52" s="84" t="s">
        <v>733</v>
      </c>
    </row>
    <row r="53" spans="1:12">
      <c r="A53" s="1">
        <v>52</v>
      </c>
      <c r="B53" s="1" t="s">
        <v>548</v>
      </c>
      <c r="C53" s="1" t="s">
        <v>1008</v>
      </c>
      <c r="D53" s="10">
        <v>18</v>
      </c>
      <c r="E53" s="5">
        <v>450</v>
      </c>
      <c r="F53" s="9">
        <v>623</v>
      </c>
      <c r="G53" s="21">
        <v>450</v>
      </c>
      <c r="H53" s="28">
        <f>E53</f>
        <v>450</v>
      </c>
      <c r="I53" s="28">
        <f t="shared" ref="I53:I58" si="2">J53+K53</f>
        <v>115</v>
      </c>
      <c r="J53" s="1">
        <v>45</v>
      </c>
      <c r="K53" s="1">
        <v>70</v>
      </c>
      <c r="L53" s="84" t="s">
        <v>733</v>
      </c>
    </row>
    <row r="54" spans="1:12" ht="18.75" thickBot="1">
      <c r="A54" s="1">
        <v>53</v>
      </c>
      <c r="B54" s="1" t="s">
        <v>548</v>
      </c>
      <c r="C54" s="1" t="s">
        <v>1008</v>
      </c>
      <c r="D54" s="15">
        <v>20</v>
      </c>
      <c r="E54" s="16">
        <v>500</v>
      </c>
      <c r="F54" s="5">
        <v>694.5</v>
      </c>
      <c r="G54" s="16">
        <v>500</v>
      </c>
      <c r="H54" s="28">
        <f t="shared" ref="H54:H58" si="3">E54</f>
        <v>500</v>
      </c>
      <c r="I54" s="28">
        <f t="shared" si="2"/>
        <v>115</v>
      </c>
      <c r="J54" s="1">
        <v>45</v>
      </c>
      <c r="K54" s="1">
        <v>70</v>
      </c>
      <c r="L54" s="84" t="s">
        <v>733</v>
      </c>
    </row>
    <row r="55" spans="1:12" ht="18.75" thickBot="1">
      <c r="A55" s="1">
        <v>54</v>
      </c>
      <c r="B55" s="1" t="s">
        <v>548</v>
      </c>
      <c r="C55" s="1" t="s">
        <v>1008</v>
      </c>
      <c r="D55" s="10">
        <v>22</v>
      </c>
      <c r="E55" s="5">
        <v>550</v>
      </c>
      <c r="F55" s="16">
        <v>766</v>
      </c>
      <c r="G55" s="21">
        <v>550</v>
      </c>
      <c r="H55" s="28">
        <f t="shared" si="3"/>
        <v>550</v>
      </c>
      <c r="I55" s="28">
        <f t="shared" si="2"/>
        <v>115</v>
      </c>
      <c r="J55" s="1">
        <v>45</v>
      </c>
      <c r="K55" s="1">
        <v>70</v>
      </c>
      <c r="L55" s="84" t="s">
        <v>733</v>
      </c>
    </row>
    <row r="56" spans="1:12" ht="18.75" thickBot="1">
      <c r="A56" s="1">
        <v>55</v>
      </c>
      <c r="B56" s="1" t="s">
        <v>548</v>
      </c>
      <c r="C56" s="1" t="s">
        <v>1008</v>
      </c>
      <c r="D56" s="15">
        <v>24</v>
      </c>
      <c r="E56" s="16">
        <v>600</v>
      </c>
      <c r="F56" s="9">
        <v>837.5</v>
      </c>
      <c r="G56" s="16">
        <v>600</v>
      </c>
      <c r="H56" s="28">
        <f t="shared" si="3"/>
        <v>600</v>
      </c>
      <c r="I56" s="28">
        <f t="shared" si="2"/>
        <v>115</v>
      </c>
      <c r="J56" s="1">
        <v>45</v>
      </c>
      <c r="K56" s="1">
        <v>70</v>
      </c>
      <c r="L56" s="84" t="s">
        <v>733</v>
      </c>
    </row>
    <row r="57" spans="1:12">
      <c r="A57" s="1">
        <v>56</v>
      </c>
      <c r="B57" s="1" t="s">
        <v>548</v>
      </c>
      <c r="C57" s="1" t="s">
        <v>1008</v>
      </c>
      <c r="D57" s="10">
        <v>26</v>
      </c>
      <c r="E57" s="5">
        <v>650</v>
      </c>
      <c r="F57" s="5">
        <v>909</v>
      </c>
      <c r="G57" s="21">
        <v>650</v>
      </c>
      <c r="H57" s="28">
        <f t="shared" si="3"/>
        <v>650</v>
      </c>
      <c r="I57" s="28">
        <f t="shared" si="2"/>
        <v>115</v>
      </c>
      <c r="J57" s="1">
        <v>45</v>
      </c>
      <c r="K57" s="1">
        <v>70</v>
      </c>
      <c r="L57" s="84" t="s">
        <v>733</v>
      </c>
    </row>
    <row r="58" spans="1:12" ht="18.75" thickBot="1">
      <c r="A58" s="1">
        <v>57</v>
      </c>
      <c r="B58" s="1" t="s">
        <v>548</v>
      </c>
      <c r="C58" s="1" t="s">
        <v>1008</v>
      </c>
      <c r="D58" s="15">
        <v>28</v>
      </c>
      <c r="E58" s="16">
        <v>700</v>
      </c>
      <c r="F58" s="16">
        <v>980.5</v>
      </c>
      <c r="G58" s="16">
        <v>700</v>
      </c>
      <c r="H58" s="28">
        <f t="shared" si="3"/>
        <v>700</v>
      </c>
      <c r="I58" s="28">
        <f t="shared" si="2"/>
        <v>115</v>
      </c>
      <c r="J58" s="1">
        <v>45</v>
      </c>
      <c r="K58" s="1">
        <v>70</v>
      </c>
      <c r="L58" s="84" t="s">
        <v>733</v>
      </c>
    </row>
    <row r="59" spans="1:12">
      <c r="A59" s="1">
        <v>58</v>
      </c>
      <c r="B59" s="1" t="s">
        <v>548</v>
      </c>
      <c r="C59" s="1" t="s">
        <v>1008</v>
      </c>
      <c r="D59" s="10">
        <v>30</v>
      </c>
      <c r="E59" s="5">
        <v>750</v>
      </c>
      <c r="F59" s="5">
        <v>1052</v>
      </c>
      <c r="G59" s="21">
        <v>750</v>
      </c>
      <c r="H59" s="28">
        <f t="shared" ref="H59:H60" si="4">E59</f>
        <v>750</v>
      </c>
      <c r="I59" s="28">
        <f t="shared" ref="I59:I60" si="5">J59+K59</f>
        <v>115</v>
      </c>
      <c r="J59" s="1">
        <v>45</v>
      </c>
      <c r="K59" s="1">
        <v>70</v>
      </c>
      <c r="L59" s="84" t="s">
        <v>733</v>
      </c>
    </row>
    <row r="60" spans="1:12" ht="18.75" thickBot="1">
      <c r="A60" s="1">
        <v>59</v>
      </c>
      <c r="B60" s="1" t="s">
        <v>548</v>
      </c>
      <c r="C60" s="1" t="s">
        <v>1008</v>
      </c>
      <c r="D60" s="15">
        <v>32</v>
      </c>
      <c r="E60" s="16">
        <v>800</v>
      </c>
      <c r="F60" s="16">
        <v>1123.5</v>
      </c>
      <c r="G60" s="16">
        <v>800</v>
      </c>
      <c r="H60" s="28">
        <f t="shared" si="4"/>
        <v>800</v>
      </c>
      <c r="I60" s="28">
        <f t="shared" si="5"/>
        <v>115</v>
      </c>
      <c r="J60" s="1">
        <v>45</v>
      </c>
      <c r="K60" s="1">
        <v>70</v>
      </c>
      <c r="L60" s="84" t="s">
        <v>733</v>
      </c>
    </row>
    <row r="61" spans="1:12">
      <c r="A61" s="1">
        <v>60</v>
      </c>
      <c r="B61" s="27" t="s">
        <v>308</v>
      </c>
      <c r="C61" s="27" t="s">
        <v>317</v>
      </c>
      <c r="D61" s="27">
        <v>0</v>
      </c>
      <c r="E61" s="27">
        <v>0</v>
      </c>
      <c r="F61" s="27">
        <v>0</v>
      </c>
      <c r="G61" s="27">
        <v>0</v>
      </c>
      <c r="H61" s="27">
        <v>0.5</v>
      </c>
      <c r="I61" s="27">
        <v>0.5</v>
      </c>
      <c r="J61" s="27">
        <v>135</v>
      </c>
      <c r="K61" s="27">
        <v>50</v>
      </c>
      <c r="L61" s="84" t="s">
        <v>733</v>
      </c>
    </row>
    <row r="62" spans="1:12">
      <c r="A62" s="1">
        <v>61</v>
      </c>
      <c r="B62" s="1" t="s">
        <v>161</v>
      </c>
      <c r="C62" s="1" t="s">
        <v>501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2000</v>
      </c>
      <c r="J62" s="1">
        <v>1000</v>
      </c>
      <c r="K62" s="1">
        <v>1000</v>
      </c>
      <c r="L62" s="84" t="s">
        <v>733</v>
      </c>
    </row>
    <row r="63" spans="1:12">
      <c r="A63" s="1">
        <v>62</v>
      </c>
      <c r="B63" s="1" t="s">
        <v>212</v>
      </c>
      <c r="C63" s="1" t="s">
        <v>502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1200</v>
      </c>
      <c r="K63" s="1">
        <v>0</v>
      </c>
      <c r="L63" s="84" t="s">
        <v>733</v>
      </c>
    </row>
    <row r="64" spans="1:12">
      <c r="A64" s="1">
        <v>63</v>
      </c>
      <c r="B64" s="1" t="s">
        <v>158</v>
      </c>
      <c r="C64" s="1" t="s">
        <v>730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84" t="s">
        <v>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5" workbookViewId="0">
      <selection activeCell="A16" sqref="A16"/>
    </sheetView>
  </sheetViews>
  <sheetFormatPr defaultRowHeight="18"/>
  <cols>
    <col min="1" max="1" width="20.81640625" style="1" customWidth="1"/>
    <col min="2" max="2" width="14" style="147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130" t="s">
        <v>671</v>
      </c>
      <c r="B1" s="144" t="s">
        <v>672</v>
      </c>
      <c r="C1" s="1" t="s">
        <v>721</v>
      </c>
      <c r="F1" s="1" t="s">
        <v>724</v>
      </c>
      <c r="G1" s="1" t="s">
        <v>725</v>
      </c>
    </row>
    <row r="2" spans="1:8">
      <c r="A2" s="133" t="s">
        <v>633</v>
      </c>
      <c r="B2" s="145">
        <v>4000000</v>
      </c>
      <c r="E2" s="138" t="s">
        <v>560</v>
      </c>
      <c r="F2" s="139">
        <v>18000000</v>
      </c>
      <c r="G2" s="139">
        <v>15000000</v>
      </c>
      <c r="H2" s="140" t="s">
        <v>727</v>
      </c>
    </row>
    <row r="3" spans="1:8">
      <c r="A3" s="10" t="s">
        <v>617</v>
      </c>
      <c r="B3" s="146">
        <v>4100000</v>
      </c>
      <c r="E3" s="13" t="s">
        <v>561</v>
      </c>
      <c r="F3" s="137">
        <v>38000000</v>
      </c>
      <c r="G3" s="137">
        <v>2400000</v>
      </c>
      <c r="H3" s="135" t="s">
        <v>726</v>
      </c>
    </row>
    <row r="4" spans="1:8">
      <c r="A4" s="133" t="s">
        <v>156</v>
      </c>
      <c r="B4" s="145">
        <v>8880000</v>
      </c>
      <c r="E4" s="10" t="s">
        <v>562</v>
      </c>
      <c r="F4" s="136">
        <v>35000000</v>
      </c>
      <c r="G4" s="136">
        <v>2800000</v>
      </c>
      <c r="H4" s="134" t="s">
        <v>726</v>
      </c>
    </row>
    <row r="5" spans="1:8">
      <c r="A5" s="10" t="s">
        <v>159</v>
      </c>
      <c r="B5" s="146">
        <v>9990000</v>
      </c>
      <c r="E5" s="13" t="s">
        <v>563</v>
      </c>
      <c r="F5" s="137">
        <v>15000000</v>
      </c>
      <c r="G5" s="137">
        <v>2000000</v>
      </c>
      <c r="H5" s="135" t="s">
        <v>726</v>
      </c>
    </row>
    <row r="6" spans="1:8">
      <c r="A6" s="133" t="s">
        <v>162</v>
      </c>
      <c r="B6" s="145">
        <v>10100000</v>
      </c>
      <c r="E6" s="10" t="s">
        <v>564</v>
      </c>
      <c r="F6" s="136">
        <v>29000000</v>
      </c>
      <c r="G6" s="136">
        <v>4200000</v>
      </c>
      <c r="H6" s="134" t="s">
        <v>726</v>
      </c>
    </row>
    <row r="7" spans="1:8">
      <c r="A7" s="10" t="s">
        <v>165</v>
      </c>
      <c r="B7" s="146">
        <v>2200000</v>
      </c>
      <c r="E7" s="13" t="s">
        <v>565</v>
      </c>
      <c r="F7" s="137">
        <v>36000000</v>
      </c>
      <c r="G7" s="137">
        <v>3500000</v>
      </c>
      <c r="H7" s="135" t="s">
        <v>726</v>
      </c>
    </row>
    <row r="8" spans="1:8">
      <c r="A8" s="133" t="s">
        <v>168</v>
      </c>
      <c r="B8" s="145">
        <v>8500000</v>
      </c>
      <c r="E8" s="10" t="s">
        <v>566</v>
      </c>
      <c r="F8" s="136">
        <v>10000000</v>
      </c>
      <c r="G8" s="136">
        <v>1000000</v>
      </c>
      <c r="H8" s="134" t="s">
        <v>727</v>
      </c>
    </row>
    <row r="9" spans="1:8">
      <c r="A9" s="10" t="s">
        <v>172</v>
      </c>
      <c r="B9" s="146">
        <v>5000000</v>
      </c>
      <c r="E9" s="13" t="s">
        <v>567</v>
      </c>
      <c r="F9" s="137">
        <v>11000000</v>
      </c>
      <c r="G9" s="137">
        <v>2000000</v>
      </c>
      <c r="H9" s="135" t="s">
        <v>726</v>
      </c>
    </row>
    <row r="10" spans="1:8">
      <c r="A10" s="133" t="s">
        <v>669</v>
      </c>
      <c r="B10" s="145">
        <v>1200000</v>
      </c>
      <c r="E10" s="10" t="s">
        <v>208</v>
      </c>
      <c r="F10" s="136">
        <v>5000000</v>
      </c>
      <c r="G10" s="136">
        <v>200000</v>
      </c>
      <c r="H10" s="134" t="s">
        <v>726</v>
      </c>
    </row>
    <row r="11" spans="1:8">
      <c r="A11" s="10" t="s">
        <v>211</v>
      </c>
      <c r="B11" s="146">
        <v>1500000</v>
      </c>
      <c r="E11" s="13" t="s">
        <v>207</v>
      </c>
      <c r="F11" s="137">
        <v>5000000</v>
      </c>
      <c r="G11" s="137">
        <v>250000</v>
      </c>
      <c r="H11" s="135" t="s">
        <v>726</v>
      </c>
    </row>
    <row r="12" spans="1:8">
      <c r="A12" s="133" t="s">
        <v>212</v>
      </c>
      <c r="B12" s="145">
        <v>2200000</v>
      </c>
      <c r="E12" s="10" t="s">
        <v>261</v>
      </c>
      <c r="F12" s="136">
        <v>5000000</v>
      </c>
      <c r="G12" s="136">
        <v>150000</v>
      </c>
      <c r="H12" s="134" t="s">
        <v>726</v>
      </c>
    </row>
    <row r="13" spans="1:8">
      <c r="A13" s="10" t="s">
        <v>213</v>
      </c>
      <c r="B13" s="146">
        <v>1000000</v>
      </c>
      <c r="E13" s="13" t="s">
        <v>263</v>
      </c>
      <c r="F13" s="137">
        <v>15000000</v>
      </c>
      <c r="G13" s="137">
        <v>500000</v>
      </c>
      <c r="H13" s="135" t="s">
        <v>726</v>
      </c>
    </row>
    <row r="14" spans="1:8" ht="18.75" thickBot="1">
      <c r="A14" s="133" t="s">
        <v>214</v>
      </c>
      <c r="B14" s="145">
        <v>1280000</v>
      </c>
      <c r="E14" s="141" t="s">
        <v>722</v>
      </c>
      <c r="F14" s="142">
        <v>20000000</v>
      </c>
      <c r="G14" s="142">
        <v>18000000</v>
      </c>
      <c r="H14" s="143" t="s">
        <v>726</v>
      </c>
    </row>
    <row r="15" spans="1:8">
      <c r="A15" s="10" t="s">
        <v>1105</v>
      </c>
      <c r="B15" s="146">
        <v>9990000</v>
      </c>
      <c r="E15" s="13" t="s">
        <v>216</v>
      </c>
      <c r="F15" s="137">
        <v>10000000</v>
      </c>
      <c r="G15" s="137">
        <v>2500000</v>
      </c>
      <c r="H15" s="135" t="s">
        <v>726</v>
      </c>
    </row>
    <row r="16" spans="1:8" ht="18.75" thickBot="1">
      <c r="A16" s="133" t="s">
        <v>180</v>
      </c>
      <c r="B16" s="145">
        <v>10100000</v>
      </c>
      <c r="E16" s="141" t="s">
        <v>814</v>
      </c>
      <c r="F16" s="142">
        <v>20000000</v>
      </c>
      <c r="G16" s="142">
        <v>1000000</v>
      </c>
      <c r="H16" s="143" t="s">
        <v>726</v>
      </c>
    </row>
    <row r="17" spans="1:8">
      <c r="A17" s="10" t="s">
        <v>723</v>
      </c>
      <c r="B17" s="146">
        <v>2200000</v>
      </c>
      <c r="E17" s="13" t="s">
        <v>815</v>
      </c>
      <c r="F17" s="137"/>
      <c r="G17" s="137"/>
      <c r="H17" s="135" t="s">
        <v>726</v>
      </c>
    </row>
    <row r="18" spans="1:8" ht="18.75" thickBot="1">
      <c r="A18" s="133" t="s">
        <v>183</v>
      </c>
      <c r="B18" s="145">
        <v>8500000</v>
      </c>
      <c r="E18" s="141" t="s">
        <v>816</v>
      </c>
      <c r="F18" s="142"/>
      <c r="G18" s="142"/>
      <c r="H18" s="143" t="s">
        <v>726</v>
      </c>
    </row>
    <row r="19" spans="1:8">
      <c r="A19" s="10" t="s">
        <v>172</v>
      </c>
      <c r="B19" s="146">
        <v>5000000</v>
      </c>
      <c r="E19" s="13" t="s">
        <v>203</v>
      </c>
      <c r="F19" s="137">
        <v>5000000</v>
      </c>
      <c r="G19" s="137">
        <v>4500000</v>
      </c>
      <c r="H19" s="135" t="s">
        <v>726</v>
      </c>
    </row>
    <row r="20" spans="1:8" ht="18.75" thickBot="1">
      <c r="A20" s="133" t="s">
        <v>669</v>
      </c>
      <c r="B20" s="145">
        <v>1200000</v>
      </c>
      <c r="E20" s="141"/>
      <c r="F20" s="142"/>
      <c r="G20" s="142"/>
      <c r="H20" s="143" t="s">
        <v>726</v>
      </c>
    </row>
    <row r="21" spans="1:8">
      <c r="A21" s="10" t="s">
        <v>211</v>
      </c>
      <c r="B21" s="146">
        <v>1500000</v>
      </c>
      <c r="E21" s="13"/>
      <c r="F21" s="137"/>
      <c r="G21" s="137"/>
      <c r="H21" s="135" t="s">
        <v>726</v>
      </c>
    </row>
    <row r="22" spans="1:8" ht="18.75" thickBot="1">
      <c r="A22" s="133" t="s">
        <v>212</v>
      </c>
      <c r="B22" s="145">
        <v>2200000</v>
      </c>
      <c r="E22" s="141"/>
      <c r="F22" s="142"/>
      <c r="G22" s="142"/>
      <c r="H22" s="143" t="s">
        <v>726</v>
      </c>
    </row>
    <row r="23" spans="1:8">
      <c r="A23" s="10" t="s">
        <v>213</v>
      </c>
      <c r="B23" s="146">
        <v>1000000</v>
      </c>
      <c r="E23" s="13"/>
      <c r="F23" s="137"/>
      <c r="G23" s="137"/>
      <c r="H23" s="135" t="s">
        <v>726</v>
      </c>
    </row>
    <row r="24" spans="1:8" ht="18.75" thickBot="1">
      <c r="A24" s="133" t="s">
        <v>214</v>
      </c>
      <c r="B24" s="145">
        <v>1120000</v>
      </c>
      <c r="E24" s="141"/>
      <c r="F24" s="142"/>
      <c r="G24" s="142"/>
      <c r="H24" s="143" t="s">
        <v>726</v>
      </c>
    </row>
    <row r="25" spans="1:8">
      <c r="A25" s="133"/>
      <c r="B25" s="145"/>
      <c r="E25" s="13"/>
      <c r="F25" s="137"/>
      <c r="G25" s="137"/>
      <c r="H25" s="135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L38"/>
  <sheetViews>
    <sheetView topLeftCell="A29" workbookViewId="0">
      <selection activeCell="C10" sqref="C10"/>
    </sheetView>
  </sheetViews>
  <sheetFormatPr defaultRowHeight="24.75"/>
  <cols>
    <col min="1" max="1" width="16.36328125" style="1" customWidth="1"/>
    <col min="2" max="2" width="22.1796875" style="132" customWidth="1"/>
    <col min="4" max="4" width="11.81640625" style="1" bestFit="1" customWidth="1"/>
    <col min="5" max="6" width="8.7265625" style="1"/>
    <col min="13" max="16384" width="8.7265625" style="1"/>
  </cols>
  <sheetData>
    <row r="1" spans="1:7" s="2" customFormat="1" ht="27">
      <c r="A1" s="2" t="s">
        <v>1001</v>
      </c>
      <c r="B1" s="131" t="s">
        <v>732</v>
      </c>
      <c r="C1" s="2" t="s">
        <v>143</v>
      </c>
      <c r="D1" s="2" t="s">
        <v>672</v>
      </c>
      <c r="E1" s="2" t="s">
        <v>999</v>
      </c>
      <c r="F1" s="2" t="s">
        <v>1002</v>
      </c>
      <c r="G1" s="2" t="s">
        <v>733</v>
      </c>
    </row>
    <row r="2" spans="1:7">
      <c r="A2" s="1" t="s">
        <v>997</v>
      </c>
      <c r="B2" s="132" t="s">
        <v>584</v>
      </c>
      <c r="C2">
        <v>8.2200000000000006</v>
      </c>
      <c r="D2" s="1">
        <v>4000000</v>
      </c>
      <c r="E2" s="1" t="s">
        <v>1005</v>
      </c>
      <c r="F2" s="1" t="s">
        <v>1102</v>
      </c>
      <c r="G2" t="s">
        <v>571</v>
      </c>
    </row>
    <row r="3" spans="1:7">
      <c r="A3" s="1" t="s">
        <v>998</v>
      </c>
      <c r="B3" s="132" t="s">
        <v>585</v>
      </c>
      <c r="C3">
        <v>8.18</v>
      </c>
      <c r="D3" s="1">
        <v>4100000</v>
      </c>
      <c r="E3" s="1" t="s">
        <v>1005</v>
      </c>
      <c r="F3" s="1" t="s">
        <v>1102</v>
      </c>
      <c r="G3" t="s">
        <v>571</v>
      </c>
    </row>
    <row r="4" spans="1:7">
      <c r="A4" s="1" t="s">
        <v>156</v>
      </c>
      <c r="B4" s="132" t="s">
        <v>586</v>
      </c>
      <c r="C4">
        <v>8.8000000000000007</v>
      </c>
      <c r="D4" s="1">
        <v>8880000</v>
      </c>
      <c r="E4" s="1" t="s">
        <v>1005</v>
      </c>
      <c r="F4" s="1" t="s">
        <v>1102</v>
      </c>
      <c r="G4" t="s">
        <v>571</v>
      </c>
    </row>
    <row r="5" spans="1:7">
      <c r="A5" s="1" t="s">
        <v>159</v>
      </c>
      <c r="B5" s="132" t="s">
        <v>587</v>
      </c>
      <c r="C5">
        <v>8.5</v>
      </c>
      <c r="D5" s="1">
        <v>9990000</v>
      </c>
      <c r="E5" s="1" t="s">
        <v>1005</v>
      </c>
      <c r="F5" s="1" t="s">
        <v>1102</v>
      </c>
      <c r="G5" t="s">
        <v>571</v>
      </c>
    </row>
    <row r="6" spans="1:7">
      <c r="A6" s="1" t="s">
        <v>162</v>
      </c>
      <c r="B6" s="132" t="s">
        <v>588</v>
      </c>
      <c r="C6">
        <v>8.9</v>
      </c>
      <c r="D6" s="1">
        <v>10100000</v>
      </c>
      <c r="E6" s="1" t="s">
        <v>1005</v>
      </c>
      <c r="F6" s="1" t="s">
        <v>1102</v>
      </c>
      <c r="G6" t="s">
        <v>571</v>
      </c>
    </row>
    <row r="7" spans="1:7">
      <c r="A7" s="1" t="s">
        <v>165</v>
      </c>
      <c r="B7" s="132" t="s">
        <v>589</v>
      </c>
      <c r="C7">
        <v>2.7</v>
      </c>
      <c r="D7" s="1">
        <v>2200000</v>
      </c>
      <c r="E7" s="1" t="s">
        <v>1005</v>
      </c>
      <c r="F7" s="1" t="s">
        <v>1102</v>
      </c>
      <c r="G7" t="s">
        <v>571</v>
      </c>
    </row>
    <row r="8" spans="1:7">
      <c r="A8" s="1" t="s">
        <v>168</v>
      </c>
      <c r="B8" s="132" t="s">
        <v>590</v>
      </c>
      <c r="C8">
        <v>4.7</v>
      </c>
      <c r="D8" s="1">
        <v>8500000</v>
      </c>
      <c r="E8" s="1" t="s">
        <v>1005</v>
      </c>
      <c r="F8" s="1" t="s">
        <v>1102</v>
      </c>
      <c r="G8" t="s">
        <v>571</v>
      </c>
    </row>
    <row r="9" spans="1:7">
      <c r="A9" s="1" t="s">
        <v>172</v>
      </c>
      <c r="B9" s="132" t="s">
        <v>591</v>
      </c>
      <c r="C9">
        <v>8.9</v>
      </c>
      <c r="D9" s="1">
        <v>5000000</v>
      </c>
      <c r="E9" s="1" t="s">
        <v>1005</v>
      </c>
      <c r="F9" s="1" t="s">
        <v>1102</v>
      </c>
      <c r="G9" t="s">
        <v>571</v>
      </c>
    </row>
    <row r="10" spans="1:7">
      <c r="A10" s="1" t="s">
        <v>176</v>
      </c>
      <c r="B10" s="132" t="s">
        <v>592</v>
      </c>
      <c r="C10">
        <v>7.2</v>
      </c>
      <c r="D10" s="1">
        <v>12300000</v>
      </c>
      <c r="E10" s="1" t="s">
        <v>1005</v>
      </c>
      <c r="F10" s="1" t="s">
        <v>1102</v>
      </c>
      <c r="G10" t="s">
        <v>571</v>
      </c>
    </row>
    <row r="11" spans="1:7">
      <c r="A11" s="1" t="s">
        <v>180</v>
      </c>
      <c r="B11" s="132" t="s">
        <v>593</v>
      </c>
      <c r="C11">
        <v>8.9499999999999993</v>
      </c>
      <c r="D11" s="1">
        <v>6853000</v>
      </c>
      <c r="E11" s="1" t="s">
        <v>1005</v>
      </c>
      <c r="F11" s="1" t="s">
        <v>1102</v>
      </c>
      <c r="G11" t="s">
        <v>571</v>
      </c>
    </row>
    <row r="12" spans="1:7">
      <c r="A12" s="1" t="s">
        <v>183</v>
      </c>
      <c r="B12" s="132" t="s">
        <v>594</v>
      </c>
      <c r="C12">
        <v>8.5500000000000007</v>
      </c>
      <c r="D12" s="1">
        <v>7560000</v>
      </c>
      <c r="E12" s="1" t="s">
        <v>1005</v>
      </c>
      <c r="F12" s="1" t="s">
        <v>1102</v>
      </c>
      <c r="G12" t="s">
        <v>571</v>
      </c>
    </row>
    <row r="13" spans="1:7">
      <c r="A13" s="1" t="s">
        <v>673</v>
      </c>
      <c r="B13" s="132" t="s">
        <v>595</v>
      </c>
      <c r="C13">
        <v>8.6999999999999993</v>
      </c>
      <c r="D13" s="1">
        <v>7320000</v>
      </c>
      <c r="E13" s="1" t="s">
        <v>1005</v>
      </c>
      <c r="F13" s="1" t="s">
        <v>1102</v>
      </c>
      <c r="G13" t="s">
        <v>571</v>
      </c>
    </row>
    <row r="14" spans="1:7">
      <c r="A14" s="1" t="s">
        <v>314</v>
      </c>
      <c r="B14" s="132" t="s">
        <v>596</v>
      </c>
      <c r="C14">
        <v>7</v>
      </c>
      <c r="D14" s="1">
        <v>7080000</v>
      </c>
      <c r="E14" s="1" t="s">
        <v>1005</v>
      </c>
      <c r="F14" s="1" t="s">
        <v>1102</v>
      </c>
      <c r="G14" t="s">
        <v>571</v>
      </c>
    </row>
    <row r="15" spans="1:7">
      <c r="A15" s="1" t="s">
        <v>188</v>
      </c>
      <c r="B15" s="132" t="s">
        <v>597</v>
      </c>
      <c r="C15">
        <v>10.5</v>
      </c>
      <c r="D15" s="1">
        <v>684230000</v>
      </c>
      <c r="E15" s="1" t="s">
        <v>1005</v>
      </c>
      <c r="F15" s="1" t="s">
        <v>1102</v>
      </c>
      <c r="G15" t="s">
        <v>571</v>
      </c>
    </row>
    <row r="16" spans="1:7">
      <c r="A16" s="1" t="s">
        <v>191</v>
      </c>
      <c r="B16" s="132" t="s">
        <v>598</v>
      </c>
      <c r="C16">
        <v>11.4</v>
      </c>
      <c r="D16" s="1">
        <v>6860000</v>
      </c>
      <c r="E16" s="1" t="s">
        <v>1005</v>
      </c>
      <c r="F16" s="1" t="s">
        <v>1102</v>
      </c>
      <c r="G16" t="s">
        <v>571</v>
      </c>
    </row>
    <row r="17" spans="1:7">
      <c r="A17" s="1" t="s">
        <v>192</v>
      </c>
      <c r="B17" s="132" t="s">
        <v>599</v>
      </c>
      <c r="C17">
        <v>1.74</v>
      </c>
      <c r="D17" s="1">
        <v>21350000</v>
      </c>
      <c r="E17" s="1" t="s">
        <v>1005</v>
      </c>
      <c r="F17" s="1" t="s">
        <v>1102</v>
      </c>
      <c r="G17" t="s">
        <v>571</v>
      </c>
    </row>
    <row r="18" spans="1:7">
      <c r="A18" s="1" t="s">
        <v>193</v>
      </c>
      <c r="B18" s="132" t="s">
        <v>600</v>
      </c>
      <c r="C18">
        <v>6.55</v>
      </c>
      <c r="D18" s="1">
        <v>6120000</v>
      </c>
      <c r="E18" s="1" t="s">
        <v>1005</v>
      </c>
      <c r="F18" s="1" t="s">
        <v>1102</v>
      </c>
      <c r="G18" t="s">
        <v>571</v>
      </c>
    </row>
    <row r="19" spans="1:7">
      <c r="A19" s="1" t="s">
        <v>195</v>
      </c>
      <c r="B19" s="132" t="s">
        <v>601</v>
      </c>
      <c r="C19">
        <v>2.25</v>
      </c>
      <c r="D19" s="1">
        <v>2680000</v>
      </c>
      <c r="E19" s="1" t="s">
        <v>1005</v>
      </c>
      <c r="F19" s="1" t="s">
        <v>1102</v>
      </c>
      <c r="G19" t="s">
        <v>571</v>
      </c>
    </row>
    <row r="20" spans="1:7">
      <c r="A20" s="1" t="s">
        <v>198</v>
      </c>
      <c r="B20" s="132" t="s">
        <v>602</v>
      </c>
      <c r="C20">
        <v>19.3</v>
      </c>
      <c r="D20" s="1">
        <v>56000000</v>
      </c>
      <c r="E20" s="1" t="s">
        <v>1005</v>
      </c>
      <c r="F20" s="1" t="s">
        <v>1102</v>
      </c>
      <c r="G20" t="s">
        <v>571</v>
      </c>
    </row>
    <row r="21" spans="1:7">
      <c r="A21" s="1" t="s">
        <v>200</v>
      </c>
      <c r="B21" s="132" t="s">
        <v>603</v>
      </c>
      <c r="C21">
        <v>19.3</v>
      </c>
      <c r="D21" s="1">
        <v>54000000000</v>
      </c>
      <c r="E21" s="1" t="s">
        <v>1005</v>
      </c>
      <c r="F21" s="1" t="s">
        <v>1102</v>
      </c>
      <c r="G21" t="s">
        <v>571</v>
      </c>
    </row>
    <row r="22" spans="1:7">
      <c r="A22" s="1" t="s">
        <v>677</v>
      </c>
      <c r="B22" s="132" t="s">
        <v>604</v>
      </c>
      <c r="C22">
        <v>21.4</v>
      </c>
      <c r="D22" s="1">
        <v>51600000000</v>
      </c>
      <c r="E22" s="1" t="s">
        <v>1005</v>
      </c>
      <c r="F22" s="1" t="s">
        <v>1102</v>
      </c>
      <c r="G22" t="s">
        <v>571</v>
      </c>
    </row>
    <row r="23" spans="1:7">
      <c r="A23" s="1" t="s">
        <v>312</v>
      </c>
      <c r="B23" s="132" t="s">
        <v>605</v>
      </c>
      <c r="C23">
        <v>12.2</v>
      </c>
      <c r="D23" s="1">
        <v>492000000</v>
      </c>
      <c r="E23" s="1" t="s">
        <v>1005</v>
      </c>
      <c r="F23" s="1" t="s">
        <v>1102</v>
      </c>
      <c r="G23" t="s">
        <v>571</v>
      </c>
    </row>
    <row r="24" spans="1:7">
      <c r="A24" s="1" t="s">
        <v>309</v>
      </c>
      <c r="B24" s="132" t="s">
        <v>606</v>
      </c>
      <c r="C24">
        <v>8.66</v>
      </c>
      <c r="D24" s="1">
        <v>4680000</v>
      </c>
      <c r="E24" s="1" t="s">
        <v>1005</v>
      </c>
      <c r="F24" s="1" t="s">
        <v>1102</v>
      </c>
      <c r="G24" t="s">
        <v>571</v>
      </c>
    </row>
    <row r="25" spans="1:7">
      <c r="A25" s="1" t="s">
        <v>310</v>
      </c>
      <c r="B25" s="132" t="s">
        <v>607</v>
      </c>
      <c r="C25">
        <v>5.4</v>
      </c>
      <c r="D25" s="1">
        <v>44400000</v>
      </c>
      <c r="E25" s="1" t="s">
        <v>1005</v>
      </c>
      <c r="F25" s="1" t="s">
        <v>1102</v>
      </c>
      <c r="G25" t="s">
        <v>571</v>
      </c>
    </row>
    <row r="26" spans="1:7">
      <c r="A26" s="1" t="s">
        <v>313</v>
      </c>
      <c r="B26" s="132" t="s">
        <v>608</v>
      </c>
      <c r="C26">
        <v>12.44</v>
      </c>
      <c r="D26" s="1">
        <v>4200000</v>
      </c>
      <c r="E26" s="1" t="s">
        <v>1005</v>
      </c>
      <c r="F26" s="1" t="s">
        <v>1102</v>
      </c>
      <c r="G26" t="s">
        <v>571</v>
      </c>
    </row>
    <row r="27" spans="1:7">
      <c r="A27" s="1" t="s">
        <v>676</v>
      </c>
      <c r="B27" s="132" t="s">
        <v>679</v>
      </c>
      <c r="C27">
        <v>8</v>
      </c>
      <c r="D27" s="1">
        <v>1080000</v>
      </c>
      <c r="E27" s="1" t="s">
        <v>1005</v>
      </c>
      <c r="F27" s="1" t="s">
        <v>1102</v>
      </c>
      <c r="G27" t="s">
        <v>571</v>
      </c>
    </row>
    <row r="28" spans="1:7">
      <c r="A28" s="1" t="s">
        <v>311</v>
      </c>
      <c r="B28" s="132" t="s">
        <v>609</v>
      </c>
      <c r="C28">
        <v>7</v>
      </c>
      <c r="D28" s="1">
        <v>1150000</v>
      </c>
      <c r="E28" s="1" t="s">
        <v>1005</v>
      </c>
      <c r="F28" s="1" t="s">
        <v>1102</v>
      </c>
      <c r="G28" t="s">
        <v>571</v>
      </c>
    </row>
    <row r="29" spans="1:7">
      <c r="A29" s="1" t="s">
        <v>675</v>
      </c>
      <c r="B29" s="132" t="s">
        <v>678</v>
      </c>
      <c r="C29">
        <v>7.7</v>
      </c>
      <c r="D29" s="1">
        <v>1120000</v>
      </c>
      <c r="E29" s="1" t="s">
        <v>1005</v>
      </c>
      <c r="F29" s="1" t="s">
        <v>1102</v>
      </c>
      <c r="G29" t="s">
        <v>571</v>
      </c>
    </row>
    <row r="30" spans="1:7">
      <c r="A30" s="1" t="s">
        <v>1103</v>
      </c>
      <c r="B30" s="132" t="s">
        <v>610</v>
      </c>
      <c r="C30">
        <v>3.1</v>
      </c>
      <c r="D30" s="1">
        <v>3720000</v>
      </c>
      <c r="E30" s="1" t="s">
        <v>1006</v>
      </c>
      <c r="F30" s="1" t="s">
        <v>280</v>
      </c>
      <c r="G30" t="s">
        <v>571</v>
      </c>
    </row>
    <row r="31" spans="1:7">
      <c r="A31" s="1" t="s">
        <v>1007</v>
      </c>
      <c r="B31" s="132" t="s">
        <v>535</v>
      </c>
      <c r="C31">
        <v>1.2</v>
      </c>
      <c r="D31" s="1">
        <v>3480000</v>
      </c>
      <c r="E31" s="1" t="s">
        <v>1006</v>
      </c>
      <c r="F31" s="1" t="s">
        <v>1004</v>
      </c>
      <c r="G31" t="s">
        <v>571</v>
      </c>
    </row>
    <row r="32" spans="1:7">
      <c r="A32" s="5" t="s">
        <v>546</v>
      </c>
      <c r="B32" s="132" t="s">
        <v>390</v>
      </c>
      <c r="C32">
        <v>0.8</v>
      </c>
      <c r="D32" s="1">
        <v>1160000</v>
      </c>
      <c r="E32" s="1" t="s">
        <v>1006</v>
      </c>
      <c r="F32" s="1" t="s">
        <v>1003</v>
      </c>
      <c r="G32" t="s">
        <v>571</v>
      </c>
    </row>
    <row r="33" spans="1:7">
      <c r="A33" s="5" t="s">
        <v>547</v>
      </c>
      <c r="B33" s="132" t="s">
        <v>611</v>
      </c>
      <c r="C33">
        <v>0.6</v>
      </c>
      <c r="D33" s="1">
        <v>645000</v>
      </c>
      <c r="E33" s="1" t="s">
        <v>1006</v>
      </c>
      <c r="F33" s="1" t="s">
        <v>1003</v>
      </c>
      <c r="G33" t="s">
        <v>571</v>
      </c>
    </row>
    <row r="34" spans="1:7">
      <c r="A34" s="5" t="s">
        <v>670</v>
      </c>
      <c r="B34" s="132" t="s">
        <v>612</v>
      </c>
      <c r="C34">
        <v>0.3</v>
      </c>
      <c r="D34" s="1">
        <v>895000</v>
      </c>
      <c r="E34" s="1" t="s">
        <v>1006</v>
      </c>
      <c r="F34" s="1" t="s">
        <v>1003</v>
      </c>
      <c r="G34" t="s">
        <v>571</v>
      </c>
    </row>
    <row r="35" spans="1:7">
      <c r="A35" s="1" t="s">
        <v>209</v>
      </c>
      <c r="B35" s="132" t="s">
        <v>613</v>
      </c>
      <c r="C35">
        <v>1</v>
      </c>
      <c r="D35" s="1">
        <v>1880000</v>
      </c>
      <c r="E35" s="1" t="s">
        <v>1006</v>
      </c>
      <c r="F35" s="1" t="s">
        <v>1000</v>
      </c>
      <c r="G35" t="s">
        <v>571</v>
      </c>
    </row>
    <row r="36" spans="1:7">
      <c r="A36" s="1" t="s">
        <v>210</v>
      </c>
      <c r="B36" s="132" t="s">
        <v>614</v>
      </c>
      <c r="C36">
        <v>2</v>
      </c>
      <c r="D36" s="1">
        <v>1650000</v>
      </c>
      <c r="E36" s="1" t="s">
        <v>1006</v>
      </c>
      <c r="F36" s="1" t="s">
        <v>1104</v>
      </c>
      <c r="G36" t="s">
        <v>571</v>
      </c>
    </row>
    <row r="37" spans="1:7">
      <c r="A37" s="1" t="s">
        <v>212</v>
      </c>
      <c r="B37" s="132" t="s">
        <v>615</v>
      </c>
      <c r="C37">
        <v>3</v>
      </c>
      <c r="D37" s="1">
        <v>2200000</v>
      </c>
      <c r="E37" s="1" t="s">
        <v>1006</v>
      </c>
      <c r="F37" s="1" t="s">
        <v>1000</v>
      </c>
      <c r="G37" t="s">
        <v>571</v>
      </c>
    </row>
    <row r="38" spans="1:7">
      <c r="A38" s="1" t="s">
        <v>213</v>
      </c>
      <c r="B38" s="132" t="s">
        <v>616</v>
      </c>
      <c r="C38">
        <v>2</v>
      </c>
      <c r="D38" s="1">
        <v>1000000</v>
      </c>
      <c r="E38" s="1" t="s">
        <v>1006</v>
      </c>
      <c r="F38" s="1" t="s">
        <v>1000</v>
      </c>
      <c r="G38" t="s">
        <v>571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144</v>
      </c>
      <c r="B1" s="2"/>
      <c r="C1" s="2" t="s">
        <v>145</v>
      </c>
      <c r="D1" s="2" t="s">
        <v>146</v>
      </c>
      <c r="E1" s="2" t="s">
        <v>147</v>
      </c>
      <c r="F1" s="2" t="s">
        <v>148</v>
      </c>
    </row>
    <row r="2" spans="1:6">
      <c r="A2" s="1" t="s">
        <v>149</v>
      </c>
      <c r="C2" s="1" t="s">
        <v>150</v>
      </c>
    </row>
    <row r="3" spans="1:6">
      <c r="A3" s="1" t="s">
        <v>151</v>
      </c>
      <c r="C3" s="1" t="s">
        <v>152</v>
      </c>
      <c r="F3" s="1" t="s">
        <v>153</v>
      </c>
    </row>
    <row r="4" spans="1:6">
      <c r="A4" s="1" t="s">
        <v>154</v>
      </c>
      <c r="C4" s="1" t="s">
        <v>155</v>
      </c>
      <c r="F4" s="1" t="s">
        <v>674</v>
      </c>
    </row>
    <row r="5" spans="1:6">
      <c r="A5" s="1" t="s">
        <v>157</v>
      </c>
      <c r="C5" s="1" t="s">
        <v>158</v>
      </c>
    </row>
    <row r="6" spans="1:6">
      <c r="A6" s="1" t="s">
        <v>160</v>
      </c>
      <c r="C6" s="1" t="s">
        <v>161</v>
      </c>
    </row>
    <row r="7" spans="1:6">
      <c r="A7" s="1" t="s">
        <v>163</v>
      </c>
      <c r="C7" s="1" t="s">
        <v>164</v>
      </c>
    </row>
    <row r="8" spans="1:6">
      <c r="A8" s="1" t="s">
        <v>166</v>
      </c>
      <c r="C8" s="1" t="s">
        <v>167</v>
      </c>
    </row>
    <row r="9" spans="1:6">
      <c r="A9" s="1" t="s">
        <v>169</v>
      </c>
      <c r="C9" s="1" t="s">
        <v>170</v>
      </c>
      <c r="D9" s="1" t="s">
        <v>171</v>
      </c>
    </row>
    <row r="10" spans="1:6">
      <c r="A10" s="1" t="s">
        <v>173</v>
      </c>
      <c r="C10" s="1" t="s">
        <v>174</v>
      </c>
      <c r="D10" s="1" t="s">
        <v>175</v>
      </c>
    </row>
    <row r="11" spans="1:6">
      <c r="A11" s="1" t="s">
        <v>177</v>
      </c>
      <c r="C11" s="1" t="s">
        <v>178</v>
      </c>
      <c r="D11" s="1" t="s">
        <v>179</v>
      </c>
    </row>
    <row r="12" spans="1:6">
      <c r="A12" s="1" t="s">
        <v>181</v>
      </c>
      <c r="C12" s="1" t="s">
        <v>182</v>
      </c>
    </row>
    <row r="13" spans="1:6">
      <c r="A13" s="1" t="s">
        <v>184</v>
      </c>
      <c r="C13" s="1" t="s">
        <v>185</v>
      </c>
    </row>
    <row r="14" spans="1:6">
      <c r="A14" s="1" t="s">
        <v>186</v>
      </c>
      <c r="C14" s="1" t="s">
        <v>187</v>
      </c>
    </row>
    <row r="16" spans="1:6">
      <c r="A16" s="1" t="s">
        <v>189</v>
      </c>
      <c r="C16" s="1" t="s">
        <v>190</v>
      </c>
    </row>
    <row r="19" spans="5:5">
      <c r="E19" s="1" t="s">
        <v>194</v>
      </c>
    </row>
    <row r="20" spans="5:5">
      <c r="E20" s="1" t="s">
        <v>196</v>
      </c>
    </row>
    <row r="21" spans="5:5">
      <c r="E21" s="1" t="s">
        <v>197</v>
      </c>
    </row>
    <row r="22" spans="5:5">
      <c r="E22" s="1" t="s">
        <v>199</v>
      </c>
    </row>
    <row r="23" spans="5:5">
      <c r="E23" s="1" t="s">
        <v>201</v>
      </c>
    </row>
    <row r="31" spans="5:5">
      <c r="E31" s="1" t="s">
        <v>202</v>
      </c>
    </row>
    <row r="32" spans="5:5">
      <c r="E32" s="1" t="s">
        <v>204</v>
      </c>
    </row>
    <row r="33" spans="5:5">
      <c r="E33" s="1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G16"/>
  <sheetViews>
    <sheetView tabSelected="1" workbookViewId="0">
      <selection activeCell="G14" sqref="G14:G16"/>
    </sheetView>
  </sheetViews>
  <sheetFormatPr defaultRowHeight="18"/>
  <cols>
    <col min="1" max="4" width="8.7265625" style="1"/>
    <col min="5" max="5" width="9.81640625" style="1" bestFit="1" customWidth="1"/>
    <col min="6" max="16384" width="8.7265625" style="1"/>
  </cols>
  <sheetData>
    <row r="1" spans="1:7">
      <c r="A1" s="1" t="s">
        <v>302</v>
      </c>
      <c r="C1" s="1" t="s">
        <v>509</v>
      </c>
      <c r="D1" s="1" t="s">
        <v>510</v>
      </c>
      <c r="E1" s="1" t="s">
        <v>513</v>
      </c>
      <c r="F1" s="1" t="s">
        <v>512</v>
      </c>
      <c r="G1" s="1" t="s">
        <v>511</v>
      </c>
    </row>
    <row r="2" spans="1:7">
      <c r="A2" s="26" t="s">
        <v>307</v>
      </c>
      <c r="B2" s="26" t="s">
        <v>730</v>
      </c>
      <c r="C2" s="1">
        <v>1</v>
      </c>
      <c r="D2" s="1">
        <v>9</v>
      </c>
      <c r="E2" s="1">
        <v>2</v>
      </c>
      <c r="F2" s="1">
        <v>0</v>
      </c>
    </row>
    <row r="3" spans="1:7">
      <c r="A3" s="26" t="s">
        <v>307</v>
      </c>
      <c r="B3" s="26" t="s">
        <v>730</v>
      </c>
      <c r="C3" s="1">
        <v>10</v>
      </c>
      <c r="D3" s="1">
        <v>15</v>
      </c>
      <c r="E3" s="1">
        <v>3</v>
      </c>
      <c r="F3" s="1">
        <v>0</v>
      </c>
    </row>
    <row r="4" spans="1:7">
      <c r="A4" s="26" t="s">
        <v>307</v>
      </c>
      <c r="B4" s="26" t="s">
        <v>730</v>
      </c>
      <c r="C4" s="1">
        <v>16</v>
      </c>
      <c r="D4" s="1">
        <v>30</v>
      </c>
      <c r="E4" s="1">
        <v>4</v>
      </c>
      <c r="F4" s="1">
        <v>0</v>
      </c>
    </row>
    <row r="5" spans="1:7">
      <c r="A5" s="26" t="s">
        <v>307</v>
      </c>
      <c r="B5" s="26" t="s">
        <v>730</v>
      </c>
      <c r="C5" s="1">
        <v>31</v>
      </c>
      <c r="D5" s="1">
        <v>100</v>
      </c>
      <c r="E5" s="1">
        <v>6</v>
      </c>
      <c r="F5" s="1">
        <v>0</v>
      </c>
    </row>
    <row r="6" spans="1:7">
      <c r="A6" s="26" t="s">
        <v>307</v>
      </c>
      <c r="B6" s="26" t="s">
        <v>730</v>
      </c>
      <c r="C6" s="1">
        <v>101</v>
      </c>
      <c r="D6" s="1">
        <v>250</v>
      </c>
      <c r="E6" s="1">
        <v>6</v>
      </c>
      <c r="F6" s="1">
        <v>0.04</v>
      </c>
    </row>
    <row r="7" spans="1:7">
      <c r="A7" s="26" t="s">
        <v>307</v>
      </c>
      <c r="B7" s="26" t="s">
        <v>730</v>
      </c>
      <c r="C7" s="1">
        <v>251</v>
      </c>
      <c r="D7" s="1">
        <v>999</v>
      </c>
      <c r="E7" s="1">
        <v>10</v>
      </c>
      <c r="F7" s="1">
        <v>0.03</v>
      </c>
    </row>
    <row r="8" spans="1:7">
      <c r="A8" s="26" t="s">
        <v>307</v>
      </c>
      <c r="B8" s="26" t="s">
        <v>730</v>
      </c>
      <c r="C8" s="1">
        <v>1000</v>
      </c>
      <c r="D8" s="1">
        <v>100000</v>
      </c>
      <c r="E8" s="1">
        <v>30</v>
      </c>
      <c r="F8" s="1">
        <v>0.02</v>
      </c>
    </row>
    <row r="9" spans="1:7">
      <c r="A9" s="26" t="s">
        <v>307</v>
      </c>
      <c r="B9" s="1" t="s">
        <v>270</v>
      </c>
      <c r="G9" s="1" t="s">
        <v>316</v>
      </c>
    </row>
    <row r="10" spans="1:7">
      <c r="G10" s="1" t="s">
        <v>316</v>
      </c>
    </row>
    <row r="11" spans="1:7">
      <c r="G11" s="1" t="s">
        <v>316</v>
      </c>
    </row>
    <row r="12" spans="1:7">
      <c r="G12" s="1" t="s">
        <v>315</v>
      </c>
    </row>
    <row r="13" spans="1:7">
      <c r="G13" s="1" t="s">
        <v>315</v>
      </c>
    </row>
    <row r="14" spans="1:7">
      <c r="G14" s="1" t="s">
        <v>549</v>
      </c>
    </row>
    <row r="15" spans="1:7">
      <c r="G15" s="1" t="s">
        <v>549</v>
      </c>
    </row>
    <row r="16" spans="1:7">
      <c r="G16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3" customFormat="1" ht="20.25">
      <c r="A1" s="3" t="s">
        <v>215</v>
      </c>
    </row>
    <row r="2" spans="1:2">
      <c r="A2" s="1" t="s">
        <v>216</v>
      </c>
      <c r="B2" s="1" t="s">
        <v>319</v>
      </c>
    </row>
    <row r="3" spans="1:2">
      <c r="A3" s="1" t="s">
        <v>217</v>
      </c>
      <c r="B3" s="1" t="s">
        <v>320</v>
      </c>
    </row>
    <row r="4" spans="1:2">
      <c r="A4" s="1" t="s">
        <v>218</v>
      </c>
      <c r="B4" s="1" t="s">
        <v>321</v>
      </c>
    </row>
    <row r="5" spans="1:2">
      <c r="A5" s="1" t="s">
        <v>219</v>
      </c>
      <c r="B5" s="1" t="s">
        <v>322</v>
      </c>
    </row>
    <row r="6" spans="1:2">
      <c r="A6" s="1" t="s">
        <v>220</v>
      </c>
      <c r="B6" s="1" t="s">
        <v>323</v>
      </c>
    </row>
    <row r="7" spans="1:2">
      <c r="A7" s="1" t="s">
        <v>221</v>
      </c>
      <c r="B7" s="1" t="s">
        <v>324</v>
      </c>
    </row>
    <row r="8" spans="1:2">
      <c r="A8" s="1" t="s">
        <v>222</v>
      </c>
      <c r="B8" s="1" t="s">
        <v>325</v>
      </c>
    </row>
    <row r="9" spans="1:2">
      <c r="A9" s="1" t="s">
        <v>223</v>
      </c>
      <c r="B9" s="1" t="s">
        <v>326</v>
      </c>
    </row>
    <row r="10" spans="1:2">
      <c r="A10" s="1" t="s">
        <v>224</v>
      </c>
      <c r="B10" s="1" t="s">
        <v>327</v>
      </c>
    </row>
    <row r="11" spans="1:2">
      <c r="A11" s="1" t="s">
        <v>225</v>
      </c>
      <c r="B11" s="1" t="s">
        <v>328</v>
      </c>
    </row>
    <row r="12" spans="1:2">
      <c r="A12" s="1" t="s">
        <v>226</v>
      </c>
      <c r="B12" s="1" t="s">
        <v>329</v>
      </c>
    </row>
    <row r="13" spans="1:2">
      <c r="A13" s="1" t="s">
        <v>227</v>
      </c>
      <c r="B13" s="1" t="s">
        <v>330</v>
      </c>
    </row>
    <row r="14" spans="1:2">
      <c r="A14" s="1" t="s">
        <v>228</v>
      </c>
      <c r="B14" s="1" t="s">
        <v>331</v>
      </c>
    </row>
    <row r="15" spans="1:2">
      <c r="A15" s="1" t="s">
        <v>229</v>
      </c>
      <c r="B15" s="1" t="s">
        <v>332</v>
      </c>
    </row>
    <row r="16" spans="1:2">
      <c r="A16" s="1" t="s">
        <v>230</v>
      </c>
      <c r="B16" s="1" t="s">
        <v>333</v>
      </c>
    </row>
    <row r="17" spans="1:2">
      <c r="A17" s="1" t="s">
        <v>231</v>
      </c>
      <c r="B17" s="1" t="s">
        <v>334</v>
      </c>
    </row>
    <row r="18" spans="1:2">
      <c r="A18" s="1" t="s">
        <v>232</v>
      </c>
      <c r="B18" s="1" t="s">
        <v>335</v>
      </c>
    </row>
    <row r="19" spans="1:2">
      <c r="A19" s="1" t="s">
        <v>233</v>
      </c>
      <c r="B19" s="1" t="s">
        <v>336</v>
      </c>
    </row>
    <row r="20" spans="1:2">
      <c r="A20" s="1" t="s">
        <v>234</v>
      </c>
      <c r="B20" s="1" t="s">
        <v>337</v>
      </c>
    </row>
    <row r="21" spans="1:2">
      <c r="A21" s="1" t="s">
        <v>235</v>
      </c>
      <c r="B21" s="1" t="s">
        <v>338</v>
      </c>
    </row>
    <row r="22" spans="1:2">
      <c r="A22" s="1" t="s">
        <v>236</v>
      </c>
      <c r="B22" s="1" t="s">
        <v>339</v>
      </c>
    </row>
    <row r="23" spans="1:2">
      <c r="A23" s="1" t="s">
        <v>237</v>
      </c>
      <c r="B23" s="1" t="s">
        <v>340</v>
      </c>
    </row>
    <row r="24" spans="1:2">
      <c r="A24" s="1" t="s">
        <v>238</v>
      </c>
      <c r="B24" s="1" t="s">
        <v>341</v>
      </c>
    </row>
    <row r="25" spans="1:2">
      <c r="A25" s="1" t="s">
        <v>239</v>
      </c>
      <c r="B25" s="1" t="s">
        <v>342</v>
      </c>
    </row>
    <row r="26" spans="1:2">
      <c r="A26" s="1" t="s">
        <v>240</v>
      </c>
      <c r="B26" s="1" t="s">
        <v>343</v>
      </c>
    </row>
    <row r="27" spans="1:2">
      <c r="A27" s="1" t="s">
        <v>241</v>
      </c>
      <c r="B27" s="1" t="s">
        <v>344</v>
      </c>
    </row>
    <row r="28" spans="1:2">
      <c r="A28" s="1" t="s">
        <v>242</v>
      </c>
      <c r="B28" s="1" t="s">
        <v>345</v>
      </c>
    </row>
    <row r="29" spans="1:2">
      <c r="A29" s="1" t="s">
        <v>243</v>
      </c>
      <c r="B29" s="1" t="s">
        <v>346</v>
      </c>
    </row>
    <row r="30" spans="1:2">
      <c r="A30" s="1" t="s">
        <v>244</v>
      </c>
      <c r="B30" s="1" t="s">
        <v>347</v>
      </c>
    </row>
    <row r="31" spans="1:2">
      <c r="A31" s="1" t="s">
        <v>245</v>
      </c>
      <c r="B31" s="1" t="s">
        <v>348</v>
      </c>
    </row>
    <row r="32" spans="1:2">
      <c r="A32" s="1" t="s">
        <v>246</v>
      </c>
      <c r="B32" s="1" t="s">
        <v>349</v>
      </c>
    </row>
    <row r="33" spans="1:2">
      <c r="A33" s="1" t="s">
        <v>247</v>
      </c>
      <c r="B33" s="1" t="s">
        <v>350</v>
      </c>
    </row>
    <row r="34" spans="1:2">
      <c r="A34" s="1" t="s">
        <v>248</v>
      </c>
      <c r="B34" s="1" t="s">
        <v>351</v>
      </c>
    </row>
    <row r="35" spans="1:2">
      <c r="A35" s="1" t="s">
        <v>249</v>
      </c>
      <c r="B35" s="1" t="s">
        <v>352</v>
      </c>
    </row>
    <row r="36" spans="1:2">
      <c r="A36" s="1" t="s">
        <v>250</v>
      </c>
      <c r="B36" s="1" t="s">
        <v>353</v>
      </c>
    </row>
    <row r="37" spans="1:2">
      <c r="A37" s="1" t="s">
        <v>251</v>
      </c>
      <c r="B37" s="1" t="s">
        <v>354</v>
      </c>
    </row>
    <row r="38" spans="1:2">
      <c r="A38" s="1" t="s">
        <v>252</v>
      </c>
      <c r="B38" s="1" t="s">
        <v>355</v>
      </c>
    </row>
    <row r="39" spans="1:2">
      <c r="A39" s="1" t="s">
        <v>253</v>
      </c>
      <c r="B39" s="1" t="s">
        <v>356</v>
      </c>
    </row>
    <row r="40" spans="1:2">
      <c r="A40" s="1" t="s">
        <v>254</v>
      </c>
      <c r="B40" s="1" t="s">
        <v>357</v>
      </c>
    </row>
    <row r="41" spans="1:2">
      <c r="A41" s="1" t="s">
        <v>255</v>
      </c>
      <c r="B41" s="1" t="s">
        <v>358</v>
      </c>
    </row>
    <row r="42" spans="1:2">
      <c r="A42" s="1" t="s">
        <v>256</v>
      </c>
      <c r="B42" s="1" t="s">
        <v>359</v>
      </c>
    </row>
    <row r="43" spans="1:2">
      <c r="A43" s="1" t="s">
        <v>257</v>
      </c>
      <c r="B43" s="1" t="s">
        <v>360</v>
      </c>
    </row>
    <row r="44" spans="1:2">
      <c r="A44" s="1" t="s">
        <v>258</v>
      </c>
      <c r="B44" s="1" t="s">
        <v>361</v>
      </c>
    </row>
    <row r="45" spans="1:2">
      <c r="A45" s="1" t="s">
        <v>259</v>
      </c>
      <c r="B45" s="1" t="s">
        <v>362</v>
      </c>
    </row>
    <row r="46" spans="1:2">
      <c r="A46" s="1" t="s">
        <v>260</v>
      </c>
      <c r="B46" s="1" t="s">
        <v>363</v>
      </c>
    </row>
    <row r="47" spans="1:2">
      <c r="A47" s="1" t="s">
        <v>261</v>
      </c>
      <c r="B47" s="1" t="s">
        <v>364</v>
      </c>
    </row>
    <row r="48" spans="1:2">
      <c r="A48" s="1" t="s">
        <v>262</v>
      </c>
      <c r="B48" s="1" t="s">
        <v>365</v>
      </c>
    </row>
    <row r="49" spans="1:2">
      <c r="A49" s="1" t="s">
        <v>263</v>
      </c>
      <c r="B49" s="1" t="s">
        <v>366</v>
      </c>
    </row>
    <row r="50" spans="1:2">
      <c r="A50" s="1" t="s">
        <v>264</v>
      </c>
      <c r="B50" s="1" t="s">
        <v>367</v>
      </c>
    </row>
    <row r="51" spans="1:2">
      <c r="A51" s="1" t="s">
        <v>265</v>
      </c>
      <c r="B51" s="1" t="s">
        <v>368</v>
      </c>
    </row>
    <row r="52" spans="1:2">
      <c r="A52" s="1" t="s">
        <v>266</v>
      </c>
      <c r="B52" s="1" t="s">
        <v>369</v>
      </c>
    </row>
    <row r="53" spans="1:2">
      <c r="A53" s="1" t="s">
        <v>267</v>
      </c>
      <c r="B53" s="1" t="s">
        <v>370</v>
      </c>
    </row>
    <row r="54" spans="1:2">
      <c r="A54" s="1" t="s">
        <v>268</v>
      </c>
      <c r="B54" s="1" t="s">
        <v>371</v>
      </c>
    </row>
    <row r="55" spans="1:2">
      <c r="A55" s="1" t="s">
        <v>269</v>
      </c>
      <c r="B55" s="1" t="s">
        <v>372</v>
      </c>
    </row>
    <row r="56" spans="1:2">
      <c r="A56" s="1" t="s">
        <v>270</v>
      </c>
      <c r="B56" s="1" t="s">
        <v>373</v>
      </c>
    </row>
    <row r="57" spans="1:2">
      <c r="A57" s="1" t="s">
        <v>271</v>
      </c>
      <c r="B57" s="1" t="s">
        <v>374</v>
      </c>
    </row>
    <row r="58" spans="1:2">
      <c r="A58" s="1" t="s">
        <v>272</v>
      </c>
      <c r="B58" s="1" t="s">
        <v>375</v>
      </c>
    </row>
    <row r="59" spans="1:2">
      <c r="A59" s="1" t="s">
        <v>273</v>
      </c>
      <c r="B59" s="1" t="s">
        <v>376</v>
      </c>
    </row>
    <row r="60" spans="1:2">
      <c r="A60" s="1" t="s">
        <v>274</v>
      </c>
      <c r="B60" s="1" t="s">
        <v>377</v>
      </c>
    </row>
    <row r="61" spans="1:2">
      <c r="A61" s="1" t="s">
        <v>275</v>
      </c>
      <c r="B61" s="1" t="s">
        <v>378</v>
      </c>
    </row>
    <row r="62" spans="1:2">
      <c r="A62" s="1" t="s">
        <v>276</v>
      </c>
      <c r="B62" s="1" t="s">
        <v>379</v>
      </c>
    </row>
    <row r="63" spans="1:2">
      <c r="A63" s="1" t="s">
        <v>277</v>
      </c>
      <c r="B63" s="1" t="s">
        <v>380</v>
      </c>
    </row>
    <row r="64" spans="1:2">
      <c r="A64" s="1" t="s">
        <v>278</v>
      </c>
      <c r="B64" s="1" t="s">
        <v>381</v>
      </c>
    </row>
    <row r="65" spans="1:2">
      <c r="A65" s="1" t="s">
        <v>279</v>
      </c>
      <c r="B65" s="1" t="s">
        <v>382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workbookViewId="0">
      <selection activeCell="A82" sqref="A82:C83"/>
    </sheetView>
  </sheetViews>
  <sheetFormatPr defaultRowHeight="22.5"/>
  <cols>
    <col min="1" max="1" width="16.6328125" style="93" customWidth="1"/>
    <col min="2" max="2" width="11.81640625" style="93" customWidth="1"/>
    <col min="3" max="3" width="21.26953125" style="93" customWidth="1"/>
    <col min="4" max="6" width="18.54296875" style="93" customWidth="1"/>
    <col min="7" max="7" width="9.08984375" style="93" customWidth="1"/>
    <col min="8" max="8" width="36.6328125" style="93" customWidth="1"/>
    <col min="9" max="16384" width="8.7265625" style="93"/>
  </cols>
  <sheetData>
    <row r="1" spans="1:8" ht="23.25" thickBot="1">
      <c r="A1" s="93" t="s">
        <v>302</v>
      </c>
      <c r="B1" s="93" t="s">
        <v>306</v>
      </c>
      <c r="C1" s="93" t="s">
        <v>553</v>
      </c>
      <c r="D1" s="93" t="s">
        <v>554</v>
      </c>
      <c r="E1" s="93" t="s">
        <v>667</v>
      </c>
      <c r="F1" s="93" t="s">
        <v>668</v>
      </c>
      <c r="G1" s="93" t="s">
        <v>555</v>
      </c>
      <c r="H1" s="93" t="s">
        <v>556</v>
      </c>
    </row>
    <row r="2" spans="1:8" ht="24.75" thickBot="1">
      <c r="A2" s="94" t="s">
        <v>307</v>
      </c>
      <c r="B2" s="95" t="s">
        <v>551</v>
      </c>
      <c r="C2" s="96" t="s">
        <v>558</v>
      </c>
      <c r="D2" s="90" t="s">
        <v>383</v>
      </c>
      <c r="E2" s="90" t="s">
        <v>426</v>
      </c>
      <c r="F2" s="90">
        <v>3000000</v>
      </c>
      <c r="G2" s="90">
        <v>3000000</v>
      </c>
      <c r="H2" s="90">
        <v>3000000</v>
      </c>
    </row>
    <row r="3" spans="1:8" ht="24">
      <c r="A3" s="97" t="s">
        <v>307</v>
      </c>
      <c r="B3" s="98" t="s">
        <v>551</v>
      </c>
      <c r="C3" s="99" t="s">
        <v>558</v>
      </c>
      <c r="D3" s="87" t="s">
        <v>383</v>
      </c>
      <c r="E3" s="90" t="s">
        <v>426</v>
      </c>
      <c r="F3" s="129">
        <v>4000000</v>
      </c>
      <c r="G3" s="98" t="s">
        <v>280</v>
      </c>
      <c r="H3" s="98" t="s">
        <v>281</v>
      </c>
    </row>
    <row r="4" spans="1:8" ht="24">
      <c r="A4" s="97" t="s">
        <v>307</v>
      </c>
      <c r="B4" s="98" t="s">
        <v>551</v>
      </c>
      <c r="C4" s="99" t="s">
        <v>559</v>
      </c>
      <c r="D4" s="87" t="s">
        <v>384</v>
      </c>
      <c r="E4" s="87" t="s">
        <v>461</v>
      </c>
      <c r="F4" s="87">
        <v>1000000</v>
      </c>
      <c r="G4" s="98" t="s">
        <v>280</v>
      </c>
      <c r="H4" s="98" t="s">
        <v>282</v>
      </c>
    </row>
    <row r="5" spans="1:8">
      <c r="A5" s="97" t="s">
        <v>307</v>
      </c>
      <c r="B5" s="98" t="s">
        <v>551</v>
      </c>
      <c r="C5" s="98" t="s">
        <v>560</v>
      </c>
      <c r="D5" s="87" t="s">
        <v>374</v>
      </c>
      <c r="E5" s="87" t="s">
        <v>402</v>
      </c>
      <c r="F5" s="87">
        <f>inserts!F2</f>
        <v>18000000</v>
      </c>
      <c r="G5" s="87">
        <f>inserts!G2</f>
        <v>15000000</v>
      </c>
      <c r="H5" s="87" t="str">
        <f>inserts!H2</f>
        <v>qty</v>
      </c>
    </row>
    <row r="6" spans="1:8">
      <c r="A6" s="97" t="s">
        <v>307</v>
      </c>
      <c r="B6" s="98" t="s">
        <v>551</v>
      </c>
      <c r="C6" s="98" t="s">
        <v>561</v>
      </c>
      <c r="D6" s="87" t="s">
        <v>324</v>
      </c>
      <c r="E6" s="87" t="s">
        <v>402</v>
      </c>
      <c r="F6" s="87">
        <f>inserts!F3</f>
        <v>38000000</v>
      </c>
      <c r="G6" s="87">
        <f>inserts!G3</f>
        <v>2400000</v>
      </c>
      <c r="H6" s="87" t="str">
        <f>inserts!H3</f>
        <v>qty_size</v>
      </c>
    </row>
    <row r="7" spans="1:8">
      <c r="A7" s="97" t="s">
        <v>307</v>
      </c>
      <c r="B7" s="98" t="s">
        <v>551</v>
      </c>
      <c r="C7" s="98" t="s">
        <v>562</v>
      </c>
      <c r="D7" s="87" t="s">
        <v>391</v>
      </c>
      <c r="E7" s="87" t="s">
        <v>402</v>
      </c>
      <c r="F7" s="87">
        <f>inserts!F4</f>
        <v>35000000</v>
      </c>
      <c r="G7" s="87">
        <f>inserts!G4</f>
        <v>2800000</v>
      </c>
      <c r="H7" s="87" t="str">
        <f>inserts!H4</f>
        <v>qty_size</v>
      </c>
    </row>
    <row r="8" spans="1:8">
      <c r="A8" s="97" t="s">
        <v>307</v>
      </c>
      <c r="B8" s="98" t="s">
        <v>552</v>
      </c>
      <c r="C8" s="98" t="s">
        <v>563</v>
      </c>
      <c r="D8" s="87" t="s">
        <v>392</v>
      </c>
      <c r="E8" s="87" t="s">
        <v>402</v>
      </c>
      <c r="F8" s="87">
        <f>inserts!F5</f>
        <v>15000000</v>
      </c>
      <c r="G8" s="87">
        <f>inserts!G5</f>
        <v>2000000</v>
      </c>
      <c r="H8" s="87" t="str">
        <f>inserts!H5</f>
        <v>qty_size</v>
      </c>
    </row>
    <row r="9" spans="1:8">
      <c r="A9" s="97" t="s">
        <v>307</v>
      </c>
      <c r="B9" s="98" t="s">
        <v>552</v>
      </c>
      <c r="C9" s="98" t="s">
        <v>564</v>
      </c>
      <c r="D9" s="87" t="s">
        <v>353</v>
      </c>
      <c r="E9" s="87" t="s">
        <v>402</v>
      </c>
      <c r="F9" s="87">
        <f>inserts!F6</f>
        <v>29000000</v>
      </c>
      <c r="G9" s="87">
        <f>inserts!G6</f>
        <v>4200000</v>
      </c>
      <c r="H9" s="87" t="str">
        <f>inserts!H6</f>
        <v>qty_size</v>
      </c>
    </row>
    <row r="10" spans="1:8">
      <c r="A10" s="97" t="s">
        <v>307</v>
      </c>
      <c r="B10" s="98" t="s">
        <v>552</v>
      </c>
      <c r="C10" s="98" t="s">
        <v>565</v>
      </c>
      <c r="D10" s="87" t="s">
        <v>357</v>
      </c>
      <c r="E10" s="87" t="s">
        <v>402</v>
      </c>
      <c r="F10" s="87">
        <f>inserts!F7</f>
        <v>36000000</v>
      </c>
      <c r="G10" s="87">
        <f>inserts!G7</f>
        <v>3500000</v>
      </c>
      <c r="H10" s="87" t="str">
        <f>inserts!H7</f>
        <v>qty_size</v>
      </c>
    </row>
    <row r="11" spans="1:8">
      <c r="A11" s="97" t="s">
        <v>307</v>
      </c>
      <c r="B11" s="98">
        <v>1</v>
      </c>
      <c r="C11" s="98" t="s">
        <v>566</v>
      </c>
      <c r="D11" s="87" t="s">
        <v>503</v>
      </c>
      <c r="E11" s="87" t="s">
        <v>402</v>
      </c>
      <c r="F11" s="87">
        <f>inserts!F8</f>
        <v>10000000</v>
      </c>
      <c r="G11" s="87">
        <f>inserts!G8</f>
        <v>1000000</v>
      </c>
      <c r="H11" s="87" t="str">
        <f>inserts!H8</f>
        <v>qty</v>
      </c>
    </row>
    <row r="12" spans="1:8">
      <c r="A12" s="97" t="s">
        <v>307</v>
      </c>
      <c r="B12" s="98">
        <v>1</v>
      </c>
      <c r="C12" s="98" t="s">
        <v>567</v>
      </c>
      <c r="D12" s="87" t="s">
        <v>504</v>
      </c>
      <c r="E12" s="87" t="s">
        <v>402</v>
      </c>
      <c r="F12" s="87">
        <f>inserts!F9</f>
        <v>11000000</v>
      </c>
      <c r="G12" s="87">
        <f>inserts!G9</f>
        <v>2000000</v>
      </c>
      <c r="H12" s="87" t="str">
        <f>inserts!H9</f>
        <v>qty_size</v>
      </c>
    </row>
    <row r="13" spans="1:8">
      <c r="A13" s="97" t="s">
        <v>307</v>
      </c>
      <c r="B13" s="98">
        <v>1</v>
      </c>
      <c r="C13" s="98" t="s">
        <v>208</v>
      </c>
      <c r="D13" s="87" t="s">
        <v>386</v>
      </c>
      <c r="E13" s="87" t="s">
        <v>402</v>
      </c>
      <c r="F13" s="87">
        <f>inserts!F10</f>
        <v>5000000</v>
      </c>
      <c r="G13" s="87">
        <f>inserts!G10</f>
        <v>200000</v>
      </c>
      <c r="H13" s="87" t="str">
        <f>inserts!H10</f>
        <v>qty_size</v>
      </c>
    </row>
    <row r="14" spans="1:8">
      <c r="A14" s="97" t="s">
        <v>307</v>
      </c>
      <c r="B14" s="98">
        <v>1</v>
      </c>
      <c r="C14" s="98" t="s">
        <v>207</v>
      </c>
      <c r="D14" s="87" t="s">
        <v>385</v>
      </c>
      <c r="E14" s="87" t="s">
        <v>402</v>
      </c>
      <c r="F14" s="87">
        <f>inserts!F11</f>
        <v>5000000</v>
      </c>
      <c r="G14" s="87">
        <f>inserts!G11</f>
        <v>250000</v>
      </c>
      <c r="H14" s="87" t="str">
        <f>inserts!H11</f>
        <v>qty_size</v>
      </c>
    </row>
    <row r="15" spans="1:8">
      <c r="A15" s="97" t="s">
        <v>307</v>
      </c>
      <c r="B15" s="98">
        <v>1</v>
      </c>
      <c r="C15" s="98" t="s">
        <v>261</v>
      </c>
      <c r="D15" s="87" t="s">
        <v>364</v>
      </c>
      <c r="E15" s="87" t="s">
        <v>402</v>
      </c>
      <c r="F15" s="87">
        <f>inserts!F12</f>
        <v>5000000</v>
      </c>
      <c r="G15" s="87">
        <f>inserts!G12</f>
        <v>150000</v>
      </c>
      <c r="H15" s="87" t="str">
        <f>inserts!H12</f>
        <v>qty_size</v>
      </c>
    </row>
    <row r="16" spans="1:8" ht="23.25" thickBot="1">
      <c r="A16" s="100" t="s">
        <v>307</v>
      </c>
      <c r="B16" s="101">
        <v>1</v>
      </c>
      <c r="C16" s="101" t="s">
        <v>263</v>
      </c>
      <c r="D16" s="88" t="s">
        <v>435</v>
      </c>
      <c r="E16" s="87" t="s">
        <v>402</v>
      </c>
      <c r="F16" s="87">
        <f>inserts!F13</f>
        <v>15000000</v>
      </c>
      <c r="G16" s="87">
        <f>inserts!G13</f>
        <v>500000</v>
      </c>
      <c r="H16" s="87" t="str">
        <f>inserts!H13</f>
        <v>qty_size</v>
      </c>
    </row>
    <row r="17" spans="1:8" ht="23.25" thickBot="1">
      <c r="A17" s="100" t="s">
        <v>307</v>
      </c>
      <c r="B17" s="101">
        <v>1</v>
      </c>
      <c r="C17" s="101" t="s">
        <v>722</v>
      </c>
      <c r="D17" s="88" t="s">
        <v>534</v>
      </c>
      <c r="E17" s="87" t="s">
        <v>402</v>
      </c>
      <c r="F17" s="87">
        <f>inserts!F14</f>
        <v>20000000</v>
      </c>
      <c r="G17" s="87">
        <f>inserts!G14</f>
        <v>18000000</v>
      </c>
      <c r="H17" s="87" t="str">
        <f>inserts!H14</f>
        <v>qty_size</v>
      </c>
    </row>
    <row r="18" spans="1:8" ht="24">
      <c r="A18" s="102" t="s">
        <v>548</v>
      </c>
      <c r="B18" s="103">
        <v>11</v>
      </c>
      <c r="C18" s="104" t="s">
        <v>729</v>
      </c>
      <c r="D18" s="91" t="s">
        <v>387</v>
      </c>
      <c r="E18" s="91" t="s">
        <v>402</v>
      </c>
      <c r="F18" s="91"/>
      <c r="G18" s="104" t="s">
        <v>1</v>
      </c>
      <c r="H18" s="104" t="s">
        <v>282</v>
      </c>
    </row>
    <row r="19" spans="1:8" ht="24">
      <c r="A19" s="105" t="s">
        <v>548</v>
      </c>
      <c r="B19" s="106">
        <v>11</v>
      </c>
      <c r="C19" s="107" t="s">
        <v>728</v>
      </c>
      <c r="D19" s="89" t="s">
        <v>387</v>
      </c>
      <c r="E19" s="89" t="s">
        <v>402</v>
      </c>
      <c r="F19" s="89"/>
      <c r="G19" s="107" t="s">
        <v>1</v>
      </c>
      <c r="H19" s="107" t="s">
        <v>282</v>
      </c>
    </row>
    <row r="20" spans="1:8" ht="24">
      <c r="A20" s="105" t="s">
        <v>548</v>
      </c>
      <c r="B20" s="106">
        <v>11</v>
      </c>
      <c r="C20" s="107" t="s">
        <v>568</v>
      </c>
      <c r="D20" s="89" t="s">
        <v>388</v>
      </c>
      <c r="E20" s="89" t="s">
        <v>402</v>
      </c>
      <c r="F20" s="89"/>
      <c r="G20" s="107" t="s">
        <v>283</v>
      </c>
      <c r="H20" s="107"/>
    </row>
    <row r="21" spans="1:8" ht="24">
      <c r="A21" s="105" t="s">
        <v>548</v>
      </c>
      <c r="B21" s="106">
        <v>11</v>
      </c>
      <c r="C21" s="107" t="s">
        <v>569</v>
      </c>
      <c r="D21" s="89" t="s">
        <v>389</v>
      </c>
      <c r="E21" s="89" t="s">
        <v>402</v>
      </c>
      <c r="F21" s="89"/>
      <c r="G21" s="107" t="s">
        <v>283</v>
      </c>
      <c r="H21" s="107"/>
    </row>
    <row r="22" spans="1:8" ht="24">
      <c r="A22" s="105" t="s">
        <v>548</v>
      </c>
      <c r="B22" s="106">
        <v>11</v>
      </c>
      <c r="C22" s="107" t="s">
        <v>570</v>
      </c>
      <c r="D22" s="89" t="s">
        <v>337</v>
      </c>
      <c r="E22" s="89" t="s">
        <v>402</v>
      </c>
      <c r="F22" s="89"/>
      <c r="G22" s="107" t="s">
        <v>283</v>
      </c>
      <c r="H22" s="107"/>
    </row>
    <row r="23" spans="1:8">
      <c r="A23" s="105" t="s">
        <v>548</v>
      </c>
      <c r="B23" s="106">
        <v>11</v>
      </c>
      <c r="C23" s="89" t="s">
        <v>205</v>
      </c>
      <c r="D23" s="89" t="s">
        <v>390</v>
      </c>
      <c r="E23" s="89" t="s">
        <v>402</v>
      </c>
      <c r="F23" s="89"/>
      <c r="G23" s="106" t="s">
        <v>283</v>
      </c>
      <c r="H23" s="106"/>
    </row>
    <row r="24" spans="1:8" ht="23.25" thickBot="1">
      <c r="A24" s="108" t="s">
        <v>548</v>
      </c>
      <c r="B24" s="109">
        <v>11</v>
      </c>
      <c r="C24" s="109" t="s">
        <v>208</v>
      </c>
      <c r="D24" s="92" t="s">
        <v>386</v>
      </c>
      <c r="E24" s="92" t="s">
        <v>402</v>
      </c>
      <c r="F24" s="92"/>
      <c r="G24" s="109" t="s">
        <v>283</v>
      </c>
      <c r="H24" s="109"/>
    </row>
    <row r="25" spans="1:8" ht="24">
      <c r="A25" s="110" t="s">
        <v>508</v>
      </c>
      <c r="B25" s="110"/>
      <c r="C25" s="111" t="s">
        <v>174</v>
      </c>
      <c r="D25" s="111" t="s">
        <v>453</v>
      </c>
      <c r="E25" s="113" t="s">
        <v>402</v>
      </c>
      <c r="F25" s="113"/>
      <c r="G25" s="113" t="s">
        <v>634</v>
      </c>
      <c r="H25" s="113"/>
    </row>
    <row r="26" spans="1:8" ht="24">
      <c r="A26" s="112" t="s">
        <v>508</v>
      </c>
      <c r="B26" s="112"/>
      <c r="C26" s="113" t="s">
        <v>174</v>
      </c>
      <c r="D26" s="113" t="s">
        <v>454</v>
      </c>
      <c r="E26" s="113" t="s">
        <v>402</v>
      </c>
      <c r="F26" s="113"/>
      <c r="G26" s="113" t="s">
        <v>635</v>
      </c>
      <c r="H26" s="113"/>
    </row>
    <row r="27" spans="1:8" ht="24">
      <c r="A27" s="112" t="s">
        <v>508</v>
      </c>
      <c r="B27" s="112"/>
      <c r="C27" s="113" t="s">
        <v>158</v>
      </c>
      <c r="D27" s="113" t="s">
        <v>455</v>
      </c>
      <c r="E27" s="113" t="s">
        <v>402</v>
      </c>
      <c r="F27" s="113"/>
      <c r="G27" s="113" t="s">
        <v>636</v>
      </c>
      <c r="H27" s="113"/>
    </row>
    <row r="28" spans="1:8" ht="24">
      <c r="A28" s="112" t="s">
        <v>508</v>
      </c>
      <c r="B28" s="112"/>
      <c r="C28" s="113" t="s">
        <v>161</v>
      </c>
      <c r="D28" s="113" t="s">
        <v>456</v>
      </c>
      <c r="E28" s="113" t="s">
        <v>402</v>
      </c>
      <c r="F28" s="113"/>
      <c r="G28" s="113" t="s">
        <v>637</v>
      </c>
      <c r="H28" s="113"/>
    </row>
    <row r="29" spans="1:8" ht="24">
      <c r="A29" s="112" t="s">
        <v>508</v>
      </c>
      <c r="B29" s="112"/>
      <c r="C29" s="113" t="s">
        <v>571</v>
      </c>
      <c r="D29" s="113" t="s">
        <v>457</v>
      </c>
      <c r="E29" s="113" t="s">
        <v>402</v>
      </c>
      <c r="F29" s="113"/>
      <c r="G29" s="113" t="s">
        <v>638</v>
      </c>
      <c r="H29" s="113"/>
    </row>
    <row r="30" spans="1:8" ht="24">
      <c r="A30" s="112" t="s">
        <v>508</v>
      </c>
      <c r="B30" s="112"/>
      <c r="C30" s="113" t="s">
        <v>161</v>
      </c>
      <c r="D30" s="113" t="s">
        <v>458</v>
      </c>
      <c r="E30" s="113" t="s">
        <v>402</v>
      </c>
      <c r="F30" s="113"/>
      <c r="G30" s="113" t="s">
        <v>639</v>
      </c>
      <c r="H30" s="113"/>
    </row>
    <row r="31" spans="1:8" ht="24">
      <c r="A31" s="112" t="s">
        <v>508</v>
      </c>
      <c r="B31" s="112"/>
      <c r="C31" s="113" t="s">
        <v>203</v>
      </c>
      <c r="D31" s="113" t="s">
        <v>459</v>
      </c>
      <c r="E31" s="113" t="s">
        <v>402</v>
      </c>
      <c r="F31" s="113"/>
      <c r="G31" s="113" t="s">
        <v>460</v>
      </c>
      <c r="H31" s="113"/>
    </row>
    <row r="32" spans="1:8" ht="24">
      <c r="A32" s="112" t="s">
        <v>508</v>
      </c>
      <c r="B32" s="112"/>
      <c r="C32" s="113" t="s">
        <v>572</v>
      </c>
      <c r="D32" s="113" t="s">
        <v>462</v>
      </c>
      <c r="E32" s="113" t="s">
        <v>402</v>
      </c>
      <c r="F32" s="113"/>
      <c r="G32" s="113" t="s">
        <v>463</v>
      </c>
      <c r="H32" s="113"/>
    </row>
    <row r="33" spans="1:8" ht="24">
      <c r="A33" s="112" t="s">
        <v>508</v>
      </c>
      <c r="B33" s="112"/>
      <c r="C33" s="113" t="s">
        <v>185</v>
      </c>
      <c r="D33" s="113" t="s">
        <v>464</v>
      </c>
      <c r="E33" s="113" t="s">
        <v>402</v>
      </c>
      <c r="F33" s="113"/>
      <c r="G33" s="113" t="s">
        <v>465</v>
      </c>
      <c r="H33" s="113"/>
    </row>
    <row r="34" spans="1:8" ht="24">
      <c r="A34" s="112" t="s">
        <v>508</v>
      </c>
      <c r="B34" s="112"/>
      <c r="C34" s="113" t="s">
        <v>187</v>
      </c>
      <c r="D34" s="113" t="s">
        <v>466</v>
      </c>
      <c r="E34" s="113" t="s">
        <v>402</v>
      </c>
      <c r="F34" s="113"/>
      <c r="G34" s="113" t="s">
        <v>297</v>
      </c>
      <c r="H34" s="113"/>
    </row>
    <row r="35" spans="1:8" ht="24">
      <c r="A35" s="112" t="s">
        <v>508</v>
      </c>
      <c r="B35" s="112"/>
      <c r="C35" s="113" t="s">
        <v>185</v>
      </c>
      <c r="D35" s="113" t="s">
        <v>467</v>
      </c>
      <c r="E35" s="113" t="s">
        <v>402</v>
      </c>
      <c r="F35" s="113"/>
      <c r="G35" s="113" t="s">
        <v>468</v>
      </c>
      <c r="H35" s="113"/>
    </row>
    <row r="36" spans="1:8" ht="24">
      <c r="A36" s="112" t="s">
        <v>508</v>
      </c>
      <c r="B36" s="112"/>
      <c r="C36" s="113" t="s">
        <v>152</v>
      </c>
      <c r="D36" s="113" t="s">
        <v>469</v>
      </c>
      <c r="E36" s="113" t="s">
        <v>402</v>
      </c>
      <c r="F36" s="113"/>
      <c r="G36" s="113" t="s">
        <v>294</v>
      </c>
      <c r="H36" s="113"/>
    </row>
    <row r="37" spans="1:8" ht="24">
      <c r="A37" s="112" t="s">
        <v>508</v>
      </c>
      <c r="B37" s="112"/>
      <c r="C37" s="113" t="s">
        <v>573</v>
      </c>
      <c r="D37" s="113" t="s">
        <v>470</v>
      </c>
      <c r="E37" s="113" t="s">
        <v>402</v>
      </c>
      <c r="F37" s="113"/>
      <c r="G37" s="113" t="s">
        <v>295</v>
      </c>
      <c r="H37" s="113"/>
    </row>
    <row r="38" spans="1:8" ht="24">
      <c r="A38" s="112" t="s">
        <v>508</v>
      </c>
      <c r="B38" s="112"/>
      <c r="C38" s="113" t="s">
        <v>187</v>
      </c>
      <c r="D38" s="113" t="s">
        <v>471</v>
      </c>
      <c r="E38" s="113" t="s">
        <v>402</v>
      </c>
      <c r="F38" s="113"/>
      <c r="G38" s="113" t="s">
        <v>472</v>
      </c>
      <c r="H38" s="113"/>
    </row>
    <row r="39" spans="1:8" ht="24">
      <c r="A39" s="112" t="s">
        <v>508</v>
      </c>
      <c r="B39" s="112"/>
      <c r="C39" s="113" t="s">
        <v>574</v>
      </c>
      <c r="D39" s="113" t="s">
        <v>473</v>
      </c>
      <c r="E39" s="113" t="s">
        <v>402</v>
      </c>
      <c r="F39" s="113"/>
      <c r="G39" s="113" t="s">
        <v>474</v>
      </c>
      <c r="H39" s="113"/>
    </row>
    <row r="40" spans="1:8" ht="24">
      <c r="A40" s="112" t="s">
        <v>508</v>
      </c>
      <c r="B40" s="112"/>
      <c r="C40" s="113" t="s">
        <v>573</v>
      </c>
      <c r="D40" s="113" t="s">
        <v>475</v>
      </c>
      <c r="E40" s="113" t="s">
        <v>402</v>
      </c>
      <c r="F40" s="113"/>
      <c r="G40" s="113" t="s">
        <v>476</v>
      </c>
      <c r="H40" s="113"/>
    </row>
    <row r="41" spans="1:8" ht="24">
      <c r="A41" s="112" t="s">
        <v>508</v>
      </c>
      <c r="B41" s="112"/>
      <c r="C41" s="113" t="s">
        <v>560</v>
      </c>
      <c r="D41" s="113" t="s">
        <v>374</v>
      </c>
      <c r="E41" s="113" t="s">
        <v>402</v>
      </c>
      <c r="F41" s="113"/>
      <c r="G41" s="113"/>
      <c r="H41" s="113"/>
    </row>
    <row r="42" spans="1:8" ht="24">
      <c r="A42" s="112" t="s">
        <v>508</v>
      </c>
      <c r="B42" s="112"/>
      <c r="C42" s="113" t="s">
        <v>575</v>
      </c>
      <c r="D42" s="113" t="s">
        <v>450</v>
      </c>
      <c r="E42" s="113" t="s">
        <v>402</v>
      </c>
      <c r="F42" s="113"/>
      <c r="G42" s="113"/>
      <c r="H42" s="113"/>
    </row>
    <row r="43" spans="1:8" ht="24">
      <c r="A43" s="112" t="s">
        <v>508</v>
      </c>
      <c r="B43" s="112"/>
      <c r="C43" s="113" t="s">
        <v>261</v>
      </c>
      <c r="D43" s="113" t="s">
        <v>364</v>
      </c>
      <c r="E43" s="113" t="s">
        <v>402</v>
      </c>
      <c r="F43" s="113"/>
      <c r="G43" s="113"/>
      <c r="H43" s="113"/>
    </row>
    <row r="44" spans="1:8" ht="24">
      <c r="A44" s="112" t="s">
        <v>508</v>
      </c>
      <c r="B44" s="112"/>
      <c r="C44" s="113" t="s">
        <v>263</v>
      </c>
      <c r="D44" s="113" t="s">
        <v>435</v>
      </c>
      <c r="E44" s="113" t="s">
        <v>402</v>
      </c>
      <c r="F44" s="113"/>
      <c r="G44" s="113"/>
      <c r="H44" s="113"/>
    </row>
    <row r="45" spans="1:8" ht="24">
      <c r="A45" s="115" t="s">
        <v>507</v>
      </c>
      <c r="B45" s="115"/>
      <c r="C45" s="116" t="s">
        <v>737</v>
      </c>
      <c r="D45" s="116" t="s">
        <v>401</v>
      </c>
      <c r="E45" s="116" t="s">
        <v>402</v>
      </c>
      <c r="F45" s="116"/>
      <c r="G45" s="114"/>
      <c r="H45" s="114"/>
    </row>
    <row r="46" spans="1:8" ht="24">
      <c r="A46" s="115" t="s">
        <v>507</v>
      </c>
      <c r="B46" s="115"/>
      <c r="C46" s="116" t="s">
        <v>739</v>
      </c>
      <c r="D46" s="116" t="s">
        <v>403</v>
      </c>
      <c r="E46" s="116" t="s">
        <v>402</v>
      </c>
      <c r="F46" s="116"/>
      <c r="G46" s="114"/>
      <c r="H46" s="114"/>
    </row>
    <row r="47" spans="1:8" ht="24">
      <c r="A47" s="115" t="s">
        <v>507</v>
      </c>
      <c r="B47" s="115"/>
      <c r="C47" s="116" t="s">
        <v>741</v>
      </c>
      <c r="D47" s="116" t="s">
        <v>405</v>
      </c>
      <c r="E47" s="116" t="s">
        <v>402</v>
      </c>
      <c r="F47" s="116"/>
      <c r="G47" s="114"/>
      <c r="H47" s="114"/>
    </row>
    <row r="48" spans="1:8" ht="24">
      <c r="A48" s="115" t="s">
        <v>507</v>
      </c>
      <c r="B48" s="115"/>
      <c r="C48" s="116" t="s">
        <v>743</v>
      </c>
      <c r="D48" s="116" t="s">
        <v>406</v>
      </c>
      <c r="E48" s="116" t="s">
        <v>402</v>
      </c>
      <c r="F48" s="116"/>
      <c r="G48" s="114"/>
      <c r="H48" s="114"/>
    </row>
    <row r="49" spans="1:8" ht="24">
      <c r="A49" s="115" t="s">
        <v>507</v>
      </c>
      <c r="B49" s="115"/>
      <c r="C49" s="116" t="s">
        <v>745</v>
      </c>
      <c r="D49" s="116" t="s">
        <v>407</v>
      </c>
      <c r="E49" s="116" t="s">
        <v>402</v>
      </c>
      <c r="F49" s="116"/>
      <c r="G49" s="114"/>
      <c r="H49" s="114"/>
    </row>
    <row r="50" spans="1:8" ht="24">
      <c r="A50" s="115" t="s">
        <v>507</v>
      </c>
      <c r="B50" s="115"/>
      <c r="C50" s="116" t="s">
        <v>747</v>
      </c>
      <c r="D50" s="116" t="s">
        <v>408</v>
      </c>
      <c r="E50" s="116" t="s">
        <v>402</v>
      </c>
      <c r="F50" s="116"/>
      <c r="G50" s="114"/>
      <c r="H50" s="114"/>
    </row>
    <row r="51" spans="1:8" ht="24">
      <c r="A51" s="115" t="s">
        <v>507</v>
      </c>
      <c r="B51" s="115"/>
      <c r="C51" s="116" t="s">
        <v>749</v>
      </c>
      <c r="D51" s="116" t="s">
        <v>409</v>
      </c>
      <c r="E51" s="116" t="s">
        <v>402</v>
      </c>
      <c r="F51" s="116"/>
      <c r="G51" s="114"/>
      <c r="H51" s="114"/>
    </row>
    <row r="52" spans="1:8" ht="24">
      <c r="A52" s="115" t="s">
        <v>507</v>
      </c>
      <c r="B52" s="115"/>
      <c r="C52" s="116" t="s">
        <v>751</v>
      </c>
      <c r="D52" s="116" t="s">
        <v>410</v>
      </c>
      <c r="E52" s="116" t="s">
        <v>402</v>
      </c>
      <c r="F52" s="116"/>
      <c r="G52" s="114"/>
      <c r="H52" s="114"/>
    </row>
    <row r="53" spans="1:8" ht="24">
      <c r="A53" s="115" t="s">
        <v>507</v>
      </c>
      <c r="B53" s="115"/>
      <c r="C53" s="116" t="s">
        <v>749</v>
      </c>
      <c r="D53" s="116" t="s">
        <v>411</v>
      </c>
      <c r="E53" s="116" t="s">
        <v>402</v>
      </c>
      <c r="F53" s="116"/>
      <c r="G53" s="114"/>
      <c r="H53" s="114"/>
    </row>
    <row r="54" spans="1:8" ht="24">
      <c r="A54" s="115" t="s">
        <v>507</v>
      </c>
      <c r="B54" s="115"/>
      <c r="C54" s="116" t="s">
        <v>754</v>
      </c>
      <c r="D54" s="116" t="s">
        <v>412</v>
      </c>
      <c r="E54" s="116" t="s">
        <v>402</v>
      </c>
      <c r="F54" s="116"/>
      <c r="G54" s="114"/>
      <c r="H54" s="114"/>
    </row>
    <row r="55" spans="1:8" ht="24">
      <c r="A55" s="115" t="s">
        <v>507</v>
      </c>
      <c r="B55" s="115"/>
      <c r="C55" s="116" t="s">
        <v>756</v>
      </c>
      <c r="D55" s="116" t="s">
        <v>413</v>
      </c>
      <c r="E55" s="116" t="s">
        <v>402</v>
      </c>
      <c r="F55" s="116"/>
      <c r="G55" s="114"/>
      <c r="H55" s="114"/>
    </row>
    <row r="56" spans="1:8" ht="24">
      <c r="A56" s="115" t="s">
        <v>507</v>
      </c>
      <c r="B56" s="115"/>
      <c r="C56" s="116" t="s">
        <v>758</v>
      </c>
      <c r="D56" s="116" t="s">
        <v>414</v>
      </c>
      <c r="E56" s="116" t="s">
        <v>402</v>
      </c>
      <c r="F56" s="116"/>
      <c r="G56" s="114"/>
      <c r="H56" s="114"/>
    </row>
    <row r="57" spans="1:8" ht="24">
      <c r="A57" s="115" t="s">
        <v>507</v>
      </c>
      <c r="B57" s="115"/>
      <c r="C57" s="116" t="s">
        <v>760</v>
      </c>
      <c r="D57" s="116" t="s">
        <v>415</v>
      </c>
      <c r="E57" s="116" t="s">
        <v>402</v>
      </c>
      <c r="F57" s="116"/>
      <c r="G57" s="114"/>
      <c r="H57" s="114"/>
    </row>
    <row r="58" spans="1:8" ht="24">
      <c r="A58" s="115" t="s">
        <v>507</v>
      </c>
      <c r="B58" s="115"/>
      <c r="C58" s="116" t="s">
        <v>762</v>
      </c>
      <c r="D58" s="116" t="s">
        <v>416</v>
      </c>
      <c r="E58" s="116" t="s">
        <v>402</v>
      </c>
      <c r="F58" s="116"/>
      <c r="G58" s="114"/>
      <c r="H58" s="114"/>
    </row>
    <row r="59" spans="1:8" ht="24">
      <c r="A59" s="115" t="s">
        <v>507</v>
      </c>
      <c r="B59" s="115"/>
      <c r="C59" s="116" t="s">
        <v>406</v>
      </c>
      <c r="D59" s="116" t="s">
        <v>417</v>
      </c>
      <c r="E59" s="116" t="s">
        <v>402</v>
      </c>
      <c r="F59" s="116"/>
      <c r="G59" s="114"/>
      <c r="H59" s="114"/>
    </row>
    <row r="60" spans="1:8" ht="24">
      <c r="A60" s="115" t="s">
        <v>507</v>
      </c>
      <c r="B60" s="115"/>
      <c r="C60" s="116" t="s">
        <v>765</v>
      </c>
      <c r="D60" s="116" t="s">
        <v>418</v>
      </c>
      <c r="E60" s="116" t="s">
        <v>402</v>
      </c>
      <c r="F60" s="116"/>
      <c r="G60" s="114"/>
      <c r="H60" s="114"/>
    </row>
    <row r="61" spans="1:8" ht="24">
      <c r="A61" s="115" t="s">
        <v>507</v>
      </c>
      <c r="B61" s="115"/>
      <c r="C61" s="116" t="s">
        <v>767</v>
      </c>
      <c r="D61" s="116" t="s">
        <v>419</v>
      </c>
      <c r="E61" s="116" t="s">
        <v>402</v>
      </c>
      <c r="F61" s="116"/>
      <c r="G61" s="114"/>
      <c r="H61" s="114"/>
    </row>
    <row r="62" spans="1:8" ht="24">
      <c r="A62" s="115" t="s">
        <v>507</v>
      </c>
      <c r="B62" s="115"/>
      <c r="C62" s="116" t="s">
        <v>769</v>
      </c>
      <c r="D62" s="116" t="s">
        <v>420</v>
      </c>
      <c r="E62" s="116" t="s">
        <v>402</v>
      </c>
      <c r="F62" s="116"/>
      <c r="G62" s="114"/>
      <c r="H62" s="114"/>
    </row>
    <row r="63" spans="1:8" ht="24">
      <c r="A63" s="115" t="s">
        <v>507</v>
      </c>
      <c r="B63" s="115"/>
      <c r="C63" s="116" t="s">
        <v>771</v>
      </c>
      <c r="D63" s="116" t="s">
        <v>421</v>
      </c>
      <c r="E63" s="116" t="s">
        <v>402</v>
      </c>
      <c r="F63" s="116"/>
      <c r="G63" s="114"/>
      <c r="H63" s="114"/>
    </row>
    <row r="64" spans="1:8" ht="24">
      <c r="A64" s="115" t="s">
        <v>507</v>
      </c>
      <c r="B64" s="115"/>
      <c r="C64" s="116" t="s">
        <v>773</v>
      </c>
      <c r="D64" s="116" t="s">
        <v>422</v>
      </c>
      <c r="E64" s="116" t="s">
        <v>402</v>
      </c>
      <c r="F64" s="116"/>
      <c r="G64" s="114"/>
      <c r="H64" s="114"/>
    </row>
    <row r="65" spans="1:8" ht="24">
      <c r="A65" s="115" t="s">
        <v>507</v>
      </c>
      <c r="B65" s="115"/>
      <c r="C65" s="116" t="s">
        <v>775</v>
      </c>
      <c r="D65" s="116" t="s">
        <v>423</v>
      </c>
      <c r="E65" s="116" t="s">
        <v>402</v>
      </c>
      <c r="F65" s="116"/>
      <c r="G65" s="114"/>
      <c r="H65" s="114"/>
    </row>
    <row r="66" spans="1:8" ht="24">
      <c r="A66" s="115" t="s">
        <v>507</v>
      </c>
      <c r="B66" s="115"/>
      <c r="C66" s="116" t="s">
        <v>777</v>
      </c>
      <c r="D66" s="116" t="s">
        <v>424</v>
      </c>
      <c r="E66" s="116" t="s">
        <v>402</v>
      </c>
      <c r="F66" s="116"/>
      <c r="G66" s="114"/>
      <c r="H66" s="114"/>
    </row>
    <row r="67" spans="1:8" ht="24">
      <c r="A67" s="115" t="s">
        <v>507</v>
      </c>
      <c r="B67" s="115"/>
      <c r="C67" s="116" t="s">
        <v>779</v>
      </c>
      <c r="D67" s="116" t="s">
        <v>427</v>
      </c>
      <c r="E67" s="116" t="s">
        <v>402</v>
      </c>
      <c r="F67" s="116"/>
      <c r="G67" s="114"/>
      <c r="H67" s="114"/>
    </row>
    <row r="68" spans="1:8" ht="24">
      <c r="A68" s="115" t="s">
        <v>507</v>
      </c>
      <c r="B68" s="115"/>
      <c r="C68" s="116" t="s">
        <v>781</v>
      </c>
      <c r="D68" s="116" t="s">
        <v>428</v>
      </c>
      <c r="E68" s="116" t="s">
        <v>402</v>
      </c>
      <c r="F68" s="116"/>
      <c r="G68" s="114"/>
      <c r="H68" s="114"/>
    </row>
    <row r="69" spans="1:8" ht="24">
      <c r="A69" s="115" t="s">
        <v>507</v>
      </c>
      <c r="B69" s="115"/>
      <c r="C69" s="116" t="s">
        <v>783</v>
      </c>
      <c r="D69" s="116" t="s">
        <v>429</v>
      </c>
      <c r="E69" s="116" t="s">
        <v>402</v>
      </c>
      <c r="F69" s="116"/>
      <c r="G69" s="114"/>
      <c r="H69" s="114"/>
    </row>
    <row r="70" spans="1:8" ht="24">
      <c r="A70" s="115" t="s">
        <v>507</v>
      </c>
      <c r="B70" s="115"/>
      <c r="C70" s="116" t="s">
        <v>785</v>
      </c>
      <c r="D70" s="116" t="s">
        <v>430</v>
      </c>
      <c r="E70" s="116" t="s">
        <v>402</v>
      </c>
      <c r="F70" s="116"/>
      <c r="G70" s="114"/>
      <c r="H70" s="114"/>
    </row>
    <row r="71" spans="1:8" ht="24">
      <c r="A71" s="115" t="s">
        <v>507</v>
      </c>
      <c r="B71" s="115"/>
      <c r="C71" s="116" t="s">
        <v>787</v>
      </c>
      <c r="D71" s="116" t="s">
        <v>431</v>
      </c>
      <c r="E71" s="116" t="s">
        <v>402</v>
      </c>
      <c r="F71" s="116"/>
      <c r="G71" s="114"/>
      <c r="H71" s="114"/>
    </row>
    <row r="72" spans="1:8" ht="24">
      <c r="A72" s="115" t="s">
        <v>507</v>
      </c>
      <c r="B72" s="115"/>
      <c r="C72" s="116" t="s">
        <v>789</v>
      </c>
      <c r="D72" s="116" t="s">
        <v>432</v>
      </c>
      <c r="E72" s="116" t="s">
        <v>402</v>
      </c>
      <c r="F72" s="116"/>
      <c r="G72" s="114"/>
      <c r="H72" s="114"/>
    </row>
    <row r="73" spans="1:8" ht="24">
      <c r="A73" s="115" t="s">
        <v>507</v>
      </c>
      <c r="B73" s="115"/>
      <c r="C73" s="116" t="s">
        <v>791</v>
      </c>
      <c r="D73" s="116" t="s">
        <v>433</v>
      </c>
      <c r="E73" s="116" t="s">
        <v>402</v>
      </c>
      <c r="F73" s="116"/>
      <c r="G73" s="114"/>
      <c r="H73" s="114"/>
    </row>
    <row r="74" spans="1:8" ht="24">
      <c r="A74" s="115" t="s">
        <v>507</v>
      </c>
      <c r="B74" s="115"/>
      <c r="C74" s="116" t="s">
        <v>793</v>
      </c>
      <c r="D74" s="116" t="s">
        <v>434</v>
      </c>
      <c r="E74" s="116" t="s">
        <v>402</v>
      </c>
      <c r="F74" s="116"/>
      <c r="G74" s="114"/>
      <c r="H74" s="114"/>
    </row>
    <row r="75" spans="1:8" ht="24">
      <c r="A75" s="115" t="s">
        <v>507</v>
      </c>
      <c r="B75" s="115"/>
      <c r="C75" s="116" t="s">
        <v>795</v>
      </c>
      <c r="D75" s="116" t="s">
        <v>364</v>
      </c>
      <c r="E75" s="116" t="s">
        <v>402</v>
      </c>
      <c r="F75" s="116"/>
      <c r="G75" s="114"/>
      <c r="H75" s="114"/>
    </row>
    <row r="76" spans="1:8" ht="24">
      <c r="A76" s="115" t="s">
        <v>507</v>
      </c>
      <c r="B76" s="115"/>
      <c r="C76" s="116" t="s">
        <v>797</v>
      </c>
      <c r="D76" s="116" t="s">
        <v>435</v>
      </c>
      <c r="E76" s="116" t="s">
        <v>402</v>
      </c>
      <c r="F76" s="116"/>
      <c r="G76" s="114"/>
      <c r="H76" s="114"/>
    </row>
    <row r="77" spans="1:8" ht="24">
      <c r="A77" s="115" t="s">
        <v>507</v>
      </c>
      <c r="B77" s="115"/>
      <c r="C77" s="116" t="s">
        <v>799</v>
      </c>
      <c r="D77" s="116" t="s">
        <v>427</v>
      </c>
      <c r="E77" s="116" t="s">
        <v>402</v>
      </c>
      <c r="F77" s="116"/>
      <c r="G77" s="114"/>
      <c r="H77" s="114"/>
    </row>
    <row r="78" spans="1:8" ht="24">
      <c r="A78" s="115" t="s">
        <v>507</v>
      </c>
      <c r="B78" s="115"/>
      <c r="C78" s="116" t="s">
        <v>801</v>
      </c>
      <c r="D78" s="116" t="s">
        <v>428</v>
      </c>
      <c r="E78" s="116" t="s">
        <v>402</v>
      </c>
      <c r="F78" s="116"/>
      <c r="G78" s="114"/>
      <c r="H78" s="114"/>
    </row>
    <row r="79" spans="1:8" ht="24">
      <c r="A79" s="115" t="s">
        <v>507</v>
      </c>
      <c r="B79" s="115"/>
      <c r="C79" s="116" t="s">
        <v>433</v>
      </c>
      <c r="D79" s="116" t="s">
        <v>433</v>
      </c>
      <c r="E79" s="116" t="s">
        <v>402</v>
      </c>
      <c r="F79" s="116"/>
      <c r="G79" s="114"/>
      <c r="H79" s="114"/>
    </row>
    <row r="80" spans="1:8" ht="24">
      <c r="A80" s="115" t="s">
        <v>507</v>
      </c>
      <c r="B80" s="115"/>
      <c r="C80" s="116" t="s">
        <v>374</v>
      </c>
      <c r="D80" s="116" t="s">
        <v>429</v>
      </c>
      <c r="E80" s="116" t="s">
        <v>402</v>
      </c>
      <c r="F80" s="116"/>
      <c r="G80" s="114"/>
      <c r="H80" s="114"/>
    </row>
    <row r="81" spans="1:8" ht="24">
      <c r="A81" s="115" t="s">
        <v>507</v>
      </c>
      <c r="B81" s="115"/>
      <c r="C81" s="116" t="s">
        <v>450</v>
      </c>
      <c r="D81" s="116" t="s">
        <v>430</v>
      </c>
      <c r="E81" s="116" t="s">
        <v>402</v>
      </c>
      <c r="F81" s="116"/>
      <c r="G81" s="114"/>
      <c r="H81" s="114"/>
    </row>
    <row r="82" spans="1:8" ht="24">
      <c r="A82" s="115" t="s">
        <v>507</v>
      </c>
      <c r="B82" s="115"/>
      <c r="C82" s="116" t="s">
        <v>364</v>
      </c>
      <c r="D82" s="116" t="s">
        <v>431</v>
      </c>
      <c r="E82" s="116" t="s">
        <v>402</v>
      </c>
      <c r="F82" s="116"/>
      <c r="G82" s="114"/>
      <c r="H82" s="114"/>
    </row>
    <row r="83" spans="1:8" ht="24">
      <c r="A83" s="115" t="s">
        <v>507</v>
      </c>
      <c r="B83" s="115"/>
      <c r="C83" s="116" t="s">
        <v>435</v>
      </c>
      <c r="D83" s="116" t="s">
        <v>432</v>
      </c>
      <c r="E83" s="116" t="s">
        <v>402</v>
      </c>
      <c r="F83" s="116"/>
      <c r="G83" s="114"/>
      <c r="H83" s="114"/>
    </row>
    <row r="84" spans="1:8" ht="24">
      <c r="A84" s="115" t="s">
        <v>507</v>
      </c>
      <c r="B84" s="115"/>
      <c r="C84" s="116" t="s">
        <v>434</v>
      </c>
      <c r="D84" s="116" t="s">
        <v>434</v>
      </c>
      <c r="E84" s="116" t="s">
        <v>402</v>
      </c>
      <c r="F84" s="116"/>
      <c r="G84" s="114"/>
      <c r="H84" s="114"/>
    </row>
    <row r="85" spans="1:8" ht="24">
      <c r="A85" s="115" t="s">
        <v>507</v>
      </c>
      <c r="B85" s="115"/>
      <c r="C85" s="116" t="s">
        <v>364</v>
      </c>
      <c r="D85" s="116" t="s">
        <v>364</v>
      </c>
      <c r="E85" s="116" t="s">
        <v>402</v>
      </c>
      <c r="F85" s="116"/>
      <c r="G85" s="114"/>
      <c r="H85" s="114"/>
    </row>
    <row r="86" spans="1:8" ht="24">
      <c r="A86" s="115" t="s">
        <v>507</v>
      </c>
      <c r="B86" s="115"/>
      <c r="C86" s="116" t="s">
        <v>435</v>
      </c>
      <c r="D86" s="116" t="s">
        <v>435</v>
      </c>
      <c r="E86" s="116" t="s">
        <v>402</v>
      </c>
      <c r="F86" s="116"/>
      <c r="G86" s="114"/>
      <c r="H86" s="114"/>
    </row>
    <row r="87" spans="1:8" ht="24">
      <c r="A87" s="117" t="s">
        <v>506</v>
      </c>
      <c r="B87" s="117"/>
      <c r="C87" s="118" t="s">
        <v>884</v>
      </c>
      <c r="D87" s="118" t="s">
        <v>884</v>
      </c>
      <c r="E87" s="118" t="s">
        <v>402</v>
      </c>
      <c r="F87" s="118">
        <v>24000000</v>
      </c>
      <c r="G87" s="118">
        <v>96000000</v>
      </c>
      <c r="H87" s="118" t="s">
        <v>858</v>
      </c>
    </row>
    <row r="88" spans="1:8" ht="24">
      <c r="A88" s="117" t="s">
        <v>506</v>
      </c>
      <c r="B88" s="117"/>
      <c r="C88" s="118" t="s">
        <v>885</v>
      </c>
      <c r="D88" s="118" t="s">
        <v>885</v>
      </c>
      <c r="E88" s="118" t="s">
        <v>402</v>
      </c>
      <c r="F88" s="118">
        <v>48000000</v>
      </c>
      <c r="G88" s="118">
        <v>192000000</v>
      </c>
      <c r="H88" s="118" t="s">
        <v>859</v>
      </c>
    </row>
    <row r="89" spans="1:8" ht="48">
      <c r="A89" s="117" t="s">
        <v>506</v>
      </c>
      <c r="B89" s="117"/>
      <c r="C89" s="119" t="s">
        <v>886</v>
      </c>
      <c r="D89" s="119" t="s">
        <v>886</v>
      </c>
      <c r="E89" s="119" t="s">
        <v>402</v>
      </c>
      <c r="F89" s="118">
        <v>15000000</v>
      </c>
      <c r="G89" s="118">
        <v>60000000</v>
      </c>
      <c r="H89" s="118" t="s">
        <v>860</v>
      </c>
    </row>
    <row r="90" spans="1:8" ht="24">
      <c r="A90" s="117" t="s">
        <v>506</v>
      </c>
      <c r="B90" s="117"/>
      <c r="C90" s="119" t="s">
        <v>861</v>
      </c>
      <c r="D90" s="119" t="s">
        <v>861</v>
      </c>
      <c r="E90" s="119" t="s">
        <v>864</v>
      </c>
      <c r="F90" s="118">
        <v>2600000</v>
      </c>
      <c r="G90" s="118">
        <v>117000000</v>
      </c>
      <c r="H90" s="118" t="s">
        <v>862</v>
      </c>
    </row>
    <row r="91" spans="1:8" ht="24">
      <c r="A91" s="117" t="s">
        <v>506</v>
      </c>
      <c r="B91" s="117"/>
      <c r="C91" s="119" t="s">
        <v>865</v>
      </c>
      <c r="D91" s="119" t="s">
        <v>865</v>
      </c>
      <c r="E91" s="119" t="s">
        <v>402</v>
      </c>
      <c r="F91" s="118">
        <v>8500000</v>
      </c>
      <c r="G91" s="118">
        <v>74800000</v>
      </c>
      <c r="H91" s="118" t="s">
        <v>866</v>
      </c>
    </row>
    <row r="92" spans="1:8" ht="24">
      <c r="A92" s="117" t="s">
        <v>506</v>
      </c>
      <c r="B92" s="117"/>
      <c r="C92" s="119" t="s">
        <v>867</v>
      </c>
      <c r="D92" s="119" t="s">
        <v>867</v>
      </c>
      <c r="E92" s="119" t="s">
        <v>402</v>
      </c>
      <c r="F92" s="118">
        <v>1200000</v>
      </c>
      <c r="G92" s="118">
        <v>19200000</v>
      </c>
      <c r="H92" s="118" t="s">
        <v>868</v>
      </c>
    </row>
    <row r="93" spans="1:8" ht="24">
      <c r="A93" s="117" t="s">
        <v>506</v>
      </c>
      <c r="B93" s="117"/>
      <c r="C93" s="119" t="s">
        <v>869</v>
      </c>
      <c r="D93" s="119" t="s">
        <v>869</v>
      </c>
      <c r="E93" s="119" t="s">
        <v>402</v>
      </c>
      <c r="F93" s="118">
        <v>650000</v>
      </c>
      <c r="G93" s="118">
        <v>1300000</v>
      </c>
      <c r="H93" s="118" t="s">
        <v>870</v>
      </c>
    </row>
    <row r="94" spans="1:8" ht="24">
      <c r="A94" s="117" t="s">
        <v>506</v>
      </c>
      <c r="B94" s="117"/>
      <c r="C94" s="118" t="s">
        <v>871</v>
      </c>
      <c r="D94" s="118" t="s">
        <v>871</v>
      </c>
      <c r="E94" s="118" t="s">
        <v>402</v>
      </c>
      <c r="F94" s="118">
        <v>1500000</v>
      </c>
      <c r="G94" s="118">
        <v>24000000</v>
      </c>
      <c r="H94" s="118" t="s">
        <v>872</v>
      </c>
    </row>
    <row r="95" spans="1:8" ht="24">
      <c r="A95" s="117" t="s">
        <v>506</v>
      </c>
      <c r="B95" s="117"/>
      <c r="C95" s="118" t="s">
        <v>873</v>
      </c>
      <c r="D95" s="118" t="s">
        <v>873</v>
      </c>
      <c r="E95" s="118" t="s">
        <v>402</v>
      </c>
      <c r="F95" s="118">
        <v>4000000</v>
      </c>
      <c r="G95" s="118">
        <v>16000000</v>
      </c>
      <c r="H95" s="118" t="s">
        <v>874</v>
      </c>
    </row>
    <row r="96" spans="1:8" ht="24">
      <c r="A96" s="117" t="s">
        <v>506</v>
      </c>
      <c r="B96" s="117"/>
      <c r="C96" s="118" t="s">
        <v>875</v>
      </c>
      <c r="D96" s="118" t="s">
        <v>875</v>
      </c>
      <c r="E96" s="118" t="s">
        <v>461</v>
      </c>
      <c r="F96" s="118">
        <v>10000000</v>
      </c>
      <c r="G96" s="118">
        <v>30000000</v>
      </c>
      <c r="H96" s="118" t="s">
        <v>876</v>
      </c>
    </row>
    <row r="97" spans="1:8" ht="24">
      <c r="A97" s="117" t="s">
        <v>506</v>
      </c>
      <c r="B97" s="117"/>
      <c r="C97" s="118" t="s">
        <v>462</v>
      </c>
      <c r="D97" s="118" t="s">
        <v>462</v>
      </c>
      <c r="E97" s="118" t="s">
        <v>864</v>
      </c>
      <c r="F97" s="118">
        <v>5000000</v>
      </c>
      <c r="G97" s="118">
        <v>5000000</v>
      </c>
      <c r="H97" s="118" t="s">
        <v>877</v>
      </c>
    </row>
    <row r="98" spans="1:8" ht="24">
      <c r="A98" s="117" t="s">
        <v>506</v>
      </c>
      <c r="B98" s="117"/>
      <c r="C98" s="118" t="s">
        <v>843</v>
      </c>
      <c r="D98" s="118" t="s">
        <v>843</v>
      </c>
      <c r="E98" s="118" t="s">
        <v>290</v>
      </c>
      <c r="F98" s="118">
        <v>4000000</v>
      </c>
      <c r="G98" s="118">
        <v>16000000</v>
      </c>
      <c r="H98" s="118" t="s">
        <v>290</v>
      </c>
    </row>
    <row r="99" spans="1:8" ht="24">
      <c r="A99" s="117" t="s">
        <v>506</v>
      </c>
      <c r="B99" s="117"/>
      <c r="C99" s="118" t="s">
        <v>879</v>
      </c>
      <c r="D99" s="118" t="s">
        <v>879</v>
      </c>
      <c r="E99" s="118" t="s">
        <v>290</v>
      </c>
      <c r="F99" s="118">
        <v>30000000</v>
      </c>
      <c r="G99" s="118">
        <v>30000000</v>
      </c>
      <c r="H99" s="118" t="s">
        <v>290</v>
      </c>
    </row>
    <row r="100" spans="1:8" ht="24">
      <c r="A100" s="117" t="s">
        <v>506</v>
      </c>
      <c r="B100" s="117"/>
      <c r="C100" s="118" t="s">
        <v>880</v>
      </c>
      <c r="D100" s="118" t="s">
        <v>880</v>
      </c>
      <c r="E100" s="118" t="s">
        <v>290</v>
      </c>
      <c r="F100" s="118">
        <v>30000000</v>
      </c>
      <c r="G100" s="118">
        <v>30000000</v>
      </c>
      <c r="H100" s="118" t="s">
        <v>290</v>
      </c>
    </row>
    <row r="101" spans="1:8" ht="24">
      <c r="A101" s="117" t="s">
        <v>506</v>
      </c>
      <c r="B101" s="117"/>
      <c r="C101" s="118" t="s">
        <v>432</v>
      </c>
      <c r="D101" s="118" t="s">
        <v>432</v>
      </c>
      <c r="E101" s="118" t="s">
        <v>290</v>
      </c>
      <c r="F101" s="118">
        <v>80000000</v>
      </c>
      <c r="G101" s="118">
        <v>80000000</v>
      </c>
      <c r="H101" s="118" t="s">
        <v>290</v>
      </c>
    </row>
    <row r="102" spans="1:8" ht="24">
      <c r="A102" s="117" t="s">
        <v>506</v>
      </c>
      <c r="B102" s="117"/>
      <c r="C102" s="118" t="s">
        <v>367</v>
      </c>
      <c r="D102" s="118" t="s">
        <v>367</v>
      </c>
      <c r="E102" s="118"/>
      <c r="F102" s="118">
        <v>15000000</v>
      </c>
      <c r="G102" s="118">
        <v>90000000</v>
      </c>
      <c r="H102" s="118" t="s">
        <v>881</v>
      </c>
    </row>
    <row r="103" spans="1:8" ht="24">
      <c r="A103" s="117" t="s">
        <v>506</v>
      </c>
      <c r="B103" s="117"/>
      <c r="C103" s="118" t="s">
        <v>882</v>
      </c>
      <c r="D103" s="118" t="s">
        <v>882</v>
      </c>
      <c r="E103" s="118" t="s">
        <v>290</v>
      </c>
      <c r="F103" s="118">
        <v>7000000</v>
      </c>
      <c r="G103" s="118">
        <v>14000000</v>
      </c>
      <c r="H103" s="118" t="s">
        <v>505</v>
      </c>
    </row>
    <row r="104" spans="1:8" ht="24">
      <c r="A104" s="117" t="s">
        <v>506</v>
      </c>
      <c r="B104" s="117"/>
      <c r="C104" s="118" t="s">
        <v>883</v>
      </c>
      <c r="D104" s="118" t="s">
        <v>883</v>
      </c>
      <c r="E104" s="118" t="s">
        <v>290</v>
      </c>
      <c r="F104" s="118">
        <v>50000000</v>
      </c>
      <c r="G104" s="118">
        <v>50000000</v>
      </c>
      <c r="H104" s="118" t="s">
        <v>290</v>
      </c>
    </row>
    <row r="105" spans="1:8" ht="24">
      <c r="A105" s="120" t="s">
        <v>550</v>
      </c>
      <c r="B105" s="120"/>
      <c r="C105" s="121" t="s">
        <v>517</v>
      </c>
      <c r="D105" s="121" t="s">
        <v>517</v>
      </c>
      <c r="E105" s="121" t="s">
        <v>402</v>
      </c>
      <c r="F105" s="121"/>
      <c r="G105" s="114"/>
      <c r="H105" s="114"/>
    </row>
    <row r="106" spans="1:8" ht="24">
      <c r="A106" s="120" t="s">
        <v>550</v>
      </c>
      <c r="B106" s="120"/>
      <c r="C106" s="121" t="s">
        <v>518</v>
      </c>
      <c r="D106" s="121" t="s">
        <v>518</v>
      </c>
      <c r="E106" s="121" t="s">
        <v>402</v>
      </c>
      <c r="F106" s="121"/>
      <c r="G106" s="114"/>
      <c r="H106" s="114"/>
    </row>
    <row r="107" spans="1:8" ht="24">
      <c r="A107" s="120" t="s">
        <v>550</v>
      </c>
      <c r="B107" s="120"/>
      <c r="C107" s="121" t="s">
        <v>519</v>
      </c>
      <c r="D107" s="121" t="s">
        <v>519</v>
      </c>
      <c r="E107" s="121" t="s">
        <v>402</v>
      </c>
      <c r="F107" s="121"/>
      <c r="G107" s="114"/>
      <c r="H107" s="114"/>
    </row>
    <row r="108" spans="1:8" ht="24">
      <c r="A108" s="120" t="s">
        <v>550</v>
      </c>
      <c r="B108" s="120"/>
      <c r="C108" s="121" t="s">
        <v>520</v>
      </c>
      <c r="D108" s="121" t="s">
        <v>520</v>
      </c>
      <c r="E108" s="121" t="s">
        <v>402</v>
      </c>
      <c r="F108" s="121"/>
      <c r="G108" s="114"/>
      <c r="H108" s="114"/>
    </row>
    <row r="109" spans="1:8" ht="24">
      <c r="A109" s="120" t="s">
        <v>550</v>
      </c>
      <c r="B109" s="120"/>
      <c r="C109" s="121" t="s">
        <v>521</v>
      </c>
      <c r="D109" s="121" t="s">
        <v>521</v>
      </c>
      <c r="E109" s="121" t="s">
        <v>402</v>
      </c>
      <c r="F109" s="121"/>
      <c r="G109" s="114"/>
      <c r="H109" s="114"/>
    </row>
    <row r="110" spans="1:8" ht="24">
      <c r="A110" s="120" t="s">
        <v>550</v>
      </c>
      <c r="B110" s="120"/>
      <c r="C110" s="122" t="s">
        <v>522</v>
      </c>
      <c r="D110" s="122" t="s">
        <v>522</v>
      </c>
      <c r="E110" s="122" t="s">
        <v>402</v>
      </c>
      <c r="F110" s="122"/>
      <c r="G110" s="114"/>
      <c r="H110" s="114"/>
    </row>
    <row r="111" spans="1:8" ht="48">
      <c r="A111" s="120" t="s">
        <v>550</v>
      </c>
      <c r="B111" s="120"/>
      <c r="C111" s="122" t="s">
        <v>523</v>
      </c>
      <c r="D111" s="122" t="s">
        <v>523</v>
      </c>
      <c r="E111" s="122" t="s">
        <v>402</v>
      </c>
      <c r="F111" s="122"/>
      <c r="G111" s="114"/>
      <c r="H111" s="114"/>
    </row>
    <row r="112" spans="1:8" ht="24">
      <c r="A112" s="120" t="s">
        <v>550</v>
      </c>
      <c r="B112" s="120"/>
      <c r="C112" s="121" t="s">
        <v>526</v>
      </c>
      <c r="D112" s="121" t="s">
        <v>526</v>
      </c>
      <c r="E112" s="121" t="s">
        <v>402</v>
      </c>
      <c r="F112" s="121"/>
      <c r="G112" s="114"/>
      <c r="H112" s="114"/>
    </row>
    <row r="113" spans="1:8" ht="24">
      <c r="A113" s="120" t="s">
        <v>550</v>
      </c>
      <c r="B113" s="120"/>
      <c r="C113" s="122" t="s">
        <v>527</v>
      </c>
      <c r="D113" s="122" t="s">
        <v>527</v>
      </c>
      <c r="E113" s="122" t="s">
        <v>402</v>
      </c>
      <c r="F113" s="122"/>
      <c r="G113" s="114"/>
      <c r="H113" s="114"/>
    </row>
    <row r="114" spans="1:8" ht="24">
      <c r="A114" s="120" t="s">
        <v>550</v>
      </c>
      <c r="B114" s="120"/>
      <c r="C114" s="122" t="s">
        <v>528</v>
      </c>
      <c r="D114" s="122" t="s">
        <v>528</v>
      </c>
      <c r="E114" s="122" t="s">
        <v>402</v>
      </c>
      <c r="F114" s="122"/>
      <c r="G114" s="114"/>
      <c r="H114" s="114"/>
    </row>
    <row r="115" spans="1:8" ht="24">
      <c r="A115" s="120" t="s">
        <v>550</v>
      </c>
      <c r="B115" s="120"/>
      <c r="C115" s="122" t="s">
        <v>529</v>
      </c>
      <c r="D115" s="122" t="s">
        <v>529</v>
      </c>
      <c r="E115" s="122" t="s">
        <v>402</v>
      </c>
      <c r="F115" s="122"/>
      <c r="G115" s="114"/>
      <c r="H115" s="114"/>
    </row>
    <row r="116" spans="1:8" ht="24">
      <c r="A116" s="120" t="s">
        <v>550</v>
      </c>
      <c r="B116" s="120"/>
      <c r="C116" s="122" t="s">
        <v>530</v>
      </c>
      <c r="D116" s="122" t="s">
        <v>530</v>
      </c>
      <c r="E116" s="122" t="s">
        <v>402</v>
      </c>
      <c r="F116" s="122"/>
      <c r="G116" s="114"/>
      <c r="H116" s="114"/>
    </row>
    <row r="117" spans="1:8" ht="24">
      <c r="A117" s="120" t="s">
        <v>550</v>
      </c>
      <c r="B117" s="120"/>
      <c r="C117" s="122" t="s">
        <v>532</v>
      </c>
      <c r="D117" s="122" t="s">
        <v>532</v>
      </c>
      <c r="E117" s="122" t="s">
        <v>402</v>
      </c>
      <c r="F117" s="122"/>
      <c r="G117" s="114"/>
      <c r="H117" s="114"/>
    </row>
    <row r="118" spans="1:8" ht="24">
      <c r="A118" s="120" t="s">
        <v>550</v>
      </c>
      <c r="B118" s="120"/>
      <c r="C118" s="122" t="s">
        <v>533</v>
      </c>
      <c r="D118" s="122" t="s">
        <v>533</v>
      </c>
      <c r="E118" s="122" t="s">
        <v>402</v>
      </c>
      <c r="F118" s="122"/>
      <c r="G118" s="114"/>
      <c r="H118" s="114"/>
    </row>
    <row r="119" spans="1:8" ht="24">
      <c r="A119" s="120" t="s">
        <v>550</v>
      </c>
      <c r="B119" s="120"/>
      <c r="C119" s="122" t="s">
        <v>534</v>
      </c>
      <c r="D119" s="122" t="s">
        <v>534</v>
      </c>
      <c r="E119" s="122" t="s">
        <v>402</v>
      </c>
      <c r="F119" s="122"/>
      <c r="G119" s="114"/>
      <c r="H119" s="114"/>
    </row>
    <row r="120" spans="1:8" ht="24">
      <c r="A120" s="120" t="s">
        <v>550</v>
      </c>
      <c r="B120" s="120"/>
      <c r="C120" s="122" t="s">
        <v>535</v>
      </c>
      <c r="D120" s="122" t="s">
        <v>535</v>
      </c>
      <c r="E120" s="122" t="s">
        <v>402</v>
      </c>
      <c r="F120" s="122"/>
      <c r="G120" s="114"/>
      <c r="H120" s="114"/>
    </row>
    <row r="121" spans="1:8" ht="24">
      <c r="A121" s="120" t="s">
        <v>550</v>
      </c>
      <c r="B121" s="120"/>
      <c r="C121" s="122" t="s">
        <v>536</v>
      </c>
      <c r="D121" s="122" t="s">
        <v>536</v>
      </c>
      <c r="E121" s="122" t="s">
        <v>402</v>
      </c>
      <c r="F121" s="122"/>
      <c r="G121" s="114"/>
      <c r="H121" s="114"/>
    </row>
    <row r="122" spans="1:8" ht="24">
      <c r="A122" s="120" t="s">
        <v>550</v>
      </c>
      <c r="B122" s="120"/>
      <c r="C122" s="122" t="s">
        <v>537</v>
      </c>
      <c r="D122" s="122" t="s">
        <v>537</v>
      </c>
      <c r="E122" s="122" t="s">
        <v>402</v>
      </c>
      <c r="F122" s="122"/>
      <c r="G122" s="114"/>
      <c r="H122" s="114"/>
    </row>
    <row r="123" spans="1:8" ht="48">
      <c r="A123" s="120" t="s">
        <v>550</v>
      </c>
      <c r="B123" s="120"/>
      <c r="C123" s="122" t="s">
        <v>538</v>
      </c>
      <c r="D123" s="122" t="s">
        <v>538</v>
      </c>
      <c r="E123" s="122" t="s">
        <v>402</v>
      </c>
      <c r="F123" s="122"/>
      <c r="G123" s="114"/>
      <c r="H123" s="114"/>
    </row>
    <row r="124" spans="1:8" ht="24">
      <c r="A124" s="120" t="s">
        <v>550</v>
      </c>
      <c r="B124" s="120"/>
      <c r="C124" s="121" t="s">
        <v>323</v>
      </c>
      <c r="D124" s="121" t="s">
        <v>323</v>
      </c>
      <c r="E124" s="121" t="s">
        <v>402</v>
      </c>
      <c r="F124" s="121"/>
      <c r="G124" s="114"/>
      <c r="H124" s="114"/>
    </row>
    <row r="125" spans="1:8" ht="24.75" thickBot="1">
      <c r="A125" s="120" t="s">
        <v>550</v>
      </c>
      <c r="B125" s="120"/>
      <c r="C125" s="121" t="s">
        <v>540</v>
      </c>
      <c r="D125" s="121" t="s">
        <v>540</v>
      </c>
      <c r="E125" s="121" t="s">
        <v>402</v>
      </c>
      <c r="F125" s="121"/>
      <c r="G125" s="114"/>
      <c r="H125" s="114"/>
    </row>
    <row r="126" spans="1:8" ht="24">
      <c r="A126" s="120" t="s">
        <v>550</v>
      </c>
      <c r="B126" s="120"/>
      <c r="C126" s="121" t="s">
        <v>432</v>
      </c>
      <c r="D126" s="121" t="s">
        <v>432</v>
      </c>
      <c r="E126" s="121" t="s">
        <v>402</v>
      </c>
      <c r="F126" s="121"/>
      <c r="G126" s="124"/>
      <c r="H126" s="124"/>
    </row>
    <row r="127" spans="1:8" ht="24">
      <c r="A127" s="120" t="s">
        <v>550</v>
      </c>
      <c r="B127" s="120"/>
      <c r="C127" s="121" t="s">
        <v>541</v>
      </c>
      <c r="D127" s="121" t="s">
        <v>541</v>
      </c>
      <c r="E127" s="121" t="s">
        <v>402</v>
      </c>
      <c r="F127" s="121"/>
      <c r="G127" s="126"/>
      <c r="H127" s="126"/>
    </row>
    <row r="128" spans="1:8" ht="24">
      <c r="A128" s="120" t="s">
        <v>550</v>
      </c>
      <c r="B128" s="120"/>
      <c r="C128" s="121" t="s">
        <v>367</v>
      </c>
      <c r="D128" s="121" t="s">
        <v>367</v>
      </c>
      <c r="E128" s="121" t="s">
        <v>402</v>
      </c>
      <c r="F128" s="121"/>
      <c r="G128" s="126"/>
      <c r="H128" s="126"/>
    </row>
    <row r="129" spans="1:8" ht="24.75" thickBot="1">
      <c r="A129" s="120" t="s">
        <v>550</v>
      </c>
      <c r="B129" s="120"/>
      <c r="C129" s="121" t="s">
        <v>543</v>
      </c>
      <c r="D129" s="121" t="s">
        <v>543</v>
      </c>
      <c r="E129" s="121" t="s">
        <v>402</v>
      </c>
      <c r="F129" s="121"/>
      <c r="G129" s="126"/>
      <c r="H129" s="126"/>
    </row>
    <row r="130" spans="1:8">
      <c r="A130" s="123" t="s">
        <v>576</v>
      </c>
      <c r="B130" s="124" t="s">
        <v>731</v>
      </c>
      <c r="C130" s="124" t="s">
        <v>577</v>
      </c>
      <c r="D130" s="124" t="s">
        <v>393</v>
      </c>
      <c r="E130" s="124"/>
      <c r="F130" s="124"/>
      <c r="G130" s="126"/>
      <c r="H130" s="126"/>
    </row>
    <row r="131" spans="1:8">
      <c r="A131" s="125" t="s">
        <v>576</v>
      </c>
      <c r="B131" s="126" t="s">
        <v>731</v>
      </c>
      <c r="C131" s="126" t="s">
        <v>302</v>
      </c>
      <c r="D131" s="126" t="s">
        <v>394</v>
      </c>
      <c r="E131" s="126"/>
      <c r="F131" s="126"/>
      <c r="G131" s="126"/>
      <c r="H131" s="126"/>
    </row>
    <row r="132" spans="1:8">
      <c r="A132" s="125" t="s">
        <v>576</v>
      </c>
      <c r="B132" s="126" t="s">
        <v>731</v>
      </c>
      <c r="C132" s="126" t="s">
        <v>578</v>
      </c>
      <c r="D132" s="126" t="s">
        <v>395</v>
      </c>
      <c r="E132" s="126"/>
      <c r="F132" s="126"/>
      <c r="G132" s="126"/>
      <c r="H132" s="126"/>
    </row>
    <row r="133" spans="1:8" ht="23.25" thickBot="1">
      <c r="A133" s="125" t="s">
        <v>576</v>
      </c>
      <c r="B133" s="126" t="s">
        <v>731</v>
      </c>
      <c r="C133" s="126" t="s">
        <v>579</v>
      </c>
      <c r="D133" s="126" t="s">
        <v>396</v>
      </c>
      <c r="E133" s="126"/>
      <c r="F133" s="126"/>
      <c r="G133" s="128"/>
      <c r="H133" s="128"/>
    </row>
    <row r="134" spans="1:8">
      <c r="A134" s="125" t="s">
        <v>576</v>
      </c>
      <c r="B134" s="126" t="s">
        <v>731</v>
      </c>
      <c r="C134" s="126" t="s">
        <v>580</v>
      </c>
      <c r="D134" s="126" t="s">
        <v>397</v>
      </c>
      <c r="E134" s="126"/>
      <c r="F134" s="126"/>
    </row>
    <row r="135" spans="1:8">
      <c r="A135" s="125" t="s">
        <v>576</v>
      </c>
      <c r="B135" s="126" t="s">
        <v>731</v>
      </c>
      <c r="C135" s="126" t="s">
        <v>581</v>
      </c>
      <c r="D135" s="126" t="s">
        <v>398</v>
      </c>
      <c r="E135" s="126"/>
      <c r="F135" s="126"/>
    </row>
    <row r="136" spans="1:8">
      <c r="A136" s="125" t="s">
        <v>576</v>
      </c>
      <c r="B136" s="126" t="s">
        <v>731</v>
      </c>
      <c r="C136" s="126" t="s">
        <v>582</v>
      </c>
      <c r="D136" s="126" t="s">
        <v>399</v>
      </c>
      <c r="E136" s="126"/>
      <c r="F136" s="126"/>
    </row>
    <row r="137" spans="1:8" ht="23.25" thickBot="1">
      <c r="A137" s="127" t="s">
        <v>576</v>
      </c>
      <c r="B137" s="128" t="s">
        <v>731</v>
      </c>
      <c r="C137" s="128" t="s">
        <v>583</v>
      </c>
      <c r="D137" s="128" t="s">
        <v>400</v>
      </c>
      <c r="E137" s="128"/>
      <c r="F137" s="128"/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196" t="s">
        <v>452</v>
      </c>
      <c r="B1" s="197"/>
      <c r="C1" s="197"/>
      <c r="D1" s="197"/>
      <c r="E1" s="197"/>
      <c r="F1" s="197"/>
      <c r="G1" s="197"/>
      <c r="H1" s="198"/>
    </row>
    <row r="2" spans="1:8" ht="39">
      <c r="A2" s="29" t="s">
        <v>393</v>
      </c>
      <c r="B2" s="30" t="s">
        <v>394</v>
      </c>
      <c r="C2" s="30" t="s">
        <v>395</v>
      </c>
      <c r="D2" s="30" t="s">
        <v>396</v>
      </c>
      <c r="E2" s="30" t="s">
        <v>397</v>
      </c>
      <c r="F2" s="31" t="s">
        <v>440</v>
      </c>
      <c r="G2" s="31" t="s">
        <v>399</v>
      </c>
      <c r="H2" s="32" t="s">
        <v>400</v>
      </c>
    </row>
    <row r="3" spans="1:8" ht="19.5">
      <c r="A3" s="33">
        <v>1</v>
      </c>
      <c r="B3" s="34" t="s">
        <v>453</v>
      </c>
      <c r="C3" s="35" t="s">
        <v>634</v>
      </c>
      <c r="D3" s="34">
        <v>1</v>
      </c>
      <c r="E3" s="34" t="s">
        <v>402</v>
      </c>
      <c r="F3" s="34">
        <v>15</v>
      </c>
      <c r="G3" s="36">
        <v>3000000</v>
      </c>
      <c r="H3" s="37">
        <f t="shared" ref="H3:H10" si="0">G3*F3*D3</f>
        <v>45000000</v>
      </c>
    </row>
    <row r="4" spans="1:8" ht="19.5">
      <c r="A4" s="33">
        <v>2</v>
      </c>
      <c r="B4" s="34" t="s">
        <v>454</v>
      </c>
      <c r="C4" s="35" t="s">
        <v>635</v>
      </c>
      <c r="D4" s="34">
        <v>1</v>
      </c>
      <c r="E4" s="34" t="s">
        <v>402</v>
      </c>
      <c r="F4" s="34">
        <v>1</v>
      </c>
      <c r="G4" s="36">
        <v>3000000</v>
      </c>
      <c r="H4" s="37">
        <f t="shared" si="0"/>
        <v>3000000</v>
      </c>
    </row>
    <row r="5" spans="1:8" ht="19.5">
      <c r="A5" s="33">
        <v>3</v>
      </c>
      <c r="B5" s="34" t="s">
        <v>455</v>
      </c>
      <c r="C5" s="35" t="s">
        <v>636</v>
      </c>
      <c r="D5" s="34">
        <v>1</v>
      </c>
      <c r="E5" s="34" t="s">
        <v>402</v>
      </c>
      <c r="F5" s="34">
        <v>1</v>
      </c>
      <c r="G5" s="36">
        <v>3000000</v>
      </c>
      <c r="H5" s="37">
        <f t="shared" si="0"/>
        <v>3000000</v>
      </c>
    </row>
    <row r="6" spans="1:8" ht="19.5">
      <c r="A6" s="33">
        <v>4</v>
      </c>
      <c r="B6" s="34" t="s">
        <v>456</v>
      </c>
      <c r="C6" s="35" t="s">
        <v>637</v>
      </c>
      <c r="D6" s="34">
        <v>1</v>
      </c>
      <c r="E6" s="34" t="s">
        <v>426</v>
      </c>
      <c r="F6" s="34">
        <v>80</v>
      </c>
      <c r="G6" s="36">
        <v>3000000</v>
      </c>
      <c r="H6" s="37">
        <f t="shared" si="0"/>
        <v>240000000</v>
      </c>
    </row>
    <row r="7" spans="1:8" ht="19.5">
      <c r="A7" s="33">
        <v>5</v>
      </c>
      <c r="B7" s="34" t="s">
        <v>457</v>
      </c>
      <c r="C7" s="35" t="s">
        <v>638</v>
      </c>
      <c r="D7" s="34">
        <v>1</v>
      </c>
      <c r="E7" s="34" t="s">
        <v>426</v>
      </c>
      <c r="F7" s="34">
        <v>18</v>
      </c>
      <c r="G7" s="36">
        <v>3000000</v>
      </c>
      <c r="H7" s="37">
        <f t="shared" si="0"/>
        <v>54000000</v>
      </c>
    </row>
    <row r="8" spans="1:8" ht="19.5">
      <c r="A8" s="33">
        <v>6</v>
      </c>
      <c r="B8" s="34" t="s">
        <v>458</v>
      </c>
      <c r="C8" s="35" t="s">
        <v>639</v>
      </c>
      <c r="D8" s="34">
        <v>1</v>
      </c>
      <c r="E8" s="34" t="s">
        <v>426</v>
      </c>
      <c r="F8" s="34">
        <v>4</v>
      </c>
      <c r="G8" s="36">
        <v>3000000</v>
      </c>
      <c r="H8" s="37">
        <f t="shared" si="0"/>
        <v>12000000</v>
      </c>
    </row>
    <row r="9" spans="1:8" ht="19.5">
      <c r="A9" s="33">
        <v>7</v>
      </c>
      <c r="B9" s="34" t="s">
        <v>459</v>
      </c>
      <c r="C9" s="35" t="s">
        <v>460</v>
      </c>
      <c r="D9" s="34">
        <v>1</v>
      </c>
      <c r="E9" s="34" t="s">
        <v>461</v>
      </c>
      <c r="F9" s="34">
        <v>1</v>
      </c>
      <c r="G9" s="36">
        <v>9000000</v>
      </c>
      <c r="H9" s="37">
        <f t="shared" si="0"/>
        <v>9000000</v>
      </c>
    </row>
    <row r="10" spans="1:8" ht="19.5">
      <c r="A10" s="33">
        <v>8</v>
      </c>
      <c r="B10" s="34" t="s">
        <v>462</v>
      </c>
      <c r="C10" s="35" t="s">
        <v>463</v>
      </c>
      <c r="D10" s="34">
        <v>1</v>
      </c>
      <c r="E10" s="34" t="s">
        <v>426</v>
      </c>
      <c r="F10" s="34">
        <v>1</v>
      </c>
      <c r="G10" s="36">
        <v>8000000</v>
      </c>
      <c r="H10" s="37">
        <f t="shared" si="0"/>
        <v>8000000</v>
      </c>
    </row>
    <row r="11" spans="1:8" ht="19.5">
      <c r="A11" s="33">
        <v>9</v>
      </c>
      <c r="B11" s="34" t="s">
        <v>464</v>
      </c>
      <c r="C11" s="35" t="s">
        <v>465</v>
      </c>
      <c r="D11" s="34">
        <v>25</v>
      </c>
      <c r="E11" s="34" t="s">
        <v>402</v>
      </c>
      <c r="F11" s="34" t="s">
        <v>290</v>
      </c>
      <c r="G11" s="36">
        <v>20000</v>
      </c>
      <c r="H11" s="37">
        <f>G11*D11</f>
        <v>500000</v>
      </c>
    </row>
    <row r="12" spans="1:8" ht="19.5">
      <c r="A12" s="33">
        <v>10</v>
      </c>
      <c r="B12" s="34" t="s">
        <v>466</v>
      </c>
      <c r="C12" s="35" t="s">
        <v>297</v>
      </c>
      <c r="D12" s="34">
        <v>25</v>
      </c>
      <c r="E12" s="34" t="s">
        <v>402</v>
      </c>
      <c r="F12" s="34" t="s">
        <v>290</v>
      </c>
      <c r="G12" s="36">
        <v>10000</v>
      </c>
      <c r="H12" s="37">
        <f t="shared" ref="H12:H18" si="1">G12*D12</f>
        <v>250000</v>
      </c>
    </row>
    <row r="13" spans="1:8" ht="19.5">
      <c r="A13" s="33">
        <v>11</v>
      </c>
      <c r="B13" s="34" t="s">
        <v>467</v>
      </c>
      <c r="C13" s="35" t="s">
        <v>468</v>
      </c>
      <c r="D13" s="34">
        <v>30</v>
      </c>
      <c r="E13" s="34" t="s">
        <v>402</v>
      </c>
      <c r="F13" s="34" t="s">
        <v>290</v>
      </c>
      <c r="G13" s="36">
        <v>100000</v>
      </c>
      <c r="H13" s="37">
        <f t="shared" si="1"/>
        <v>3000000</v>
      </c>
    </row>
    <row r="14" spans="1:8" ht="19.5">
      <c r="A14" s="33">
        <v>12</v>
      </c>
      <c r="B14" s="34" t="s">
        <v>469</v>
      </c>
      <c r="C14" s="35" t="s">
        <v>294</v>
      </c>
      <c r="D14" s="34">
        <v>30</v>
      </c>
      <c r="E14" s="34" t="s">
        <v>402</v>
      </c>
      <c r="F14" s="34" t="s">
        <v>290</v>
      </c>
      <c r="G14" s="36">
        <v>10000</v>
      </c>
      <c r="H14" s="37">
        <f t="shared" si="1"/>
        <v>300000</v>
      </c>
    </row>
    <row r="15" spans="1:8" ht="19.5">
      <c r="A15" s="33">
        <v>13</v>
      </c>
      <c r="B15" s="34" t="s">
        <v>470</v>
      </c>
      <c r="C15" s="35" t="s">
        <v>295</v>
      </c>
      <c r="D15" s="34">
        <v>30</v>
      </c>
      <c r="E15" s="34" t="s">
        <v>402</v>
      </c>
      <c r="F15" s="34" t="s">
        <v>290</v>
      </c>
      <c r="G15" s="36">
        <v>10000</v>
      </c>
      <c r="H15" s="37">
        <f t="shared" si="1"/>
        <v>300000</v>
      </c>
    </row>
    <row r="16" spans="1:8" ht="19.5">
      <c r="A16" s="33">
        <v>14</v>
      </c>
      <c r="B16" s="34" t="s">
        <v>471</v>
      </c>
      <c r="C16" s="35" t="s">
        <v>472</v>
      </c>
      <c r="D16" s="34">
        <v>2</v>
      </c>
      <c r="E16" s="34" t="s">
        <v>402</v>
      </c>
      <c r="F16" s="34" t="s">
        <v>290</v>
      </c>
      <c r="G16" s="36">
        <v>30000</v>
      </c>
      <c r="H16" s="37">
        <f t="shared" si="1"/>
        <v>60000</v>
      </c>
    </row>
    <row r="17" spans="1:8" ht="19.5">
      <c r="A17" s="33">
        <v>15</v>
      </c>
      <c r="B17" s="34" t="s">
        <v>473</v>
      </c>
      <c r="C17" s="35" t="s">
        <v>474</v>
      </c>
      <c r="D17" s="34">
        <v>2</v>
      </c>
      <c r="E17" s="34" t="s">
        <v>402</v>
      </c>
      <c r="F17" s="34" t="s">
        <v>290</v>
      </c>
      <c r="G17" s="36">
        <v>10000</v>
      </c>
      <c r="H17" s="37">
        <f t="shared" si="1"/>
        <v>20000</v>
      </c>
    </row>
    <row r="18" spans="1:8" ht="19.5">
      <c r="A18" s="33">
        <v>16</v>
      </c>
      <c r="B18" s="34" t="s">
        <v>475</v>
      </c>
      <c r="C18" s="35" t="s">
        <v>476</v>
      </c>
      <c r="D18" s="34">
        <v>2</v>
      </c>
      <c r="E18" s="34" t="s">
        <v>402</v>
      </c>
      <c r="F18" s="34" t="s">
        <v>290</v>
      </c>
      <c r="G18" s="36">
        <v>10000</v>
      </c>
      <c r="H18" s="37">
        <f t="shared" si="1"/>
        <v>20000</v>
      </c>
    </row>
    <row r="19" spans="1:8" ht="19.5">
      <c r="A19" s="33">
        <v>17</v>
      </c>
      <c r="B19" s="34" t="s">
        <v>374</v>
      </c>
      <c r="C19" s="35"/>
      <c r="D19" s="34"/>
      <c r="E19" s="34"/>
      <c r="F19" s="34"/>
      <c r="G19" s="36">
        <v>10000000</v>
      </c>
      <c r="H19" s="37">
        <f>G19</f>
        <v>10000000</v>
      </c>
    </row>
    <row r="20" spans="1:8" ht="19.5">
      <c r="A20" s="33">
        <v>18</v>
      </c>
      <c r="B20" s="34" t="s">
        <v>450</v>
      </c>
      <c r="C20" s="34"/>
      <c r="D20" s="34"/>
      <c r="E20" s="34"/>
      <c r="F20" s="34"/>
      <c r="G20" s="36">
        <v>70000000</v>
      </c>
      <c r="H20" s="37">
        <f t="shared" ref="H20:H22" si="2">G20</f>
        <v>70000000</v>
      </c>
    </row>
    <row r="21" spans="1:8" ht="19.5">
      <c r="A21" s="33">
        <v>19</v>
      </c>
      <c r="B21" s="34" t="s">
        <v>364</v>
      </c>
      <c r="C21" s="34"/>
      <c r="D21" s="34"/>
      <c r="E21" s="34"/>
      <c r="F21" s="34"/>
      <c r="G21" s="36">
        <v>10000000</v>
      </c>
      <c r="H21" s="37">
        <f t="shared" si="2"/>
        <v>10000000</v>
      </c>
    </row>
    <row r="22" spans="1:8" ht="20.25" thickBot="1">
      <c r="A22" s="33">
        <v>20</v>
      </c>
      <c r="B22" s="50" t="s">
        <v>435</v>
      </c>
      <c r="C22" s="34"/>
      <c r="D22" s="34"/>
      <c r="E22" s="34"/>
      <c r="F22" s="34"/>
      <c r="G22" s="36">
        <v>40000000</v>
      </c>
      <c r="H22" s="37">
        <f t="shared" si="2"/>
        <v>40000000</v>
      </c>
    </row>
    <row r="23" spans="1:8" ht="20.25" thickBot="1">
      <c r="A23" s="199"/>
      <c r="B23" s="200"/>
      <c r="C23" s="200"/>
      <c r="D23" s="200"/>
      <c r="E23" s="200"/>
      <c r="F23" s="200"/>
      <c r="G23" s="41" t="s">
        <v>436</v>
      </c>
      <c r="H23" s="54">
        <f>SUM(H3:H22)</f>
        <v>508450000</v>
      </c>
    </row>
    <row r="24" spans="1:8" ht="20.25" thickBot="1">
      <c r="A24" s="46"/>
      <c r="B24" s="46"/>
      <c r="C24" s="46"/>
      <c r="D24" s="46"/>
      <c r="E24" s="46"/>
      <c r="F24" s="46"/>
      <c r="G24" s="44" t="s">
        <v>437</v>
      </c>
      <c r="H24" s="45">
        <v>1398700000</v>
      </c>
    </row>
    <row r="25" spans="1:8" ht="39.75" thickBot="1">
      <c r="A25" s="46"/>
      <c r="B25" s="46"/>
      <c r="C25" s="46"/>
      <c r="D25" s="46"/>
      <c r="E25" s="46"/>
      <c r="F25" s="46"/>
      <c r="G25" s="47" t="s">
        <v>438</v>
      </c>
      <c r="H25" s="53">
        <f>H23/H24</f>
        <v>0.36351612211339102</v>
      </c>
    </row>
    <row r="26" spans="1:8" ht="18.75" thickBot="1"/>
    <row r="27" spans="1:8" ht="22.5">
      <c r="A27" s="196" t="s">
        <v>661</v>
      </c>
      <c r="B27" s="197"/>
      <c r="C27" s="197"/>
      <c r="D27" s="197"/>
      <c r="E27" s="197"/>
      <c r="F27" s="197"/>
      <c r="G27" s="197"/>
      <c r="H27" s="198"/>
    </row>
    <row r="28" spans="1:8" ht="39">
      <c r="A28" s="29" t="s">
        <v>393</v>
      </c>
      <c r="B28" s="30" t="s">
        <v>394</v>
      </c>
      <c r="C28" s="30" t="s">
        <v>395</v>
      </c>
      <c r="D28" s="30" t="s">
        <v>396</v>
      </c>
      <c r="E28" s="30" t="s">
        <v>397</v>
      </c>
      <c r="F28" s="31" t="s">
        <v>440</v>
      </c>
      <c r="G28" s="31" t="s">
        <v>399</v>
      </c>
      <c r="H28" s="32" t="s">
        <v>400</v>
      </c>
    </row>
    <row r="29" spans="1:8" ht="19.5">
      <c r="A29" s="33">
        <v>1</v>
      </c>
      <c r="B29" s="34" t="s">
        <v>477</v>
      </c>
      <c r="C29" s="35" t="s">
        <v>284</v>
      </c>
      <c r="D29" s="34">
        <v>2</v>
      </c>
      <c r="E29" s="34" t="s">
        <v>402</v>
      </c>
      <c r="F29" s="49">
        <v>1</v>
      </c>
      <c r="G29" s="36">
        <v>9000000</v>
      </c>
      <c r="H29" s="37">
        <f t="shared" ref="H29:H42" si="3">G29*F29*D29</f>
        <v>18000000</v>
      </c>
    </row>
    <row r="30" spans="1:8" ht="19.5">
      <c r="A30" s="33">
        <v>2</v>
      </c>
      <c r="B30" s="34" t="s">
        <v>478</v>
      </c>
      <c r="C30" s="35" t="s">
        <v>285</v>
      </c>
      <c r="D30" s="34">
        <v>1</v>
      </c>
      <c r="E30" s="34" t="s">
        <v>402</v>
      </c>
      <c r="F30" s="49">
        <v>15</v>
      </c>
      <c r="G30" s="36">
        <v>800000</v>
      </c>
      <c r="H30" s="37">
        <f t="shared" si="3"/>
        <v>12000000</v>
      </c>
    </row>
    <row r="31" spans="1:8" ht="19.5">
      <c r="A31" s="33">
        <v>3</v>
      </c>
      <c r="B31" s="34" t="s">
        <v>479</v>
      </c>
      <c r="C31" s="35" t="s">
        <v>640</v>
      </c>
      <c r="D31" s="34">
        <v>1</v>
      </c>
      <c r="E31" s="34" t="s">
        <v>402</v>
      </c>
      <c r="F31" s="49">
        <v>1.5</v>
      </c>
      <c r="G31" s="36">
        <v>3300000</v>
      </c>
      <c r="H31" s="37">
        <f t="shared" si="3"/>
        <v>4950000</v>
      </c>
    </row>
    <row r="32" spans="1:8" ht="19.5">
      <c r="A32" s="33">
        <v>4</v>
      </c>
      <c r="B32" s="34" t="s">
        <v>480</v>
      </c>
      <c r="C32" s="35" t="s">
        <v>286</v>
      </c>
      <c r="D32" s="34">
        <v>1</v>
      </c>
      <c r="E32" s="34" t="s">
        <v>402</v>
      </c>
      <c r="F32" s="49">
        <v>3</v>
      </c>
      <c r="G32" s="36">
        <v>800000</v>
      </c>
      <c r="H32" s="37">
        <f t="shared" si="3"/>
        <v>2400000</v>
      </c>
    </row>
    <row r="33" spans="1:8" ht="19.5">
      <c r="A33" s="33">
        <v>5</v>
      </c>
      <c r="B33" s="34" t="s">
        <v>480</v>
      </c>
      <c r="C33" s="35" t="s">
        <v>287</v>
      </c>
      <c r="D33" s="34">
        <v>1</v>
      </c>
      <c r="E33" s="34" t="s">
        <v>402</v>
      </c>
      <c r="F33" s="34">
        <v>2</v>
      </c>
      <c r="G33" s="36">
        <v>800000</v>
      </c>
      <c r="H33" s="37">
        <f t="shared" si="3"/>
        <v>1600000</v>
      </c>
    </row>
    <row r="34" spans="1:8" ht="19.5">
      <c r="A34" s="33">
        <v>6</v>
      </c>
      <c r="B34" s="34" t="s">
        <v>481</v>
      </c>
      <c r="C34" s="35" t="s">
        <v>288</v>
      </c>
      <c r="D34" s="34">
        <v>1</v>
      </c>
      <c r="E34" s="34" t="s">
        <v>426</v>
      </c>
      <c r="F34" s="34">
        <v>35</v>
      </c>
      <c r="G34" s="36">
        <v>800000</v>
      </c>
      <c r="H34" s="37">
        <f t="shared" si="3"/>
        <v>28000000</v>
      </c>
    </row>
    <row r="35" spans="1:8" ht="19.5">
      <c r="A35" s="33">
        <v>7</v>
      </c>
      <c r="B35" s="34" t="s">
        <v>482</v>
      </c>
      <c r="C35" s="35" t="s">
        <v>641</v>
      </c>
      <c r="D35" s="34">
        <v>1</v>
      </c>
      <c r="E35" s="34" t="s">
        <v>426</v>
      </c>
      <c r="F35" s="34">
        <v>13</v>
      </c>
      <c r="G35" s="36">
        <v>3000000</v>
      </c>
      <c r="H35" s="37">
        <f t="shared" si="3"/>
        <v>39000000</v>
      </c>
    </row>
    <row r="36" spans="1:8" ht="19.5">
      <c r="A36" s="33">
        <v>8</v>
      </c>
      <c r="B36" s="34" t="s">
        <v>483</v>
      </c>
      <c r="C36" s="35" t="s">
        <v>642</v>
      </c>
      <c r="D36" s="34">
        <v>1</v>
      </c>
      <c r="E36" s="34" t="s">
        <v>426</v>
      </c>
      <c r="F36" s="34">
        <v>3</v>
      </c>
      <c r="G36" s="36">
        <v>3000000</v>
      </c>
      <c r="H36" s="37">
        <f t="shared" si="3"/>
        <v>9000000</v>
      </c>
    </row>
    <row r="37" spans="1:8" ht="19.5">
      <c r="A37" s="33">
        <v>9</v>
      </c>
      <c r="B37" s="34" t="s">
        <v>484</v>
      </c>
      <c r="C37" s="35" t="s">
        <v>289</v>
      </c>
      <c r="D37" s="34">
        <v>1</v>
      </c>
      <c r="E37" s="34" t="s">
        <v>426</v>
      </c>
      <c r="F37" s="34" t="s">
        <v>290</v>
      </c>
      <c r="G37" s="36">
        <v>7500000</v>
      </c>
      <c r="H37" s="37">
        <f>G37*D37</f>
        <v>7500000</v>
      </c>
    </row>
    <row r="38" spans="1:8" ht="19.5">
      <c r="A38" s="33">
        <v>10</v>
      </c>
      <c r="B38" s="34" t="s">
        <v>462</v>
      </c>
      <c r="C38" s="35" t="s">
        <v>643</v>
      </c>
      <c r="D38" s="34">
        <v>1</v>
      </c>
      <c r="E38" s="34" t="s">
        <v>426</v>
      </c>
      <c r="F38" s="34" t="s">
        <v>290</v>
      </c>
      <c r="G38" s="36">
        <v>8000000</v>
      </c>
      <c r="H38" s="37">
        <f>G38*D38</f>
        <v>8000000</v>
      </c>
    </row>
    <row r="39" spans="1:8" ht="19.5">
      <c r="A39" s="33">
        <v>11</v>
      </c>
      <c r="B39" s="34" t="s">
        <v>485</v>
      </c>
      <c r="C39" s="35" t="s">
        <v>644</v>
      </c>
      <c r="D39" s="34">
        <v>1</v>
      </c>
      <c r="E39" s="34" t="s">
        <v>402</v>
      </c>
      <c r="F39" s="34">
        <v>1.8</v>
      </c>
      <c r="G39" s="36">
        <v>3000000</v>
      </c>
      <c r="H39" s="37">
        <f t="shared" si="3"/>
        <v>5400000</v>
      </c>
    </row>
    <row r="40" spans="1:8" ht="19.5">
      <c r="A40" s="33">
        <v>12</v>
      </c>
      <c r="B40" s="34" t="s">
        <v>486</v>
      </c>
      <c r="C40" s="35" t="s">
        <v>644</v>
      </c>
      <c r="D40" s="34">
        <v>1</v>
      </c>
      <c r="E40" s="34" t="s">
        <v>402</v>
      </c>
      <c r="F40" s="34">
        <v>0.5</v>
      </c>
      <c r="G40" s="36">
        <v>3000000</v>
      </c>
      <c r="H40" s="37">
        <f t="shared" si="3"/>
        <v>1500000</v>
      </c>
    </row>
    <row r="41" spans="1:8" ht="19.5">
      <c r="A41" s="33">
        <v>13</v>
      </c>
      <c r="B41" s="34" t="s">
        <v>487</v>
      </c>
      <c r="C41" s="35" t="s">
        <v>645</v>
      </c>
      <c r="D41" s="34">
        <v>1</v>
      </c>
      <c r="E41" s="34" t="s">
        <v>402</v>
      </c>
      <c r="F41" s="34">
        <v>0.5</v>
      </c>
      <c r="G41" s="36">
        <v>3000000</v>
      </c>
      <c r="H41" s="37">
        <f t="shared" si="3"/>
        <v>1500000</v>
      </c>
    </row>
    <row r="42" spans="1:8" ht="19.5">
      <c r="A42" s="33">
        <v>14</v>
      </c>
      <c r="B42" s="34" t="s">
        <v>488</v>
      </c>
      <c r="C42" s="35" t="s">
        <v>291</v>
      </c>
      <c r="D42" s="34">
        <v>1</v>
      </c>
      <c r="E42" s="34" t="s">
        <v>402</v>
      </c>
      <c r="F42" s="34">
        <v>2.5</v>
      </c>
      <c r="G42" s="36">
        <v>800000</v>
      </c>
      <c r="H42" s="37">
        <f t="shared" si="3"/>
        <v>2000000</v>
      </c>
    </row>
    <row r="43" spans="1:8" ht="195">
      <c r="A43" s="33">
        <v>15</v>
      </c>
      <c r="B43" s="34" t="s">
        <v>489</v>
      </c>
      <c r="C43" s="49" t="s">
        <v>490</v>
      </c>
      <c r="D43" s="34">
        <v>2</v>
      </c>
      <c r="E43" s="34" t="s">
        <v>402</v>
      </c>
      <c r="F43" s="34" t="s">
        <v>290</v>
      </c>
      <c r="G43" s="36">
        <v>5000000</v>
      </c>
      <c r="H43" s="37">
        <f>G43*D43</f>
        <v>10000000</v>
      </c>
    </row>
    <row r="44" spans="1:8" ht="19.5">
      <c r="A44" s="33">
        <v>16</v>
      </c>
      <c r="B44" s="34" t="s">
        <v>491</v>
      </c>
      <c r="C44" s="35" t="s">
        <v>292</v>
      </c>
      <c r="D44" s="34">
        <v>40</v>
      </c>
      <c r="E44" s="34" t="s">
        <v>402</v>
      </c>
      <c r="F44" s="34" t="s">
        <v>290</v>
      </c>
      <c r="G44" s="36">
        <v>80000</v>
      </c>
      <c r="H44" s="37">
        <f t="shared" ref="H44:H52" si="4">G44*D44</f>
        <v>3200000</v>
      </c>
    </row>
    <row r="45" spans="1:8" ht="19.5">
      <c r="A45" s="33">
        <v>17</v>
      </c>
      <c r="B45" s="34" t="s">
        <v>492</v>
      </c>
      <c r="C45" s="35" t="s">
        <v>293</v>
      </c>
      <c r="D45" s="34">
        <v>40</v>
      </c>
      <c r="E45" s="34" t="s">
        <v>402</v>
      </c>
      <c r="F45" s="34" t="s">
        <v>290</v>
      </c>
      <c r="G45" s="36">
        <v>40000</v>
      </c>
      <c r="H45" s="37">
        <f t="shared" si="4"/>
        <v>1600000</v>
      </c>
    </row>
    <row r="46" spans="1:8" ht="19.5">
      <c r="A46" s="33">
        <v>18</v>
      </c>
      <c r="B46" s="34" t="s">
        <v>493</v>
      </c>
      <c r="C46" s="35" t="s">
        <v>294</v>
      </c>
      <c r="D46" s="34">
        <v>70</v>
      </c>
      <c r="E46" s="34" t="s">
        <v>402</v>
      </c>
      <c r="F46" s="34" t="s">
        <v>290</v>
      </c>
      <c r="G46" s="36">
        <v>20000</v>
      </c>
      <c r="H46" s="37">
        <f t="shared" si="4"/>
        <v>1400000</v>
      </c>
    </row>
    <row r="47" spans="1:8" ht="19.5">
      <c r="A47" s="33">
        <v>19</v>
      </c>
      <c r="B47" s="34" t="s">
        <v>470</v>
      </c>
      <c r="C47" s="35" t="s">
        <v>295</v>
      </c>
      <c r="D47" s="34">
        <v>70</v>
      </c>
      <c r="E47" s="34" t="s">
        <v>402</v>
      </c>
      <c r="F47" s="34" t="s">
        <v>290</v>
      </c>
      <c r="G47" s="36">
        <v>20000</v>
      </c>
      <c r="H47" s="37">
        <f t="shared" si="4"/>
        <v>1400000</v>
      </c>
    </row>
    <row r="48" spans="1:8" ht="19.5">
      <c r="A48" s="33">
        <v>20</v>
      </c>
      <c r="B48" s="34" t="s">
        <v>494</v>
      </c>
      <c r="C48" s="35" t="s">
        <v>296</v>
      </c>
      <c r="D48" s="34">
        <v>30</v>
      </c>
      <c r="E48" s="34" t="s">
        <v>402</v>
      </c>
      <c r="F48" s="34" t="s">
        <v>290</v>
      </c>
      <c r="G48" s="36">
        <v>40000</v>
      </c>
      <c r="H48" s="37">
        <f t="shared" si="4"/>
        <v>1200000</v>
      </c>
    </row>
    <row r="49" spans="1:8" ht="19.5">
      <c r="A49" s="33">
        <v>21</v>
      </c>
      <c r="B49" s="34" t="s">
        <v>466</v>
      </c>
      <c r="C49" s="35" t="s">
        <v>297</v>
      </c>
      <c r="D49" s="34">
        <v>30</v>
      </c>
      <c r="E49" s="34" t="s">
        <v>402</v>
      </c>
      <c r="F49" s="34" t="s">
        <v>290</v>
      </c>
      <c r="G49" s="36">
        <v>20000</v>
      </c>
      <c r="H49" s="37">
        <f t="shared" si="4"/>
        <v>600000</v>
      </c>
    </row>
    <row r="50" spans="1:8" ht="19.5">
      <c r="A50" s="33">
        <v>22</v>
      </c>
      <c r="B50" s="34" t="s">
        <v>495</v>
      </c>
      <c r="C50" s="35" t="s">
        <v>298</v>
      </c>
      <c r="D50" s="34">
        <v>5</v>
      </c>
      <c r="E50" s="34" t="s">
        <v>402</v>
      </c>
      <c r="F50" s="34" t="s">
        <v>290</v>
      </c>
      <c r="G50" s="36">
        <v>40000</v>
      </c>
      <c r="H50" s="37">
        <f t="shared" si="4"/>
        <v>200000</v>
      </c>
    </row>
    <row r="51" spans="1:8" ht="19.5">
      <c r="A51" s="33">
        <v>23</v>
      </c>
      <c r="B51" s="34" t="s">
        <v>496</v>
      </c>
      <c r="C51" s="35" t="s">
        <v>299</v>
      </c>
      <c r="D51" s="34">
        <v>5</v>
      </c>
      <c r="E51" s="34" t="s">
        <v>402</v>
      </c>
      <c r="F51" s="34" t="s">
        <v>290</v>
      </c>
      <c r="G51" s="36">
        <v>20000</v>
      </c>
      <c r="H51" s="37">
        <f t="shared" si="4"/>
        <v>100000</v>
      </c>
    </row>
    <row r="52" spans="1:8" ht="19.5">
      <c r="A52" s="33">
        <v>24</v>
      </c>
      <c r="B52" s="34" t="s">
        <v>497</v>
      </c>
      <c r="C52" s="35" t="s">
        <v>300</v>
      </c>
      <c r="D52" s="34">
        <v>5</v>
      </c>
      <c r="E52" s="34" t="s">
        <v>402</v>
      </c>
      <c r="F52" s="34" t="s">
        <v>290</v>
      </c>
      <c r="G52" s="36">
        <v>20000</v>
      </c>
      <c r="H52" s="37">
        <f t="shared" si="4"/>
        <v>100000</v>
      </c>
    </row>
    <row r="53" spans="1:8" ht="19.5">
      <c r="A53" s="33">
        <v>25</v>
      </c>
      <c r="B53" s="34" t="s">
        <v>374</v>
      </c>
      <c r="C53" s="35" t="s">
        <v>290</v>
      </c>
      <c r="D53" s="34" t="s">
        <v>290</v>
      </c>
      <c r="E53" s="34" t="s">
        <v>290</v>
      </c>
      <c r="F53" s="34" t="s">
        <v>290</v>
      </c>
      <c r="G53" s="36">
        <v>10000000</v>
      </c>
      <c r="H53" s="37">
        <f>G53</f>
        <v>10000000</v>
      </c>
    </row>
    <row r="54" spans="1:8" ht="19.5">
      <c r="A54" s="33">
        <v>26</v>
      </c>
      <c r="B54" s="34" t="s">
        <v>498</v>
      </c>
      <c r="C54" s="4" t="s">
        <v>500</v>
      </c>
      <c r="D54" s="34">
        <v>3</v>
      </c>
      <c r="E54" s="34" t="s">
        <v>499</v>
      </c>
      <c r="F54" s="34">
        <v>1</v>
      </c>
      <c r="G54" s="36">
        <v>18000000</v>
      </c>
      <c r="H54" s="37">
        <f>G54*D54</f>
        <v>54000000</v>
      </c>
    </row>
    <row r="55" spans="1:8" ht="19.5">
      <c r="A55" s="33">
        <v>27</v>
      </c>
      <c r="B55" s="34" t="s">
        <v>450</v>
      </c>
      <c r="C55" s="35" t="s">
        <v>290</v>
      </c>
      <c r="D55" s="34" t="s">
        <v>290</v>
      </c>
      <c r="E55" s="34" t="s">
        <v>290</v>
      </c>
      <c r="F55" s="34" t="s">
        <v>290</v>
      </c>
      <c r="G55" s="36">
        <v>40000000</v>
      </c>
      <c r="H55" s="37">
        <f t="shared" ref="H55:H57" si="5">G55</f>
        <v>40000000</v>
      </c>
    </row>
    <row r="56" spans="1:8" ht="19.5">
      <c r="A56" s="33">
        <v>28</v>
      </c>
      <c r="B56" s="34" t="s">
        <v>364</v>
      </c>
      <c r="C56" s="35" t="s">
        <v>290</v>
      </c>
      <c r="D56" s="34" t="s">
        <v>290</v>
      </c>
      <c r="E56" s="34" t="s">
        <v>290</v>
      </c>
      <c r="F56" s="34" t="s">
        <v>290</v>
      </c>
      <c r="G56" s="36">
        <v>10000000</v>
      </c>
      <c r="H56" s="37">
        <f t="shared" si="5"/>
        <v>10000000</v>
      </c>
    </row>
    <row r="57" spans="1:8" ht="20.25" thickBot="1">
      <c r="A57" s="33">
        <v>29</v>
      </c>
      <c r="B57" s="50" t="s">
        <v>435</v>
      </c>
      <c r="C57" s="35" t="s">
        <v>290</v>
      </c>
      <c r="D57" s="34" t="s">
        <v>290</v>
      </c>
      <c r="E57" s="34" t="s">
        <v>290</v>
      </c>
      <c r="F57" s="34" t="s">
        <v>290</v>
      </c>
      <c r="G57" s="36">
        <v>40000000</v>
      </c>
      <c r="H57" s="37">
        <f t="shared" si="5"/>
        <v>40000000</v>
      </c>
    </row>
    <row r="58" spans="1:8" ht="20.25" thickBot="1">
      <c r="A58" s="199"/>
      <c r="B58" s="200"/>
      <c r="C58" s="200"/>
      <c r="D58" s="200"/>
      <c r="E58" s="200"/>
      <c r="F58" s="200"/>
      <c r="G58" s="41" t="s">
        <v>436</v>
      </c>
      <c r="H58" s="54">
        <f>SUM(H33:H57)</f>
        <v>277300000</v>
      </c>
    </row>
    <row r="59" spans="1:8" ht="20.25" thickBot="1">
      <c r="A59" s="46"/>
      <c r="B59" s="46"/>
      <c r="C59" s="46"/>
      <c r="D59" s="46"/>
      <c r="E59" s="46"/>
      <c r="F59" s="46"/>
      <c r="G59" s="44" t="s">
        <v>437</v>
      </c>
      <c r="H59" s="45">
        <v>2004500000</v>
      </c>
    </row>
    <row r="60" spans="1:8" ht="39.75" thickBot="1">
      <c r="A60" s="46"/>
      <c r="B60" s="46"/>
      <c r="C60" s="46"/>
      <c r="D60" s="46"/>
      <c r="E60" s="46"/>
      <c r="F60" s="46"/>
      <c r="G60" s="47" t="s">
        <v>438</v>
      </c>
      <c r="H60" s="53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196" t="s">
        <v>646</v>
      </c>
      <c r="B1" s="197"/>
      <c r="C1" s="197"/>
      <c r="D1" s="197"/>
      <c r="E1" s="197"/>
      <c r="F1" s="197"/>
      <c r="G1" s="197"/>
      <c r="H1" s="198"/>
    </row>
    <row r="2" spans="1:8" ht="39">
      <c r="A2" s="29" t="s">
        <v>393</v>
      </c>
      <c r="B2" s="30" t="s">
        <v>394</v>
      </c>
      <c r="C2" s="30" t="s">
        <v>395</v>
      </c>
      <c r="D2" s="30" t="s">
        <v>396</v>
      </c>
      <c r="E2" s="30" t="s">
        <v>397</v>
      </c>
      <c r="F2" s="31" t="s">
        <v>398</v>
      </c>
      <c r="G2" s="31" t="s">
        <v>399</v>
      </c>
      <c r="H2" s="32" t="s">
        <v>400</v>
      </c>
    </row>
    <row r="3" spans="1:8" ht="19.5">
      <c r="A3" s="33">
        <v>1</v>
      </c>
      <c r="B3" s="34" t="s">
        <v>401</v>
      </c>
      <c r="C3" s="35" t="s">
        <v>647</v>
      </c>
      <c r="D3" s="34">
        <v>4</v>
      </c>
      <c r="E3" s="34" t="s">
        <v>402</v>
      </c>
      <c r="F3" s="34">
        <v>1</v>
      </c>
      <c r="G3" s="36">
        <v>13000000</v>
      </c>
      <c r="H3" s="37">
        <f>G3*F3*D3</f>
        <v>52000000</v>
      </c>
    </row>
    <row r="4" spans="1:8" ht="19.5">
      <c r="A4" s="33">
        <f>A3+1</f>
        <v>2</v>
      </c>
      <c r="B4" s="34" t="s">
        <v>403</v>
      </c>
      <c r="C4" s="35" t="s">
        <v>648</v>
      </c>
      <c r="D4" s="34">
        <v>20</v>
      </c>
      <c r="E4" s="34" t="s">
        <v>404</v>
      </c>
      <c r="F4" s="34">
        <v>1.3</v>
      </c>
      <c r="G4" s="36">
        <v>3500000</v>
      </c>
      <c r="H4" s="37">
        <f>G4*F4</f>
        <v>4550000</v>
      </c>
    </row>
    <row r="5" spans="1:8" ht="19.5">
      <c r="A5" s="33">
        <f t="shared" ref="A5:A34" si="0">A4+1</f>
        <v>3</v>
      </c>
      <c r="B5" s="34" t="s">
        <v>405</v>
      </c>
      <c r="C5" s="35" t="s">
        <v>649</v>
      </c>
      <c r="D5" s="34">
        <v>20</v>
      </c>
      <c r="E5" s="34" t="s">
        <v>404</v>
      </c>
      <c r="F5" s="34">
        <v>2.2000000000000002</v>
      </c>
      <c r="G5" s="36">
        <v>3500000</v>
      </c>
      <c r="H5" s="37">
        <f t="shared" ref="H5:H7" si="1">G5*F5</f>
        <v>7700000.0000000009</v>
      </c>
    </row>
    <row r="6" spans="1:8" ht="19.5">
      <c r="A6" s="33">
        <f t="shared" si="0"/>
        <v>4</v>
      </c>
      <c r="B6" s="34" t="s">
        <v>406</v>
      </c>
      <c r="C6" s="35" t="s">
        <v>650</v>
      </c>
      <c r="D6" s="34">
        <v>25</v>
      </c>
      <c r="E6" s="34" t="s">
        <v>404</v>
      </c>
      <c r="F6" s="34">
        <v>6.5</v>
      </c>
      <c r="G6" s="36">
        <v>3500000</v>
      </c>
      <c r="H6" s="37">
        <f t="shared" si="1"/>
        <v>22750000</v>
      </c>
    </row>
    <row r="7" spans="1:8" ht="19.5">
      <c r="A7" s="33">
        <f t="shared" si="0"/>
        <v>5</v>
      </c>
      <c r="B7" s="34" t="s">
        <v>407</v>
      </c>
      <c r="C7" s="35" t="s">
        <v>651</v>
      </c>
      <c r="D7" s="34">
        <v>15</v>
      </c>
      <c r="E7" s="34" t="s">
        <v>404</v>
      </c>
      <c r="F7" s="34">
        <v>0.3</v>
      </c>
      <c r="G7" s="36">
        <v>3500000</v>
      </c>
      <c r="H7" s="37">
        <f t="shared" si="1"/>
        <v>1050000</v>
      </c>
    </row>
    <row r="8" spans="1:8" ht="19.5">
      <c r="A8" s="33">
        <f t="shared" si="0"/>
        <v>6</v>
      </c>
      <c r="B8" s="34" t="s">
        <v>408</v>
      </c>
      <c r="C8" s="35" t="s">
        <v>652</v>
      </c>
      <c r="D8" s="34">
        <v>10</v>
      </c>
      <c r="E8" s="34" t="s">
        <v>404</v>
      </c>
      <c r="F8" s="34">
        <v>0.9</v>
      </c>
      <c r="G8" s="36">
        <v>3500000</v>
      </c>
      <c r="H8" s="37">
        <f>G8*F8</f>
        <v>3150000</v>
      </c>
    </row>
    <row r="9" spans="1:8" ht="19.5">
      <c r="A9" s="33">
        <f t="shared" si="0"/>
        <v>7</v>
      </c>
      <c r="B9" s="34" t="s">
        <v>409</v>
      </c>
      <c r="C9" s="35" t="s">
        <v>653</v>
      </c>
      <c r="D9" s="34">
        <v>15</v>
      </c>
      <c r="E9" s="34" t="s">
        <v>404</v>
      </c>
      <c r="F9" s="34">
        <v>0.5</v>
      </c>
      <c r="G9" s="36">
        <v>3500000</v>
      </c>
      <c r="H9" s="37">
        <f>G9*F9</f>
        <v>1750000</v>
      </c>
    </row>
    <row r="10" spans="1:8" ht="19.5">
      <c r="A10" s="33">
        <f>A9+1</f>
        <v>8</v>
      </c>
      <c r="B10" s="34" t="s">
        <v>410</v>
      </c>
      <c r="C10" s="35" t="s">
        <v>653</v>
      </c>
      <c r="D10" s="34">
        <v>30</v>
      </c>
      <c r="E10" s="34" t="s">
        <v>404</v>
      </c>
      <c r="F10" s="34">
        <v>0.3</v>
      </c>
      <c r="G10" s="36">
        <v>3500000</v>
      </c>
      <c r="H10" s="37">
        <f>G10*F10</f>
        <v>1050000</v>
      </c>
    </row>
    <row r="11" spans="1:8" ht="19.5">
      <c r="A11" s="33">
        <f t="shared" si="0"/>
        <v>9</v>
      </c>
      <c r="B11" s="34" t="s">
        <v>411</v>
      </c>
      <c r="C11" s="35" t="s">
        <v>653</v>
      </c>
      <c r="D11" s="34">
        <v>20</v>
      </c>
      <c r="E11" s="34" t="s">
        <v>404</v>
      </c>
      <c r="F11" s="34">
        <v>0.2</v>
      </c>
      <c r="G11" s="36">
        <v>3500000</v>
      </c>
      <c r="H11" s="37">
        <f t="shared" ref="H11" si="2">G11*F11</f>
        <v>700000</v>
      </c>
    </row>
    <row r="12" spans="1:8" ht="19.5">
      <c r="A12" s="33">
        <f t="shared" si="0"/>
        <v>10</v>
      </c>
      <c r="B12" s="34" t="s">
        <v>412</v>
      </c>
      <c r="C12" s="35" t="s">
        <v>654</v>
      </c>
      <c r="D12" s="34">
        <v>5</v>
      </c>
      <c r="E12" s="34" t="s">
        <v>402</v>
      </c>
      <c r="F12" s="34">
        <v>1</v>
      </c>
      <c r="G12" s="36">
        <v>850000</v>
      </c>
      <c r="H12" s="37">
        <f t="shared" ref="H12:H17" si="3">G12*F12*D12</f>
        <v>4250000</v>
      </c>
    </row>
    <row r="13" spans="1:8" ht="19.5">
      <c r="A13" s="33">
        <f t="shared" si="0"/>
        <v>11</v>
      </c>
      <c r="B13" s="34" t="s">
        <v>413</v>
      </c>
      <c r="C13" s="35" t="s">
        <v>653</v>
      </c>
      <c r="D13" s="34">
        <v>70</v>
      </c>
      <c r="E13" s="34" t="s">
        <v>402</v>
      </c>
      <c r="F13" s="34">
        <v>1</v>
      </c>
      <c r="G13" s="36">
        <v>7000</v>
      </c>
      <c r="H13" s="37">
        <f t="shared" si="3"/>
        <v>490000</v>
      </c>
    </row>
    <row r="14" spans="1:8" ht="19.5">
      <c r="A14" s="33">
        <f t="shared" si="0"/>
        <v>12</v>
      </c>
      <c r="B14" s="34" t="s">
        <v>414</v>
      </c>
      <c r="C14" s="35" t="s">
        <v>653</v>
      </c>
      <c r="D14" s="34">
        <v>70</v>
      </c>
      <c r="E14" s="34" t="s">
        <v>402</v>
      </c>
      <c r="F14" s="34">
        <v>1</v>
      </c>
      <c r="G14" s="36">
        <v>5000</v>
      </c>
      <c r="H14" s="37">
        <f t="shared" si="3"/>
        <v>350000</v>
      </c>
    </row>
    <row r="15" spans="1:8" ht="19.5">
      <c r="A15" s="33">
        <f t="shared" si="0"/>
        <v>13</v>
      </c>
      <c r="B15" s="34" t="s">
        <v>415</v>
      </c>
      <c r="C15" s="35" t="s">
        <v>653</v>
      </c>
      <c r="D15" s="34">
        <v>70</v>
      </c>
      <c r="E15" s="34" t="s">
        <v>402</v>
      </c>
      <c r="F15" s="34">
        <v>1</v>
      </c>
      <c r="G15" s="36">
        <v>5000</v>
      </c>
      <c r="H15" s="37">
        <f t="shared" si="3"/>
        <v>350000</v>
      </c>
    </row>
    <row r="16" spans="1:8" ht="19.5">
      <c r="A16" s="33">
        <f t="shared" si="0"/>
        <v>14</v>
      </c>
      <c r="B16" s="34" t="s">
        <v>416</v>
      </c>
      <c r="C16" s="35" t="s">
        <v>653</v>
      </c>
      <c r="D16" s="34">
        <v>60</v>
      </c>
      <c r="E16" s="34" t="s">
        <v>402</v>
      </c>
      <c r="F16" s="34">
        <v>1</v>
      </c>
      <c r="G16" s="36">
        <v>25000</v>
      </c>
      <c r="H16" s="37">
        <f t="shared" si="3"/>
        <v>1500000</v>
      </c>
    </row>
    <row r="17" spans="1:8" ht="19.5">
      <c r="A17" s="33">
        <f t="shared" si="0"/>
        <v>15</v>
      </c>
      <c r="B17" s="34" t="s">
        <v>417</v>
      </c>
      <c r="C17" s="35" t="s">
        <v>653</v>
      </c>
      <c r="D17" s="34">
        <v>60</v>
      </c>
      <c r="E17" s="34" t="s">
        <v>402</v>
      </c>
      <c r="F17" s="34">
        <v>1</v>
      </c>
      <c r="G17" s="36">
        <v>10000</v>
      </c>
      <c r="H17" s="37">
        <f t="shared" si="3"/>
        <v>600000</v>
      </c>
    </row>
    <row r="18" spans="1:8" ht="19.5">
      <c r="A18" s="33">
        <f t="shared" si="0"/>
        <v>16</v>
      </c>
      <c r="B18" s="34" t="s">
        <v>418</v>
      </c>
      <c r="C18" s="35" t="s">
        <v>653</v>
      </c>
      <c r="D18" s="34">
        <v>4</v>
      </c>
      <c r="E18" s="34" t="s">
        <v>402</v>
      </c>
      <c r="F18" s="34">
        <v>1</v>
      </c>
      <c r="G18" s="36">
        <v>50000</v>
      </c>
      <c r="H18" s="37">
        <f>G18*F18*D18</f>
        <v>200000</v>
      </c>
    </row>
    <row r="19" spans="1:8" ht="19.5">
      <c r="A19" s="33">
        <f t="shared" si="0"/>
        <v>17</v>
      </c>
      <c r="B19" s="34" t="s">
        <v>419</v>
      </c>
      <c r="C19" s="35" t="s">
        <v>653</v>
      </c>
      <c r="D19" s="34">
        <v>4</v>
      </c>
      <c r="E19" s="34" t="s">
        <v>402</v>
      </c>
      <c r="F19" s="34">
        <v>1</v>
      </c>
      <c r="G19" s="36">
        <v>40000</v>
      </c>
      <c r="H19" s="37">
        <f t="shared" ref="H19:H29" si="4">G19*F19*D19</f>
        <v>160000</v>
      </c>
    </row>
    <row r="20" spans="1:8" ht="19.5">
      <c r="A20" s="33">
        <f t="shared" si="0"/>
        <v>18</v>
      </c>
      <c r="B20" s="34" t="s">
        <v>420</v>
      </c>
      <c r="C20" s="35" t="s">
        <v>653</v>
      </c>
      <c r="D20" s="34">
        <v>4</v>
      </c>
      <c r="E20" s="34" t="s">
        <v>402</v>
      </c>
      <c r="F20" s="34">
        <v>1</v>
      </c>
      <c r="G20" s="36">
        <v>15000</v>
      </c>
      <c r="H20" s="37">
        <f t="shared" si="4"/>
        <v>60000</v>
      </c>
    </row>
    <row r="21" spans="1:8" ht="19.5">
      <c r="A21" s="33">
        <f t="shared" si="0"/>
        <v>19</v>
      </c>
      <c r="B21" s="34" t="s">
        <v>421</v>
      </c>
      <c r="C21" s="35" t="s">
        <v>653</v>
      </c>
      <c r="D21" s="34">
        <v>4</v>
      </c>
      <c r="E21" s="34" t="s">
        <v>402</v>
      </c>
      <c r="F21" s="34">
        <v>1</v>
      </c>
      <c r="G21" s="36">
        <v>15000</v>
      </c>
      <c r="H21" s="37">
        <f t="shared" si="4"/>
        <v>60000</v>
      </c>
    </row>
    <row r="22" spans="1:8" ht="19.5">
      <c r="A22" s="33">
        <f t="shared" si="0"/>
        <v>20</v>
      </c>
      <c r="B22" s="34" t="s">
        <v>422</v>
      </c>
      <c r="C22" s="35" t="s">
        <v>653</v>
      </c>
      <c r="D22" s="34">
        <v>4</v>
      </c>
      <c r="E22" s="34" t="s">
        <v>402</v>
      </c>
      <c r="F22" s="34">
        <v>1</v>
      </c>
      <c r="G22" s="36">
        <v>20000</v>
      </c>
      <c r="H22" s="37">
        <f t="shared" si="4"/>
        <v>80000</v>
      </c>
    </row>
    <row r="23" spans="1:8" ht="19.5">
      <c r="A23" s="33">
        <f t="shared" si="0"/>
        <v>21</v>
      </c>
      <c r="B23" s="34" t="s">
        <v>423</v>
      </c>
      <c r="C23" s="35" t="s">
        <v>653</v>
      </c>
      <c r="D23" s="34">
        <v>4</v>
      </c>
      <c r="E23" s="34" t="s">
        <v>402</v>
      </c>
      <c r="F23" s="34">
        <v>1</v>
      </c>
      <c r="G23" s="36">
        <v>20000</v>
      </c>
      <c r="H23" s="37">
        <f t="shared" si="4"/>
        <v>80000</v>
      </c>
    </row>
    <row r="24" spans="1:8" ht="19.5">
      <c r="A24" s="33">
        <f t="shared" si="0"/>
        <v>22</v>
      </c>
      <c r="B24" s="34" t="s">
        <v>424</v>
      </c>
      <c r="C24" s="35" t="s">
        <v>425</v>
      </c>
      <c r="D24" s="34">
        <v>1</v>
      </c>
      <c r="E24" s="34" t="s">
        <v>426</v>
      </c>
      <c r="F24" s="34">
        <v>1</v>
      </c>
      <c r="G24" s="36">
        <v>7000000</v>
      </c>
      <c r="H24" s="37">
        <f t="shared" si="4"/>
        <v>7000000</v>
      </c>
    </row>
    <row r="25" spans="1:8" ht="19.5">
      <c r="A25" s="33">
        <f t="shared" si="0"/>
        <v>23</v>
      </c>
      <c r="B25" s="34" t="s">
        <v>427</v>
      </c>
      <c r="C25" s="35" t="s">
        <v>655</v>
      </c>
      <c r="D25" s="34">
        <v>1</v>
      </c>
      <c r="E25" s="34" t="s">
        <v>426</v>
      </c>
      <c r="F25" s="34">
        <v>1</v>
      </c>
      <c r="G25" s="36">
        <v>8000000</v>
      </c>
      <c r="H25" s="37">
        <f t="shared" si="4"/>
        <v>8000000</v>
      </c>
    </row>
    <row r="26" spans="1:8" ht="19.5">
      <c r="A26" s="33">
        <f t="shared" si="0"/>
        <v>24</v>
      </c>
      <c r="B26" s="34" t="s">
        <v>428</v>
      </c>
      <c r="C26" s="35" t="s">
        <v>656</v>
      </c>
      <c r="D26" s="34">
        <v>1</v>
      </c>
      <c r="E26" s="34" t="s">
        <v>426</v>
      </c>
      <c r="F26" s="34">
        <v>50</v>
      </c>
      <c r="G26" s="36">
        <v>3500000</v>
      </c>
      <c r="H26" s="37">
        <f t="shared" si="4"/>
        <v>175000000</v>
      </c>
    </row>
    <row r="27" spans="1:8" ht="19.5">
      <c r="A27" s="33">
        <f t="shared" si="0"/>
        <v>25</v>
      </c>
      <c r="B27" s="34" t="s">
        <v>429</v>
      </c>
      <c r="C27" s="35" t="s">
        <v>657</v>
      </c>
      <c r="D27" s="34">
        <v>1</v>
      </c>
      <c r="E27" s="34" t="s">
        <v>426</v>
      </c>
      <c r="F27" s="34">
        <v>30</v>
      </c>
      <c r="G27" s="36">
        <v>3500000</v>
      </c>
      <c r="H27" s="37">
        <f t="shared" si="4"/>
        <v>105000000</v>
      </c>
    </row>
    <row r="28" spans="1:8" ht="19.5">
      <c r="A28" s="33">
        <f t="shared" si="0"/>
        <v>26</v>
      </c>
      <c r="B28" s="34" t="s">
        <v>430</v>
      </c>
      <c r="C28" s="35" t="s">
        <v>658</v>
      </c>
      <c r="D28" s="34">
        <v>1</v>
      </c>
      <c r="E28" s="34" t="s">
        <v>426</v>
      </c>
      <c r="F28" s="34">
        <v>5</v>
      </c>
      <c r="G28" s="36">
        <v>3500000</v>
      </c>
      <c r="H28" s="37">
        <f t="shared" si="4"/>
        <v>17500000</v>
      </c>
    </row>
    <row r="29" spans="1:8" ht="19.5">
      <c r="A29" s="33">
        <f t="shared" si="0"/>
        <v>27</v>
      </c>
      <c r="B29" s="34" t="s">
        <v>431</v>
      </c>
      <c r="C29" s="35" t="s">
        <v>659</v>
      </c>
      <c r="D29" s="34">
        <v>1</v>
      </c>
      <c r="E29" s="34" t="s">
        <v>426</v>
      </c>
      <c r="F29" s="34">
        <v>1</v>
      </c>
      <c r="G29" s="36">
        <v>3500000</v>
      </c>
      <c r="H29" s="37">
        <f t="shared" si="4"/>
        <v>3500000</v>
      </c>
    </row>
    <row r="30" spans="1:8" ht="19.5">
      <c r="A30" s="33">
        <f t="shared" si="0"/>
        <v>28</v>
      </c>
      <c r="B30" s="34" t="s">
        <v>432</v>
      </c>
      <c r="C30" s="35" t="s">
        <v>290</v>
      </c>
      <c r="D30" s="34" t="s">
        <v>290</v>
      </c>
      <c r="E30" s="34" t="s">
        <v>290</v>
      </c>
      <c r="F30" s="34" t="s">
        <v>290</v>
      </c>
      <c r="G30" s="36">
        <v>40000000</v>
      </c>
      <c r="H30" s="37">
        <f>G30</f>
        <v>40000000</v>
      </c>
    </row>
    <row r="31" spans="1:8" ht="19.5">
      <c r="A31" s="33">
        <f t="shared" si="0"/>
        <v>29</v>
      </c>
      <c r="B31" s="34" t="s">
        <v>433</v>
      </c>
      <c r="C31" s="38" t="s">
        <v>290</v>
      </c>
      <c r="D31" s="34" t="s">
        <v>290</v>
      </c>
      <c r="E31" s="34" t="s">
        <v>290</v>
      </c>
      <c r="F31" s="34" t="s">
        <v>290</v>
      </c>
      <c r="G31" s="36">
        <v>40000000</v>
      </c>
      <c r="H31" s="37">
        <f>G31</f>
        <v>40000000</v>
      </c>
    </row>
    <row r="32" spans="1:8" ht="19.5">
      <c r="A32" s="33">
        <f t="shared" si="0"/>
        <v>30</v>
      </c>
      <c r="B32" s="34" t="s">
        <v>434</v>
      </c>
      <c r="C32" s="35" t="s">
        <v>290</v>
      </c>
      <c r="D32" s="34" t="s">
        <v>290</v>
      </c>
      <c r="E32" s="34" t="s">
        <v>290</v>
      </c>
      <c r="F32" s="34" t="s">
        <v>290</v>
      </c>
      <c r="G32" s="36">
        <v>100000000</v>
      </c>
      <c r="H32" s="37">
        <f>G32</f>
        <v>100000000</v>
      </c>
    </row>
    <row r="33" spans="1:8" ht="19.5">
      <c r="A33" s="33">
        <f t="shared" si="0"/>
        <v>31</v>
      </c>
      <c r="B33" s="34" t="s">
        <v>364</v>
      </c>
      <c r="C33" s="34" t="s">
        <v>290</v>
      </c>
      <c r="D33" s="34" t="s">
        <v>290</v>
      </c>
      <c r="E33" s="34" t="s">
        <v>290</v>
      </c>
      <c r="F33" s="34" t="s">
        <v>290</v>
      </c>
      <c r="G33" s="36">
        <v>20000000</v>
      </c>
      <c r="H33" s="37">
        <f t="shared" ref="H33:H34" si="5">G33</f>
        <v>20000000</v>
      </c>
    </row>
    <row r="34" spans="1:8" ht="20.25" thickBot="1">
      <c r="A34" s="39">
        <f t="shared" si="0"/>
        <v>32</v>
      </c>
      <c r="B34" s="40" t="s">
        <v>435</v>
      </c>
      <c r="C34" s="40" t="s">
        <v>290</v>
      </c>
      <c r="D34" s="40" t="s">
        <v>290</v>
      </c>
      <c r="E34" s="40" t="s">
        <v>290</v>
      </c>
      <c r="F34" s="40" t="s">
        <v>290</v>
      </c>
      <c r="G34" s="36">
        <v>40000000</v>
      </c>
      <c r="H34" s="37">
        <f t="shared" si="5"/>
        <v>40000000</v>
      </c>
    </row>
    <row r="35" spans="1:8" ht="20.25" thickBot="1">
      <c r="A35" s="201" t="s">
        <v>618</v>
      </c>
      <c r="B35" s="202"/>
      <c r="C35" s="202"/>
      <c r="D35" s="202"/>
      <c r="E35" s="202"/>
      <c r="F35" s="202"/>
      <c r="G35" s="41" t="s">
        <v>436</v>
      </c>
      <c r="H35" s="42">
        <f>SUM(H3:H34)</f>
        <v>658880000</v>
      </c>
    </row>
    <row r="36" spans="1:8" ht="20.25" thickBot="1">
      <c r="A36" s="43"/>
      <c r="B36" s="43"/>
      <c r="C36" s="43"/>
      <c r="D36" s="43"/>
      <c r="E36" s="43"/>
      <c r="F36" s="43"/>
      <c r="G36" s="44" t="s">
        <v>437</v>
      </c>
      <c r="H36" s="45">
        <v>2535932000</v>
      </c>
    </row>
    <row r="37" spans="1:8" ht="39.75" thickBot="1">
      <c r="A37" s="46"/>
      <c r="B37" s="46"/>
      <c r="C37" s="46"/>
      <c r="D37" s="46"/>
      <c r="E37" s="46"/>
      <c r="F37" s="46"/>
      <c r="G37" s="47" t="s">
        <v>438</v>
      </c>
      <c r="H37" s="48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196" t="s">
        <v>439</v>
      </c>
      <c r="B1" s="197"/>
      <c r="C1" s="197"/>
      <c r="D1" s="197"/>
      <c r="E1" s="197"/>
      <c r="F1" s="197"/>
      <c r="G1" s="197"/>
      <c r="H1" s="198"/>
    </row>
    <row r="2" spans="1:8" ht="39">
      <c r="A2" s="29" t="s">
        <v>393</v>
      </c>
      <c r="B2" s="30" t="s">
        <v>394</v>
      </c>
      <c r="C2" s="30" t="s">
        <v>395</v>
      </c>
      <c r="D2" s="30" t="s">
        <v>396</v>
      </c>
      <c r="E2" s="30" t="s">
        <v>397</v>
      </c>
      <c r="F2" s="31" t="s">
        <v>440</v>
      </c>
      <c r="G2" s="31" t="s">
        <v>399</v>
      </c>
      <c r="H2" s="32" t="s">
        <v>400</v>
      </c>
    </row>
    <row r="3" spans="1:8" ht="19.5">
      <c r="A3" s="33">
        <v>1</v>
      </c>
      <c r="B3" s="34" t="s">
        <v>441</v>
      </c>
      <c r="C3" s="35" t="s">
        <v>660</v>
      </c>
      <c r="D3" s="34">
        <v>1</v>
      </c>
      <c r="E3" s="34" t="s">
        <v>426</v>
      </c>
      <c r="F3" s="34">
        <v>8</v>
      </c>
      <c r="G3" s="36">
        <v>3500000</v>
      </c>
      <c r="H3" s="37">
        <f>G3*D3*F3</f>
        <v>28000000</v>
      </c>
    </row>
    <row r="4" spans="1:8" ht="19.5">
      <c r="A4" s="33">
        <v>2</v>
      </c>
      <c r="B4" s="34" t="s">
        <v>442</v>
      </c>
      <c r="C4" s="35" t="s">
        <v>443</v>
      </c>
      <c r="D4" s="34">
        <v>1</v>
      </c>
      <c r="E4" s="34" t="s">
        <v>426</v>
      </c>
      <c r="F4" s="34">
        <v>2</v>
      </c>
      <c r="G4" s="36">
        <v>3000000</v>
      </c>
      <c r="H4" s="37">
        <f t="shared" ref="H4:H8" si="0">G4*D4*F4</f>
        <v>6000000</v>
      </c>
    </row>
    <row r="5" spans="1:8" ht="19.5">
      <c r="A5" s="33">
        <v>3</v>
      </c>
      <c r="B5" s="49" t="s">
        <v>444</v>
      </c>
      <c r="C5" s="35" t="s">
        <v>619</v>
      </c>
      <c r="D5" s="34">
        <v>3</v>
      </c>
      <c r="E5" s="34" t="s">
        <v>445</v>
      </c>
      <c r="F5" s="34">
        <v>2.6</v>
      </c>
      <c r="G5" s="36">
        <v>9500000</v>
      </c>
      <c r="H5" s="37">
        <f t="shared" si="0"/>
        <v>74100000</v>
      </c>
    </row>
    <row r="6" spans="1:8" ht="19.5">
      <c r="A6" s="33">
        <v>4</v>
      </c>
      <c r="B6" s="49" t="s">
        <v>444</v>
      </c>
      <c r="C6" s="35" t="s">
        <v>620</v>
      </c>
      <c r="D6" s="34">
        <v>6</v>
      </c>
      <c r="E6" s="34" t="s">
        <v>445</v>
      </c>
      <c r="F6" s="34">
        <v>2</v>
      </c>
      <c r="G6" s="36">
        <v>9500000</v>
      </c>
      <c r="H6" s="37">
        <f t="shared" si="0"/>
        <v>114000000</v>
      </c>
    </row>
    <row r="7" spans="1:8" ht="19.5">
      <c r="A7" s="33">
        <v>5</v>
      </c>
      <c r="B7" s="49" t="s">
        <v>444</v>
      </c>
      <c r="C7" s="35" t="s">
        <v>621</v>
      </c>
      <c r="D7" s="34">
        <v>1</v>
      </c>
      <c r="E7" s="34" t="s">
        <v>445</v>
      </c>
      <c r="F7" s="34">
        <v>1.3</v>
      </c>
      <c r="G7" s="36">
        <v>9500000</v>
      </c>
      <c r="H7" s="37">
        <f t="shared" si="0"/>
        <v>12350000</v>
      </c>
    </row>
    <row r="8" spans="1:8" ht="19.5">
      <c r="A8" s="33">
        <v>6</v>
      </c>
      <c r="B8" s="49" t="s">
        <v>444</v>
      </c>
      <c r="C8" s="35" t="s">
        <v>622</v>
      </c>
      <c r="D8" s="34">
        <v>2</v>
      </c>
      <c r="E8" s="34" t="s">
        <v>445</v>
      </c>
      <c r="F8" s="34">
        <v>1</v>
      </c>
      <c r="G8" s="36">
        <v>9500000</v>
      </c>
      <c r="H8" s="37">
        <f t="shared" si="0"/>
        <v>19000000</v>
      </c>
    </row>
    <row r="9" spans="1:8" ht="19.5">
      <c r="A9" s="33">
        <v>7</v>
      </c>
      <c r="B9" s="49" t="s">
        <v>446</v>
      </c>
      <c r="C9" s="35" t="s">
        <v>662</v>
      </c>
      <c r="D9" s="34">
        <v>6</v>
      </c>
      <c r="E9" s="34" t="s">
        <v>402</v>
      </c>
      <c r="F9" s="34">
        <v>1</v>
      </c>
      <c r="G9" s="36">
        <v>850000</v>
      </c>
      <c r="H9" s="37">
        <f>G9*D9*F9</f>
        <v>5100000</v>
      </c>
    </row>
    <row r="10" spans="1:8" ht="19.5">
      <c r="A10" s="33">
        <v>8</v>
      </c>
      <c r="B10" s="34" t="s">
        <v>447</v>
      </c>
      <c r="C10" s="35" t="s">
        <v>623</v>
      </c>
      <c r="D10" s="34">
        <v>5</v>
      </c>
      <c r="E10" s="34" t="s">
        <v>402</v>
      </c>
      <c r="F10" s="34">
        <v>1</v>
      </c>
      <c r="G10" s="36">
        <v>400000</v>
      </c>
      <c r="H10" s="37">
        <f>G10*D10*F10</f>
        <v>2000000</v>
      </c>
    </row>
    <row r="11" spans="1:8" ht="19.5">
      <c r="A11" s="33">
        <v>9</v>
      </c>
      <c r="B11" s="34" t="s">
        <v>448</v>
      </c>
      <c r="C11" s="35" t="s">
        <v>624</v>
      </c>
      <c r="D11" s="34">
        <v>5</v>
      </c>
      <c r="E11" s="34" t="s">
        <v>402</v>
      </c>
      <c r="F11" s="34">
        <v>1</v>
      </c>
      <c r="G11" s="36">
        <v>120000</v>
      </c>
      <c r="H11" s="37">
        <f t="shared" ref="H11" si="1">G11*D11*F11</f>
        <v>600000</v>
      </c>
    </row>
    <row r="12" spans="1:8" ht="19.5">
      <c r="A12" s="33">
        <v>10</v>
      </c>
      <c r="B12" s="34" t="s">
        <v>449</v>
      </c>
      <c r="C12" s="35" t="s">
        <v>625</v>
      </c>
      <c r="D12" s="34">
        <v>10</v>
      </c>
      <c r="E12" s="34" t="s">
        <v>402</v>
      </c>
      <c r="F12" s="34">
        <v>1</v>
      </c>
      <c r="G12" s="36">
        <v>50000</v>
      </c>
      <c r="H12" s="37">
        <f>G12*D12*F12</f>
        <v>500000</v>
      </c>
    </row>
    <row r="13" spans="1:8" ht="19.5">
      <c r="A13" s="33">
        <v>12</v>
      </c>
      <c r="B13" s="34" t="s">
        <v>450</v>
      </c>
      <c r="C13" s="34"/>
      <c r="D13" s="34" t="s">
        <v>290</v>
      </c>
      <c r="E13" s="34" t="s">
        <v>290</v>
      </c>
      <c r="F13" s="34" t="s">
        <v>290</v>
      </c>
      <c r="G13" s="36">
        <v>20000000</v>
      </c>
      <c r="H13" s="37">
        <f t="shared" ref="H13:H16" si="2">G13</f>
        <v>20000000</v>
      </c>
    </row>
    <row r="14" spans="1:8" ht="19.5">
      <c r="A14" s="33">
        <v>13</v>
      </c>
      <c r="B14" s="34" t="s">
        <v>432</v>
      </c>
      <c r="C14" s="34"/>
      <c r="D14" s="34" t="s">
        <v>290</v>
      </c>
      <c r="E14" s="34" t="s">
        <v>290</v>
      </c>
      <c r="F14" s="34" t="s">
        <v>290</v>
      </c>
      <c r="G14" s="36">
        <v>0</v>
      </c>
      <c r="H14" s="37">
        <f>G14</f>
        <v>0</v>
      </c>
    </row>
    <row r="15" spans="1:8" ht="19.5">
      <c r="A15" s="33">
        <v>14</v>
      </c>
      <c r="B15" s="34" t="s">
        <v>364</v>
      </c>
      <c r="C15" s="34"/>
      <c r="D15" s="34" t="s">
        <v>290</v>
      </c>
      <c r="E15" s="34" t="s">
        <v>290</v>
      </c>
      <c r="F15" s="34" t="s">
        <v>290</v>
      </c>
      <c r="G15" s="36">
        <v>20000000</v>
      </c>
      <c r="H15" s="37">
        <f t="shared" si="2"/>
        <v>20000000</v>
      </c>
    </row>
    <row r="16" spans="1:8" ht="20.25" thickBot="1">
      <c r="A16" s="33">
        <v>15</v>
      </c>
      <c r="B16" s="50" t="s">
        <v>435</v>
      </c>
      <c r="C16" s="34"/>
      <c r="D16" s="34" t="s">
        <v>290</v>
      </c>
      <c r="E16" s="34" t="s">
        <v>290</v>
      </c>
      <c r="F16" s="34" t="s">
        <v>290</v>
      </c>
      <c r="G16" s="36">
        <v>50000000</v>
      </c>
      <c r="H16" s="37">
        <f t="shared" si="2"/>
        <v>50000000</v>
      </c>
    </row>
    <row r="17" spans="1:8" ht="26.25" thickBot="1">
      <c r="A17" s="203" t="s">
        <v>451</v>
      </c>
      <c r="B17" s="204"/>
      <c r="C17" s="204"/>
      <c r="D17" s="204"/>
      <c r="E17" s="204"/>
      <c r="F17" s="204"/>
      <c r="G17" s="44" t="s">
        <v>436</v>
      </c>
      <c r="H17" s="51">
        <f>SUM(H3:H16)</f>
        <v>351650000</v>
      </c>
    </row>
    <row r="18" spans="1:8" ht="20.25" thickBot="1">
      <c r="A18" s="46"/>
      <c r="B18" s="46"/>
      <c r="C18" s="46"/>
      <c r="D18" s="46"/>
      <c r="E18" s="46"/>
      <c r="F18" s="52"/>
      <c r="G18" s="44" t="s">
        <v>437</v>
      </c>
      <c r="H18" s="45">
        <v>2494000000</v>
      </c>
    </row>
    <row r="19" spans="1:8" ht="39.75" thickBot="1">
      <c r="A19" s="46"/>
      <c r="B19" s="46"/>
      <c r="C19" s="46"/>
      <c r="D19" s="46"/>
      <c r="E19" s="46"/>
      <c r="F19" s="46"/>
      <c r="G19" s="47" t="s">
        <v>438</v>
      </c>
      <c r="H19" s="53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188" t="s">
        <v>894</v>
      </c>
      <c r="B1" s="189" t="s">
        <v>893</v>
      </c>
      <c r="C1" s="189" t="s">
        <v>892</v>
      </c>
      <c r="D1" s="189" t="s">
        <v>887</v>
      </c>
      <c r="E1" s="189" t="s">
        <v>888</v>
      </c>
      <c r="F1" s="189" t="s">
        <v>889</v>
      </c>
      <c r="G1" s="189" t="s">
        <v>890</v>
      </c>
      <c r="H1" s="190" t="s">
        <v>891</v>
      </c>
    </row>
    <row r="2" spans="1:8" ht="24.75">
      <c r="A2" s="183" t="s">
        <v>393</v>
      </c>
      <c r="B2" s="184" t="s">
        <v>394</v>
      </c>
      <c r="C2" s="184" t="s">
        <v>514</v>
      </c>
      <c r="D2" s="184" t="s">
        <v>396</v>
      </c>
      <c r="E2" s="184" t="s">
        <v>397</v>
      </c>
      <c r="F2" s="184" t="s">
        <v>398</v>
      </c>
      <c r="G2" s="184" t="s">
        <v>515</v>
      </c>
      <c r="H2" s="185" t="s">
        <v>516</v>
      </c>
    </row>
    <row r="3" spans="1:8" ht="24.75">
      <c r="A3" s="177">
        <v>1</v>
      </c>
      <c r="B3" s="174" t="s">
        <v>884</v>
      </c>
      <c r="C3" s="175" t="s">
        <v>858</v>
      </c>
      <c r="D3" s="174">
        <v>4</v>
      </c>
      <c r="E3" s="174" t="s">
        <v>402</v>
      </c>
      <c r="F3" s="174">
        <v>4.5999999999999996</v>
      </c>
      <c r="G3" s="176">
        <v>24000000</v>
      </c>
      <c r="H3" s="178">
        <v>96000000</v>
      </c>
    </row>
    <row r="4" spans="1:8" ht="73.5" customHeight="1">
      <c r="A4" s="177">
        <v>2</v>
      </c>
      <c r="B4" s="174" t="s">
        <v>885</v>
      </c>
      <c r="C4" s="175" t="s">
        <v>859</v>
      </c>
      <c r="D4" s="174">
        <v>4</v>
      </c>
      <c r="E4" s="174" t="s">
        <v>402</v>
      </c>
      <c r="F4" s="174">
        <v>11</v>
      </c>
      <c r="G4" s="176">
        <v>48000000</v>
      </c>
      <c r="H4" s="178">
        <v>192000000</v>
      </c>
    </row>
    <row r="5" spans="1:8" ht="24.75">
      <c r="A5" s="177">
        <v>3</v>
      </c>
      <c r="B5" s="174" t="s">
        <v>886</v>
      </c>
      <c r="C5" s="175" t="s">
        <v>860</v>
      </c>
      <c r="D5" s="174">
        <v>4</v>
      </c>
      <c r="E5" s="174" t="s">
        <v>402</v>
      </c>
      <c r="F5" s="174" t="s">
        <v>290</v>
      </c>
      <c r="G5" s="176">
        <v>15000000</v>
      </c>
      <c r="H5" s="178">
        <v>60000000</v>
      </c>
    </row>
    <row r="6" spans="1:8" ht="24.75">
      <c r="A6" s="177">
        <v>4</v>
      </c>
      <c r="B6" s="174" t="s">
        <v>861</v>
      </c>
      <c r="C6" s="175" t="s">
        <v>862</v>
      </c>
      <c r="D6" s="174" t="s">
        <v>863</v>
      </c>
      <c r="E6" s="174" t="s">
        <v>864</v>
      </c>
      <c r="F6" s="174">
        <v>45</v>
      </c>
      <c r="G6" s="176">
        <v>2600000</v>
      </c>
      <c r="H6" s="178">
        <v>117000000</v>
      </c>
    </row>
    <row r="7" spans="1:8" ht="24.75">
      <c r="A7" s="177">
        <v>5</v>
      </c>
      <c r="B7" s="174" t="s">
        <v>865</v>
      </c>
      <c r="C7" s="175" t="s">
        <v>866</v>
      </c>
      <c r="D7" s="174">
        <v>4</v>
      </c>
      <c r="E7" s="174" t="s">
        <v>402</v>
      </c>
      <c r="F7" s="174">
        <v>2.2000000000000002</v>
      </c>
      <c r="G7" s="176">
        <v>8500000</v>
      </c>
      <c r="H7" s="178">
        <v>74800000</v>
      </c>
    </row>
    <row r="8" spans="1:8" ht="24.75">
      <c r="A8" s="177">
        <v>6</v>
      </c>
      <c r="B8" s="174" t="s">
        <v>867</v>
      </c>
      <c r="C8" s="175" t="s">
        <v>868</v>
      </c>
      <c r="D8" s="174">
        <v>2</v>
      </c>
      <c r="E8" s="174" t="s">
        <v>402</v>
      </c>
      <c r="F8" s="174">
        <v>8</v>
      </c>
      <c r="G8" s="176">
        <v>1200000</v>
      </c>
      <c r="H8" s="178">
        <v>19200000</v>
      </c>
    </row>
    <row r="9" spans="1:8" ht="24.75">
      <c r="A9" s="177">
        <v>7</v>
      </c>
      <c r="B9" s="174" t="s">
        <v>869</v>
      </c>
      <c r="C9" s="175" t="s">
        <v>870</v>
      </c>
      <c r="D9" s="174">
        <v>2</v>
      </c>
      <c r="E9" s="174" t="s">
        <v>402</v>
      </c>
      <c r="F9" s="174" t="s">
        <v>290</v>
      </c>
      <c r="G9" s="176">
        <v>650000</v>
      </c>
      <c r="H9" s="178">
        <v>1300000</v>
      </c>
    </row>
    <row r="10" spans="1:8" ht="24.75">
      <c r="A10" s="177">
        <v>8</v>
      </c>
      <c r="B10" s="174" t="s">
        <v>871</v>
      </c>
      <c r="C10" s="175" t="s">
        <v>872</v>
      </c>
      <c r="D10" s="174">
        <v>16</v>
      </c>
      <c r="E10" s="174" t="s">
        <v>402</v>
      </c>
      <c r="F10" s="174" t="s">
        <v>290</v>
      </c>
      <c r="G10" s="176">
        <v>1500000</v>
      </c>
      <c r="H10" s="178">
        <v>24000000</v>
      </c>
    </row>
    <row r="11" spans="1:8" ht="24.75">
      <c r="A11" s="177">
        <v>9</v>
      </c>
      <c r="B11" s="186" t="s">
        <v>873</v>
      </c>
      <c r="C11" s="175" t="s">
        <v>874</v>
      </c>
      <c r="D11" s="174">
        <v>4</v>
      </c>
      <c r="E11" s="174" t="s">
        <v>402</v>
      </c>
      <c r="F11" s="174" t="s">
        <v>290</v>
      </c>
      <c r="G11" s="176">
        <v>4000000</v>
      </c>
      <c r="H11" s="178">
        <v>16000000</v>
      </c>
    </row>
    <row r="12" spans="1:8" ht="24.75">
      <c r="A12" s="177">
        <v>10</v>
      </c>
      <c r="B12" s="174" t="s">
        <v>875</v>
      </c>
      <c r="C12" s="175" t="s">
        <v>876</v>
      </c>
      <c r="D12" s="174">
        <v>1</v>
      </c>
      <c r="E12" s="174" t="s">
        <v>461</v>
      </c>
      <c r="F12" s="174">
        <v>3</v>
      </c>
      <c r="G12" s="176">
        <v>10000000</v>
      </c>
      <c r="H12" s="178">
        <v>30000000</v>
      </c>
    </row>
    <row r="13" spans="1:8" ht="24.75">
      <c r="A13" s="177">
        <v>11</v>
      </c>
      <c r="B13" s="174" t="s">
        <v>462</v>
      </c>
      <c r="C13" s="175" t="s">
        <v>877</v>
      </c>
      <c r="D13" s="174" t="s">
        <v>878</v>
      </c>
      <c r="E13" s="174" t="s">
        <v>864</v>
      </c>
      <c r="F13" s="174">
        <v>1</v>
      </c>
      <c r="G13" s="176">
        <v>5000000</v>
      </c>
      <c r="H13" s="178">
        <v>5000000</v>
      </c>
    </row>
    <row r="14" spans="1:8" ht="24.75">
      <c r="A14" s="177">
        <v>12</v>
      </c>
      <c r="B14" s="174" t="s">
        <v>843</v>
      </c>
      <c r="C14" s="175" t="s">
        <v>290</v>
      </c>
      <c r="D14" s="174">
        <v>4</v>
      </c>
      <c r="E14" s="174" t="s">
        <v>290</v>
      </c>
      <c r="F14" s="174" t="s">
        <v>290</v>
      </c>
      <c r="G14" s="176">
        <v>4000000</v>
      </c>
      <c r="H14" s="178">
        <v>16000000</v>
      </c>
    </row>
    <row r="15" spans="1:8" ht="24.75">
      <c r="A15" s="177">
        <v>13</v>
      </c>
      <c r="B15" s="174" t="s">
        <v>879</v>
      </c>
      <c r="C15" s="175" t="s">
        <v>290</v>
      </c>
      <c r="D15" s="174" t="s">
        <v>290</v>
      </c>
      <c r="E15" s="174" t="s">
        <v>290</v>
      </c>
      <c r="F15" s="174" t="s">
        <v>290</v>
      </c>
      <c r="G15" s="176">
        <v>30000000</v>
      </c>
      <c r="H15" s="178">
        <v>30000000</v>
      </c>
    </row>
    <row r="16" spans="1:8" ht="24.75">
      <c r="A16" s="177">
        <v>14</v>
      </c>
      <c r="B16" s="174" t="s">
        <v>880</v>
      </c>
      <c r="C16" s="175" t="s">
        <v>290</v>
      </c>
      <c r="D16" s="174" t="s">
        <v>290</v>
      </c>
      <c r="E16" s="174" t="s">
        <v>290</v>
      </c>
      <c r="F16" s="174" t="s">
        <v>290</v>
      </c>
      <c r="G16" s="176">
        <v>30000000</v>
      </c>
      <c r="H16" s="178">
        <v>30000000</v>
      </c>
    </row>
    <row r="17" spans="1:8" ht="24.75">
      <c r="A17" s="177">
        <v>15</v>
      </c>
      <c r="B17" s="174" t="s">
        <v>432</v>
      </c>
      <c r="C17" s="175" t="s">
        <v>290</v>
      </c>
      <c r="D17" s="174" t="s">
        <v>290</v>
      </c>
      <c r="E17" s="174" t="s">
        <v>290</v>
      </c>
      <c r="F17" s="174" t="s">
        <v>290</v>
      </c>
      <c r="G17" s="176">
        <v>80000000</v>
      </c>
      <c r="H17" s="178">
        <v>80000000</v>
      </c>
    </row>
    <row r="18" spans="1:8" ht="24.75">
      <c r="A18" s="177">
        <v>16</v>
      </c>
      <c r="B18" s="174" t="s">
        <v>367</v>
      </c>
      <c r="C18" s="175" t="s">
        <v>881</v>
      </c>
      <c r="D18" s="174">
        <v>2</v>
      </c>
      <c r="E18" s="174"/>
      <c r="F18" s="174">
        <v>3</v>
      </c>
      <c r="G18" s="176">
        <v>15000000</v>
      </c>
      <c r="H18" s="178">
        <v>90000000</v>
      </c>
    </row>
    <row r="19" spans="1:8" ht="24.75">
      <c r="A19" s="177">
        <v>17</v>
      </c>
      <c r="B19" s="174" t="s">
        <v>882</v>
      </c>
      <c r="C19" s="175" t="s">
        <v>505</v>
      </c>
      <c r="D19" s="174">
        <v>2</v>
      </c>
      <c r="E19" s="174" t="s">
        <v>290</v>
      </c>
      <c r="F19" s="174" t="s">
        <v>290</v>
      </c>
      <c r="G19" s="176">
        <v>7000000</v>
      </c>
      <c r="H19" s="178">
        <v>14000000</v>
      </c>
    </row>
    <row r="20" spans="1:8" ht="25.5" thickBot="1">
      <c r="A20" s="179">
        <v>18</v>
      </c>
      <c r="B20" s="180" t="s">
        <v>883</v>
      </c>
      <c r="C20" s="181" t="s">
        <v>290</v>
      </c>
      <c r="D20" s="180">
        <v>1</v>
      </c>
      <c r="E20" s="180" t="s">
        <v>290</v>
      </c>
      <c r="F20" s="180" t="s">
        <v>290</v>
      </c>
      <c r="G20" s="182">
        <v>50000000</v>
      </c>
      <c r="H20" s="187">
        <v>50000000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05" t="s">
        <v>663</v>
      </c>
      <c r="B1" s="206"/>
      <c r="C1" s="206"/>
      <c r="D1" s="206"/>
      <c r="E1" s="206"/>
      <c r="F1" s="206"/>
      <c r="G1" s="206"/>
      <c r="H1" s="207"/>
    </row>
    <row r="2" spans="1:8" ht="24.75">
      <c r="A2" s="55" t="s">
        <v>393</v>
      </c>
      <c r="B2" s="56" t="s">
        <v>394</v>
      </c>
      <c r="C2" s="57" t="s">
        <v>514</v>
      </c>
      <c r="D2" s="57" t="s">
        <v>396</v>
      </c>
      <c r="E2" s="57" t="s">
        <v>397</v>
      </c>
      <c r="F2" s="57" t="s">
        <v>398</v>
      </c>
      <c r="G2" s="57" t="s">
        <v>515</v>
      </c>
      <c r="H2" s="58" t="s">
        <v>516</v>
      </c>
    </row>
    <row r="3" spans="1:8" ht="24.75">
      <c r="A3" s="59">
        <v>1</v>
      </c>
      <c r="B3" s="60" t="s">
        <v>517</v>
      </c>
      <c r="C3" s="61" t="s">
        <v>664</v>
      </c>
      <c r="D3" s="62">
        <v>2</v>
      </c>
      <c r="E3" s="62" t="s">
        <v>426</v>
      </c>
      <c r="F3" s="62">
        <v>78</v>
      </c>
      <c r="G3" s="63">
        <v>800000</v>
      </c>
      <c r="H3" s="64">
        <f t="shared" ref="H3:H27" si="0">G3*F3*D3</f>
        <v>124800000</v>
      </c>
    </row>
    <row r="4" spans="1:8" ht="24.75">
      <c r="A4" s="59">
        <f>1+A3</f>
        <v>2</v>
      </c>
      <c r="B4" s="60" t="s">
        <v>518</v>
      </c>
      <c r="C4" s="61" t="s">
        <v>665</v>
      </c>
      <c r="D4" s="62">
        <v>1</v>
      </c>
      <c r="E4" s="62" t="s">
        <v>402</v>
      </c>
      <c r="F4" s="62">
        <v>71</v>
      </c>
      <c r="G4" s="63">
        <v>800000</v>
      </c>
      <c r="H4" s="64">
        <f t="shared" si="0"/>
        <v>56800000</v>
      </c>
    </row>
    <row r="5" spans="1:8" ht="24.75">
      <c r="A5" s="59">
        <f t="shared" ref="A5:A27" si="1">1+A4</f>
        <v>3</v>
      </c>
      <c r="B5" s="60" t="s">
        <v>519</v>
      </c>
      <c r="C5" s="61" t="s">
        <v>666</v>
      </c>
      <c r="D5" s="62">
        <v>1</v>
      </c>
      <c r="E5" s="62" t="s">
        <v>426</v>
      </c>
      <c r="F5" s="62">
        <v>156</v>
      </c>
      <c r="G5" s="63">
        <v>800000</v>
      </c>
      <c r="H5" s="64">
        <f t="shared" si="0"/>
        <v>124800000</v>
      </c>
    </row>
    <row r="6" spans="1:8" ht="24.75">
      <c r="A6" s="59">
        <f t="shared" si="1"/>
        <v>4</v>
      </c>
      <c r="B6" s="60" t="s">
        <v>520</v>
      </c>
      <c r="C6" s="61" t="s">
        <v>626</v>
      </c>
      <c r="D6" s="62">
        <v>2</v>
      </c>
      <c r="E6" s="62" t="s">
        <v>426</v>
      </c>
      <c r="F6" s="62">
        <v>25</v>
      </c>
      <c r="G6" s="63">
        <v>4000000</v>
      </c>
      <c r="H6" s="64">
        <f t="shared" si="0"/>
        <v>200000000</v>
      </c>
    </row>
    <row r="7" spans="1:8" ht="24.75">
      <c r="A7" s="59">
        <f t="shared" si="1"/>
        <v>5</v>
      </c>
      <c r="B7" s="60" t="s">
        <v>521</v>
      </c>
      <c r="C7" s="61" t="s">
        <v>627</v>
      </c>
      <c r="D7" s="62">
        <v>2</v>
      </c>
      <c r="E7" s="62" t="s">
        <v>426</v>
      </c>
      <c r="F7" s="62">
        <v>75</v>
      </c>
      <c r="G7" s="63">
        <v>4000000</v>
      </c>
      <c r="H7" s="64">
        <f t="shared" si="0"/>
        <v>600000000</v>
      </c>
    </row>
    <row r="8" spans="1:8" ht="24.75">
      <c r="A8" s="59">
        <f t="shared" si="1"/>
        <v>6</v>
      </c>
      <c r="B8" s="65" t="s">
        <v>522</v>
      </c>
      <c r="C8" s="61" t="s">
        <v>628</v>
      </c>
      <c r="D8" s="62">
        <v>2</v>
      </c>
      <c r="E8" s="62" t="s">
        <v>426</v>
      </c>
      <c r="F8" s="62">
        <v>50</v>
      </c>
      <c r="G8" s="63">
        <v>4000000</v>
      </c>
      <c r="H8" s="64">
        <f t="shared" si="0"/>
        <v>400000000</v>
      </c>
    </row>
    <row r="9" spans="1:8" ht="24.75">
      <c r="A9" s="59">
        <f t="shared" si="1"/>
        <v>7</v>
      </c>
      <c r="B9" s="65" t="s">
        <v>523</v>
      </c>
      <c r="C9" s="61" t="s">
        <v>524</v>
      </c>
      <c r="D9" s="62">
        <v>4</v>
      </c>
      <c r="E9" s="62" t="s">
        <v>525</v>
      </c>
      <c r="F9" s="62">
        <v>15</v>
      </c>
      <c r="G9" s="63">
        <v>4200000</v>
      </c>
      <c r="H9" s="64">
        <f t="shared" si="0"/>
        <v>252000000</v>
      </c>
    </row>
    <row r="10" spans="1:8" ht="24.75">
      <c r="A10" s="59">
        <f t="shared" si="1"/>
        <v>8</v>
      </c>
      <c r="B10" s="66" t="s">
        <v>526</v>
      </c>
      <c r="C10" s="61" t="s">
        <v>629</v>
      </c>
      <c r="D10" s="62">
        <v>2</v>
      </c>
      <c r="E10" s="62" t="s">
        <v>402</v>
      </c>
      <c r="F10" s="62">
        <v>5</v>
      </c>
      <c r="G10" s="63">
        <v>4000000</v>
      </c>
      <c r="H10" s="64">
        <f t="shared" si="0"/>
        <v>40000000</v>
      </c>
    </row>
    <row r="11" spans="1:8" ht="24.75">
      <c r="A11" s="59">
        <f t="shared" si="1"/>
        <v>9</v>
      </c>
      <c r="B11" s="65" t="s">
        <v>527</v>
      </c>
      <c r="C11" s="61" t="s">
        <v>630</v>
      </c>
      <c r="D11" s="62">
        <v>2</v>
      </c>
      <c r="E11" s="62" t="s">
        <v>525</v>
      </c>
      <c r="F11" s="62">
        <v>22</v>
      </c>
      <c r="G11" s="63">
        <v>4200000</v>
      </c>
      <c r="H11" s="64">
        <f t="shared" si="0"/>
        <v>184800000</v>
      </c>
    </row>
    <row r="12" spans="1:8" ht="24.75">
      <c r="A12" s="59">
        <f t="shared" si="1"/>
        <v>10</v>
      </c>
      <c r="B12" s="65" t="s">
        <v>528</v>
      </c>
      <c r="C12" s="61" t="s">
        <v>631</v>
      </c>
      <c r="D12" s="62">
        <v>4</v>
      </c>
      <c r="E12" s="62" t="s">
        <v>402</v>
      </c>
      <c r="F12" s="62">
        <v>1</v>
      </c>
      <c r="G12" s="63">
        <v>8000000</v>
      </c>
      <c r="H12" s="64">
        <f t="shared" si="0"/>
        <v>32000000</v>
      </c>
    </row>
    <row r="13" spans="1:8" ht="24.75">
      <c r="A13" s="59">
        <f t="shared" si="1"/>
        <v>11</v>
      </c>
      <c r="B13" s="65" t="s">
        <v>529</v>
      </c>
      <c r="C13" s="61" t="s">
        <v>631</v>
      </c>
      <c r="D13" s="62">
        <v>8</v>
      </c>
      <c r="E13" s="62" t="s">
        <v>402</v>
      </c>
      <c r="F13" s="62">
        <v>1</v>
      </c>
      <c r="G13" s="63">
        <v>8000000</v>
      </c>
      <c r="H13" s="64">
        <f t="shared" si="0"/>
        <v>64000000</v>
      </c>
    </row>
    <row r="14" spans="1:8" ht="24.75">
      <c r="A14" s="59">
        <f t="shared" si="1"/>
        <v>12</v>
      </c>
      <c r="B14" s="65" t="s">
        <v>530</v>
      </c>
      <c r="C14" s="61" t="s">
        <v>531</v>
      </c>
      <c r="D14" s="62">
        <v>4</v>
      </c>
      <c r="E14" s="62" t="s">
        <v>402</v>
      </c>
      <c r="F14" s="62">
        <v>1</v>
      </c>
      <c r="G14" s="63">
        <v>16000000</v>
      </c>
      <c r="H14" s="64">
        <f t="shared" si="0"/>
        <v>64000000</v>
      </c>
    </row>
    <row r="15" spans="1:8" ht="24.75">
      <c r="A15" s="59">
        <f t="shared" si="1"/>
        <v>13</v>
      </c>
      <c r="B15" s="65" t="s">
        <v>532</v>
      </c>
      <c r="C15" s="61" t="s">
        <v>290</v>
      </c>
      <c r="D15" s="62">
        <v>4</v>
      </c>
      <c r="E15" s="62" t="s">
        <v>402</v>
      </c>
      <c r="F15" s="62">
        <v>1</v>
      </c>
      <c r="G15" s="63">
        <v>6000000</v>
      </c>
      <c r="H15" s="64">
        <f t="shared" si="0"/>
        <v>24000000</v>
      </c>
    </row>
    <row r="16" spans="1:8" ht="24.75">
      <c r="A16" s="59">
        <f t="shared" si="1"/>
        <v>14</v>
      </c>
      <c r="B16" s="65" t="s">
        <v>533</v>
      </c>
      <c r="C16" s="61" t="s">
        <v>631</v>
      </c>
      <c r="D16" s="62">
        <v>4</v>
      </c>
      <c r="E16" s="62" t="s">
        <v>402</v>
      </c>
      <c r="F16" s="62">
        <v>1</v>
      </c>
      <c r="G16" s="63">
        <v>23000000</v>
      </c>
      <c r="H16" s="64">
        <f t="shared" si="0"/>
        <v>92000000</v>
      </c>
    </row>
    <row r="17" spans="1:8" ht="24.75">
      <c r="A17" s="59">
        <f t="shared" si="1"/>
        <v>15</v>
      </c>
      <c r="B17" s="65" t="s">
        <v>534</v>
      </c>
      <c r="C17" s="61" t="s">
        <v>290</v>
      </c>
      <c r="D17" s="62">
        <v>2</v>
      </c>
      <c r="E17" s="62" t="s">
        <v>402</v>
      </c>
      <c r="F17" s="62">
        <v>1</v>
      </c>
      <c r="G17" s="63">
        <v>25000000</v>
      </c>
      <c r="H17" s="64">
        <f t="shared" si="0"/>
        <v>50000000</v>
      </c>
    </row>
    <row r="18" spans="1:8" ht="24.75">
      <c r="A18" s="59">
        <f t="shared" si="1"/>
        <v>16</v>
      </c>
      <c r="B18" s="65" t="s">
        <v>535</v>
      </c>
      <c r="C18" s="61" t="s">
        <v>531</v>
      </c>
      <c r="D18" s="62">
        <v>2</v>
      </c>
      <c r="E18" s="62" t="s">
        <v>402</v>
      </c>
      <c r="F18" s="62">
        <v>1</v>
      </c>
      <c r="G18" s="63">
        <v>30000000</v>
      </c>
      <c r="H18" s="64">
        <f t="shared" si="0"/>
        <v>60000000</v>
      </c>
    </row>
    <row r="19" spans="1:8" ht="24.75">
      <c r="A19" s="59">
        <f t="shared" si="1"/>
        <v>17</v>
      </c>
      <c r="B19" s="65" t="s">
        <v>536</v>
      </c>
      <c r="C19" s="61" t="s">
        <v>632</v>
      </c>
      <c r="D19" s="62">
        <v>2</v>
      </c>
      <c r="E19" s="62" t="s">
        <v>402</v>
      </c>
      <c r="F19" s="62">
        <v>1</v>
      </c>
      <c r="G19" s="63">
        <v>60000000</v>
      </c>
      <c r="H19" s="64">
        <f t="shared" si="0"/>
        <v>120000000</v>
      </c>
    </row>
    <row r="20" spans="1:8" ht="24.75">
      <c r="A20" s="59">
        <f t="shared" si="1"/>
        <v>18</v>
      </c>
      <c r="B20" s="65" t="s">
        <v>537</v>
      </c>
      <c r="C20" s="61" t="s">
        <v>531</v>
      </c>
      <c r="D20" s="67">
        <v>2</v>
      </c>
      <c r="E20" s="62" t="s">
        <v>402</v>
      </c>
      <c r="F20" s="68">
        <v>1</v>
      </c>
      <c r="G20" s="63">
        <v>30000000</v>
      </c>
      <c r="H20" s="64">
        <f t="shared" si="0"/>
        <v>60000000</v>
      </c>
    </row>
    <row r="21" spans="1:8" ht="24.75">
      <c r="A21" s="59">
        <f t="shared" si="1"/>
        <v>19</v>
      </c>
      <c r="B21" s="65" t="s">
        <v>538</v>
      </c>
      <c r="C21" s="61" t="s">
        <v>539</v>
      </c>
      <c r="D21" s="67">
        <f>36*2</f>
        <v>72</v>
      </c>
      <c r="E21" s="62" t="s">
        <v>402</v>
      </c>
      <c r="F21" s="68">
        <v>1</v>
      </c>
      <c r="G21" s="69">
        <v>1000000</v>
      </c>
      <c r="H21" s="70">
        <f t="shared" si="0"/>
        <v>72000000</v>
      </c>
    </row>
    <row r="22" spans="1:8" ht="24.75">
      <c r="A22" s="59">
        <f t="shared" si="1"/>
        <v>20</v>
      </c>
      <c r="B22" s="60" t="s">
        <v>323</v>
      </c>
      <c r="C22" s="61" t="s">
        <v>290</v>
      </c>
      <c r="D22" s="67">
        <v>2</v>
      </c>
      <c r="E22" s="62" t="s">
        <v>402</v>
      </c>
      <c r="F22" s="68">
        <v>1</v>
      </c>
      <c r="G22" s="69">
        <v>60000000</v>
      </c>
      <c r="H22" s="70">
        <f t="shared" si="0"/>
        <v>120000000</v>
      </c>
    </row>
    <row r="23" spans="1:8" ht="24.75">
      <c r="A23" s="59">
        <f t="shared" si="1"/>
        <v>21</v>
      </c>
      <c r="B23" s="60" t="s">
        <v>540</v>
      </c>
      <c r="C23" s="61" t="s">
        <v>290</v>
      </c>
      <c r="D23" s="67">
        <v>2</v>
      </c>
      <c r="E23" s="62" t="s">
        <v>402</v>
      </c>
      <c r="F23" s="68">
        <v>1</v>
      </c>
      <c r="G23" s="69">
        <v>35000000</v>
      </c>
      <c r="H23" s="70">
        <f t="shared" si="0"/>
        <v>70000000</v>
      </c>
    </row>
    <row r="24" spans="1:8" ht="24.75">
      <c r="A24" s="59">
        <f t="shared" si="1"/>
        <v>22</v>
      </c>
      <c r="B24" s="60" t="s">
        <v>432</v>
      </c>
      <c r="C24" s="61" t="s">
        <v>290</v>
      </c>
      <c r="D24" s="67">
        <v>2</v>
      </c>
      <c r="E24" s="62" t="s">
        <v>402</v>
      </c>
      <c r="F24" s="68">
        <v>1</v>
      </c>
      <c r="G24" s="69">
        <v>40000000</v>
      </c>
      <c r="H24" s="70">
        <f t="shared" si="0"/>
        <v>80000000</v>
      </c>
    </row>
    <row r="25" spans="1:8" ht="24.75">
      <c r="A25" s="59">
        <f t="shared" si="1"/>
        <v>23</v>
      </c>
      <c r="B25" s="60" t="s">
        <v>541</v>
      </c>
      <c r="C25" s="61" t="s">
        <v>290</v>
      </c>
      <c r="D25" s="67">
        <v>2</v>
      </c>
      <c r="E25" s="62" t="s">
        <v>402</v>
      </c>
      <c r="F25" s="68">
        <v>1</v>
      </c>
      <c r="G25" s="69">
        <v>49000000</v>
      </c>
      <c r="H25" s="70">
        <f t="shared" si="0"/>
        <v>98000000</v>
      </c>
    </row>
    <row r="26" spans="1:8" ht="24.75">
      <c r="A26" s="59">
        <f t="shared" si="1"/>
        <v>24</v>
      </c>
      <c r="B26" s="60" t="s">
        <v>367</v>
      </c>
      <c r="C26" s="61" t="s">
        <v>542</v>
      </c>
      <c r="D26" s="67">
        <v>2</v>
      </c>
      <c r="E26" s="62" t="s">
        <v>402</v>
      </c>
      <c r="F26" s="68">
        <v>1</v>
      </c>
      <c r="G26" s="69">
        <v>35000000</v>
      </c>
      <c r="H26" s="70">
        <f t="shared" si="0"/>
        <v>70000000</v>
      </c>
    </row>
    <row r="27" spans="1:8" ht="25.5" thickBot="1">
      <c r="A27" s="71">
        <f t="shared" si="1"/>
        <v>25</v>
      </c>
      <c r="B27" s="72" t="s">
        <v>543</v>
      </c>
      <c r="C27" s="73" t="s">
        <v>505</v>
      </c>
      <c r="D27" s="74">
        <v>2</v>
      </c>
      <c r="E27" s="75" t="s">
        <v>402</v>
      </c>
      <c r="F27" s="75">
        <v>1</v>
      </c>
      <c r="G27" s="76">
        <v>40000000</v>
      </c>
      <c r="H27" s="77">
        <f t="shared" si="0"/>
        <v>80000000</v>
      </c>
    </row>
    <row r="28" spans="1:8" ht="24" thickBot="1">
      <c r="G28" s="78" t="s">
        <v>544</v>
      </c>
      <c r="H28" s="79">
        <f>SUM(H3:H27)</f>
        <v>3139200000</v>
      </c>
    </row>
    <row r="29" spans="1:8" ht="24" thickBot="1">
      <c r="G29" s="80" t="s">
        <v>545</v>
      </c>
      <c r="H29" s="81">
        <v>9374000000</v>
      </c>
    </row>
    <row r="30" spans="1:8" ht="42.75" thickBot="1">
      <c r="G30" s="82" t="s">
        <v>438</v>
      </c>
      <c r="H30" s="83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191"/>
    <col min="5" max="5" width="10.90625" style="191" customWidth="1"/>
    <col min="6" max="6" width="23.08984375" style="191" customWidth="1"/>
    <col min="7" max="7" width="24.6328125" style="191" customWidth="1"/>
    <col min="8" max="16384" width="8.7265625" style="191"/>
  </cols>
  <sheetData>
    <row r="2" spans="2:9" ht="36">
      <c r="B2" s="192" t="s">
        <v>907</v>
      </c>
      <c r="C2" s="192"/>
      <c r="D2" s="192" t="s">
        <v>898</v>
      </c>
      <c r="E2" s="192" t="s">
        <v>895</v>
      </c>
      <c r="F2" s="192" t="s">
        <v>896</v>
      </c>
      <c r="G2" s="192"/>
      <c r="H2" s="192"/>
      <c r="I2" s="192" t="s">
        <v>897</v>
      </c>
    </row>
    <row r="3" spans="2:9" ht="36">
      <c r="B3" s="192" t="s">
        <v>393</v>
      </c>
      <c r="C3" s="192" t="s">
        <v>394</v>
      </c>
      <c r="D3" s="192" t="s">
        <v>395</v>
      </c>
      <c r="E3" s="192" t="s">
        <v>396</v>
      </c>
      <c r="F3" s="192" t="s">
        <v>397</v>
      </c>
      <c r="G3" s="192" t="s">
        <v>440</v>
      </c>
      <c r="H3" s="192" t="s">
        <v>399</v>
      </c>
      <c r="I3" s="192" t="s">
        <v>400</v>
      </c>
    </row>
    <row r="4" spans="2:9" ht="90">
      <c r="B4" s="192">
        <v>1</v>
      </c>
      <c r="C4" s="192" t="s">
        <v>737</v>
      </c>
      <c r="D4" s="192" t="s">
        <v>738</v>
      </c>
      <c r="E4" s="192">
        <v>5</v>
      </c>
      <c r="F4" s="192" t="s">
        <v>402</v>
      </c>
      <c r="G4" s="192">
        <v>45</v>
      </c>
      <c r="H4" s="192">
        <v>1400000</v>
      </c>
      <c r="I4" s="192">
        <v>315000000</v>
      </c>
    </row>
    <row r="5" spans="2:9" ht="108">
      <c r="B5" s="192">
        <v>2</v>
      </c>
      <c r="C5" s="192" t="s">
        <v>739</v>
      </c>
      <c r="D5" s="192" t="s">
        <v>740</v>
      </c>
      <c r="E5" s="192">
        <v>1</v>
      </c>
      <c r="F5" s="192" t="s">
        <v>426</v>
      </c>
      <c r="G5" s="192">
        <v>8</v>
      </c>
      <c r="H5" s="192">
        <v>700000</v>
      </c>
      <c r="I5" s="192">
        <v>5600000</v>
      </c>
    </row>
    <row r="6" spans="2:9" ht="54">
      <c r="B6" s="192">
        <v>3</v>
      </c>
      <c r="C6" s="192" t="s">
        <v>741</v>
      </c>
      <c r="D6" s="192" t="s">
        <v>742</v>
      </c>
      <c r="E6" s="192">
        <v>1</v>
      </c>
      <c r="F6" s="192" t="s">
        <v>426</v>
      </c>
      <c r="G6" s="192">
        <v>6</v>
      </c>
      <c r="H6" s="192">
        <v>700000</v>
      </c>
      <c r="I6" s="192">
        <v>4200000</v>
      </c>
    </row>
    <row r="7" spans="2:9" ht="36.75" customHeight="1">
      <c r="B7" s="192">
        <v>4</v>
      </c>
      <c r="C7" s="192" t="s">
        <v>743</v>
      </c>
      <c r="D7" s="192" t="s">
        <v>744</v>
      </c>
      <c r="E7" s="192">
        <v>1</v>
      </c>
      <c r="F7" s="192" t="s">
        <v>426</v>
      </c>
      <c r="G7" s="192">
        <v>1</v>
      </c>
      <c r="H7" s="192">
        <v>700000</v>
      </c>
      <c r="I7" s="192">
        <v>700000</v>
      </c>
    </row>
    <row r="8" spans="2:9" ht="54">
      <c r="B8" s="192">
        <v>5</v>
      </c>
      <c r="C8" s="192" t="s">
        <v>745</v>
      </c>
      <c r="D8" s="192" t="s">
        <v>746</v>
      </c>
      <c r="E8" s="192">
        <v>1</v>
      </c>
      <c r="F8" s="192" t="s">
        <v>426</v>
      </c>
      <c r="G8" s="192">
        <v>0.2</v>
      </c>
      <c r="H8" s="192">
        <v>6000000</v>
      </c>
      <c r="I8" s="192">
        <v>1200000</v>
      </c>
    </row>
    <row r="9" spans="2:9" ht="72">
      <c r="B9" s="192">
        <v>6</v>
      </c>
      <c r="C9" s="192" t="s">
        <v>747</v>
      </c>
      <c r="D9" s="192" t="s">
        <v>748</v>
      </c>
      <c r="E9" s="192">
        <v>1</v>
      </c>
      <c r="F9" s="192" t="s">
        <v>426</v>
      </c>
      <c r="G9" s="192">
        <v>1</v>
      </c>
      <c r="H9" s="192">
        <v>3500000</v>
      </c>
      <c r="I9" s="192">
        <v>3500000</v>
      </c>
    </row>
    <row r="10" spans="2:9" ht="72">
      <c r="B10" s="192">
        <v>7</v>
      </c>
      <c r="C10" s="192" t="s">
        <v>749</v>
      </c>
      <c r="D10" s="192" t="s">
        <v>750</v>
      </c>
      <c r="E10" s="192">
        <v>1</v>
      </c>
      <c r="F10" s="192" t="s">
        <v>426</v>
      </c>
      <c r="G10" s="192">
        <v>27</v>
      </c>
      <c r="H10" s="192">
        <v>3500000</v>
      </c>
      <c r="I10" s="192">
        <v>94500000</v>
      </c>
    </row>
    <row r="11" spans="2:9" ht="72">
      <c r="B11" s="192">
        <v>8</v>
      </c>
      <c r="C11" s="192" t="s">
        <v>751</v>
      </c>
      <c r="D11" s="192" t="s">
        <v>752</v>
      </c>
      <c r="E11" s="192">
        <v>1</v>
      </c>
      <c r="F11" s="192" t="s">
        <v>426</v>
      </c>
      <c r="G11" s="192">
        <v>9</v>
      </c>
      <c r="H11" s="192">
        <v>4800000</v>
      </c>
      <c r="I11" s="192">
        <v>43200000</v>
      </c>
    </row>
    <row r="12" spans="2:9" ht="72">
      <c r="B12" s="192">
        <v>9</v>
      </c>
      <c r="C12" s="192" t="s">
        <v>749</v>
      </c>
      <c r="D12" s="192" t="s">
        <v>753</v>
      </c>
      <c r="E12" s="192">
        <v>1</v>
      </c>
      <c r="F12" s="192" t="s">
        <v>426</v>
      </c>
      <c r="G12" s="192">
        <v>3</v>
      </c>
      <c r="H12" s="192">
        <v>4800000</v>
      </c>
      <c r="I12" s="192">
        <v>14400000</v>
      </c>
    </row>
    <row r="13" spans="2:9" ht="72">
      <c r="B13" s="192">
        <v>10</v>
      </c>
      <c r="C13" s="192" t="s">
        <v>754</v>
      </c>
      <c r="D13" s="192" t="s">
        <v>755</v>
      </c>
      <c r="E13" s="192">
        <v>1</v>
      </c>
      <c r="F13" s="192" t="s">
        <v>426</v>
      </c>
      <c r="G13" s="192">
        <v>3</v>
      </c>
      <c r="H13" s="192">
        <v>4800000</v>
      </c>
      <c r="I13" s="192">
        <v>14400000</v>
      </c>
    </row>
    <row r="14" spans="2:9" ht="72">
      <c r="B14" s="192">
        <v>11</v>
      </c>
      <c r="C14" s="192" t="s">
        <v>756</v>
      </c>
      <c r="D14" s="192" t="s">
        <v>757</v>
      </c>
      <c r="E14" s="192">
        <v>1</v>
      </c>
      <c r="F14" s="192" t="s">
        <v>426</v>
      </c>
      <c r="G14" s="192">
        <v>1</v>
      </c>
      <c r="H14" s="192">
        <v>4800000</v>
      </c>
      <c r="I14" s="192">
        <v>4800000</v>
      </c>
    </row>
    <row r="15" spans="2:9" ht="72">
      <c r="B15" s="192">
        <v>12</v>
      </c>
      <c r="C15" s="192" t="s">
        <v>758</v>
      </c>
      <c r="D15" s="192" t="s">
        <v>759</v>
      </c>
      <c r="E15" s="192">
        <v>1</v>
      </c>
      <c r="F15" s="192" t="s">
        <v>426</v>
      </c>
      <c r="G15" s="192">
        <v>2</v>
      </c>
      <c r="H15" s="192">
        <v>4800000</v>
      </c>
      <c r="I15" s="192">
        <v>9600000</v>
      </c>
    </row>
    <row r="16" spans="2:9" ht="72">
      <c r="B16" s="192">
        <v>13</v>
      </c>
      <c r="C16" s="192" t="s">
        <v>760</v>
      </c>
      <c r="D16" s="192" t="s">
        <v>761</v>
      </c>
      <c r="E16" s="192">
        <v>1</v>
      </c>
      <c r="F16" s="192" t="s">
        <v>426</v>
      </c>
      <c r="G16" s="192">
        <v>1</v>
      </c>
      <c r="H16" s="192">
        <v>5000000</v>
      </c>
      <c r="I16" s="192">
        <v>5000000</v>
      </c>
    </row>
    <row r="17" spans="2:9" ht="198">
      <c r="B17" s="192">
        <v>14</v>
      </c>
      <c r="C17" s="192" t="s">
        <v>762</v>
      </c>
      <c r="D17" s="192" t="s">
        <v>763</v>
      </c>
      <c r="E17" s="192">
        <v>1</v>
      </c>
      <c r="F17" s="192" t="s">
        <v>402</v>
      </c>
      <c r="G17" s="192">
        <v>2.5</v>
      </c>
      <c r="H17" s="192">
        <v>4800000</v>
      </c>
      <c r="I17" s="192">
        <v>12000000</v>
      </c>
    </row>
    <row r="18" spans="2:9" ht="198">
      <c r="B18" s="192">
        <v>15</v>
      </c>
      <c r="C18" s="192" t="s">
        <v>406</v>
      </c>
      <c r="D18" s="192" t="s">
        <v>764</v>
      </c>
      <c r="E18" s="192">
        <v>1</v>
      </c>
      <c r="F18" s="192" t="s">
        <v>402</v>
      </c>
      <c r="G18" s="192">
        <v>2</v>
      </c>
      <c r="H18" s="192">
        <v>4800000</v>
      </c>
      <c r="I18" s="192">
        <v>9600000</v>
      </c>
    </row>
    <row r="19" spans="2:9" ht="90">
      <c r="B19" s="192">
        <v>16</v>
      </c>
      <c r="C19" s="192" t="s">
        <v>765</v>
      </c>
      <c r="D19" s="192" t="s">
        <v>766</v>
      </c>
      <c r="E19" s="192">
        <v>1</v>
      </c>
      <c r="F19" s="192" t="s">
        <v>402</v>
      </c>
      <c r="G19" s="192">
        <v>2</v>
      </c>
      <c r="H19" s="192">
        <v>3500000</v>
      </c>
      <c r="I19" s="192">
        <v>7000000</v>
      </c>
    </row>
    <row r="20" spans="2:9" ht="90">
      <c r="B20" s="192">
        <v>17</v>
      </c>
      <c r="C20" s="192" t="s">
        <v>767</v>
      </c>
      <c r="D20" s="192" t="s">
        <v>768</v>
      </c>
      <c r="E20" s="192">
        <v>1</v>
      </c>
      <c r="F20" s="192" t="s">
        <v>402</v>
      </c>
      <c r="G20" s="192">
        <v>3</v>
      </c>
      <c r="H20" s="192">
        <v>3500000</v>
      </c>
      <c r="I20" s="192">
        <v>10500000</v>
      </c>
    </row>
    <row r="21" spans="2:9" ht="72">
      <c r="B21" s="192">
        <v>18</v>
      </c>
      <c r="C21" s="192" t="s">
        <v>769</v>
      </c>
      <c r="D21" s="192" t="s">
        <v>770</v>
      </c>
      <c r="E21" s="192">
        <v>1</v>
      </c>
      <c r="F21" s="192" t="s">
        <v>402</v>
      </c>
      <c r="G21" s="192">
        <v>0.2</v>
      </c>
      <c r="H21" s="192">
        <v>5000000</v>
      </c>
      <c r="I21" s="192">
        <v>1000000</v>
      </c>
    </row>
    <row r="22" spans="2:9" ht="72">
      <c r="B22" s="192">
        <v>19</v>
      </c>
      <c r="C22" s="192" t="s">
        <v>771</v>
      </c>
      <c r="D22" s="192" t="s">
        <v>772</v>
      </c>
      <c r="E22" s="192">
        <v>1.5</v>
      </c>
      <c r="F22" s="192" t="s">
        <v>499</v>
      </c>
      <c r="G22" s="192">
        <v>1</v>
      </c>
      <c r="H22" s="192">
        <v>8500000</v>
      </c>
      <c r="I22" s="192">
        <v>12750000</v>
      </c>
    </row>
    <row r="23" spans="2:9" ht="54">
      <c r="B23" s="192">
        <v>20</v>
      </c>
      <c r="C23" s="192" t="s">
        <v>773</v>
      </c>
      <c r="D23" s="192" t="s">
        <v>774</v>
      </c>
      <c r="E23" s="192">
        <v>1.5</v>
      </c>
      <c r="F23" s="192" t="s">
        <v>499</v>
      </c>
      <c r="G23" s="192">
        <v>1</v>
      </c>
      <c r="H23" s="192">
        <v>8500000</v>
      </c>
      <c r="I23" s="192">
        <v>12750000</v>
      </c>
    </row>
    <row r="24" spans="2:9" ht="54">
      <c r="B24" s="192">
        <v>21</v>
      </c>
      <c r="C24" s="192" t="s">
        <v>775</v>
      </c>
      <c r="D24" s="192" t="s">
        <v>776</v>
      </c>
      <c r="E24" s="192">
        <v>1.5</v>
      </c>
      <c r="F24" s="192" t="s">
        <v>499</v>
      </c>
      <c r="G24" s="192">
        <v>1</v>
      </c>
      <c r="H24" s="192">
        <v>8500000</v>
      </c>
      <c r="I24" s="192">
        <v>12750000</v>
      </c>
    </row>
    <row r="25" spans="2:9" ht="108">
      <c r="B25" s="192">
        <v>22</v>
      </c>
      <c r="C25" s="192" t="s">
        <v>777</v>
      </c>
      <c r="D25" s="192" t="s">
        <v>778</v>
      </c>
      <c r="E25" s="192">
        <v>10</v>
      </c>
      <c r="F25" s="192" t="s">
        <v>402</v>
      </c>
      <c r="G25" s="192">
        <v>1</v>
      </c>
      <c r="H25" s="192">
        <v>150000</v>
      </c>
      <c r="I25" s="192">
        <v>1500000</v>
      </c>
    </row>
    <row r="26" spans="2:9" ht="72">
      <c r="B26" s="192">
        <v>23</v>
      </c>
      <c r="C26" s="192" t="s">
        <v>779</v>
      </c>
      <c r="D26" s="192" t="s">
        <v>780</v>
      </c>
      <c r="E26" s="192">
        <v>20</v>
      </c>
      <c r="F26" s="192" t="s">
        <v>402</v>
      </c>
      <c r="G26" s="192">
        <v>1</v>
      </c>
      <c r="H26" s="192">
        <v>100000</v>
      </c>
      <c r="I26" s="192">
        <v>2000000</v>
      </c>
    </row>
    <row r="27" spans="2:9" ht="90">
      <c r="B27" s="192">
        <v>24</v>
      </c>
      <c r="C27" s="192" t="s">
        <v>781</v>
      </c>
      <c r="D27" s="192" t="s">
        <v>782</v>
      </c>
      <c r="E27" s="192">
        <v>25</v>
      </c>
      <c r="F27" s="192" t="s">
        <v>402</v>
      </c>
      <c r="G27" s="192">
        <v>1</v>
      </c>
      <c r="H27" s="192">
        <v>300000</v>
      </c>
      <c r="I27" s="192">
        <v>7500000</v>
      </c>
    </row>
    <row r="28" spans="2:9" ht="90">
      <c r="B28" s="192">
        <v>25</v>
      </c>
      <c r="C28" s="192" t="s">
        <v>783</v>
      </c>
      <c r="D28" s="192" t="s">
        <v>784</v>
      </c>
      <c r="E28" s="192">
        <v>25</v>
      </c>
      <c r="F28" s="192" t="s">
        <v>402</v>
      </c>
      <c r="G28" s="192">
        <v>1</v>
      </c>
      <c r="H28" s="192">
        <v>150000</v>
      </c>
      <c r="I28" s="192">
        <v>3750000</v>
      </c>
    </row>
    <row r="29" spans="2:9" ht="72">
      <c r="B29" s="192">
        <v>26</v>
      </c>
      <c r="C29" s="192" t="s">
        <v>785</v>
      </c>
      <c r="D29" s="192" t="s">
        <v>786</v>
      </c>
      <c r="E29" s="192">
        <v>5</v>
      </c>
      <c r="F29" s="192" t="s">
        <v>402</v>
      </c>
      <c r="G29" s="192">
        <v>1</v>
      </c>
      <c r="H29" s="192">
        <v>150000</v>
      </c>
      <c r="I29" s="192">
        <v>750000</v>
      </c>
    </row>
    <row r="30" spans="2:9" ht="108">
      <c r="B30" s="192">
        <v>27</v>
      </c>
      <c r="C30" s="192" t="s">
        <v>787</v>
      </c>
      <c r="D30" s="192" t="s">
        <v>788</v>
      </c>
      <c r="E30" s="192">
        <v>10</v>
      </c>
      <c r="F30" s="192" t="s">
        <v>402</v>
      </c>
      <c r="G30" s="192">
        <v>1</v>
      </c>
      <c r="H30" s="192">
        <v>80000</v>
      </c>
      <c r="I30" s="192">
        <v>800000</v>
      </c>
    </row>
    <row r="31" spans="2:9" ht="108">
      <c r="B31" s="192">
        <v>28</v>
      </c>
      <c r="C31" s="192" t="s">
        <v>789</v>
      </c>
      <c r="D31" s="192" t="s">
        <v>790</v>
      </c>
      <c r="E31" s="192">
        <v>10</v>
      </c>
      <c r="F31" s="192" t="s">
        <v>402</v>
      </c>
      <c r="G31" s="192">
        <v>1</v>
      </c>
      <c r="H31" s="192">
        <v>80000</v>
      </c>
      <c r="I31" s="192">
        <v>800000</v>
      </c>
    </row>
    <row r="32" spans="2:9" ht="90">
      <c r="B32" s="192">
        <v>29</v>
      </c>
      <c r="C32" s="192" t="s">
        <v>791</v>
      </c>
      <c r="D32" s="192" t="s">
        <v>792</v>
      </c>
      <c r="E32" s="192">
        <v>20</v>
      </c>
      <c r="F32" s="192" t="s">
        <v>402</v>
      </c>
      <c r="G32" s="192">
        <v>1</v>
      </c>
      <c r="H32" s="192">
        <v>50000</v>
      </c>
      <c r="I32" s="192">
        <v>1000000</v>
      </c>
    </row>
    <row r="33" spans="2:9" ht="90">
      <c r="B33" s="192">
        <v>30</v>
      </c>
      <c r="C33" s="192" t="s">
        <v>793</v>
      </c>
      <c r="D33" s="192" t="s">
        <v>794</v>
      </c>
      <c r="E33" s="192">
        <v>20</v>
      </c>
      <c r="F33" s="192" t="s">
        <v>402</v>
      </c>
      <c r="G33" s="192">
        <v>1</v>
      </c>
      <c r="H33" s="192">
        <v>50000</v>
      </c>
      <c r="I33" s="192">
        <v>1000000</v>
      </c>
    </row>
    <row r="34" spans="2:9" ht="72">
      <c r="B34" s="192">
        <v>31</v>
      </c>
      <c r="C34" s="192" t="s">
        <v>795</v>
      </c>
      <c r="D34" s="192" t="s">
        <v>796</v>
      </c>
      <c r="E34" s="192">
        <v>40</v>
      </c>
      <c r="F34" s="192" t="s">
        <v>402</v>
      </c>
      <c r="G34" s="192">
        <v>1</v>
      </c>
      <c r="H34" s="192">
        <v>30000</v>
      </c>
      <c r="I34" s="192">
        <v>1200000</v>
      </c>
    </row>
    <row r="35" spans="2:9" ht="36">
      <c r="B35" s="192">
        <v>32</v>
      </c>
      <c r="C35" s="192" t="s">
        <v>797</v>
      </c>
      <c r="D35" s="192" t="s">
        <v>798</v>
      </c>
      <c r="E35" s="192">
        <v>40</v>
      </c>
      <c r="F35" s="192" t="s">
        <v>402</v>
      </c>
      <c r="G35" s="192">
        <v>1</v>
      </c>
      <c r="H35" s="192">
        <v>20000</v>
      </c>
      <c r="I35" s="192">
        <v>800000</v>
      </c>
    </row>
    <row r="36" spans="2:9" ht="36">
      <c r="B36" s="192">
        <v>33</v>
      </c>
      <c r="C36" s="192" t="s">
        <v>799</v>
      </c>
      <c r="D36" s="192" t="s">
        <v>800</v>
      </c>
      <c r="E36" s="192">
        <v>5</v>
      </c>
      <c r="F36" s="192" t="s">
        <v>402</v>
      </c>
      <c r="G36" s="192">
        <v>1</v>
      </c>
      <c r="H36" s="192">
        <v>2000000</v>
      </c>
      <c r="I36" s="192">
        <v>10000000</v>
      </c>
    </row>
    <row r="37" spans="2:9">
      <c r="B37" s="192">
        <v>34</v>
      </c>
      <c r="C37" s="192" t="s">
        <v>801</v>
      </c>
      <c r="D37" s="192"/>
      <c r="E37" s="192">
        <v>1</v>
      </c>
      <c r="F37" s="192" t="s">
        <v>402</v>
      </c>
      <c r="G37" s="192">
        <v>1</v>
      </c>
      <c r="H37" s="192">
        <v>8000000</v>
      </c>
      <c r="I37" s="192">
        <v>8000000</v>
      </c>
    </row>
    <row r="38" spans="2:9">
      <c r="B38" s="192">
        <v>35</v>
      </c>
      <c r="C38" s="192" t="s">
        <v>374</v>
      </c>
      <c r="D38" s="192"/>
      <c r="E38" s="192">
        <v>5</v>
      </c>
      <c r="F38" s="192" t="s">
        <v>402</v>
      </c>
      <c r="G38" s="192">
        <v>1</v>
      </c>
      <c r="H38" s="192">
        <v>2500000</v>
      </c>
      <c r="I38" s="192">
        <v>12500000</v>
      </c>
    </row>
    <row r="39" spans="2:9" ht="54">
      <c r="B39" s="192">
        <v>36</v>
      </c>
      <c r="C39" s="192" t="s">
        <v>450</v>
      </c>
      <c r="D39" s="192"/>
      <c r="E39" s="192">
        <v>1</v>
      </c>
      <c r="F39" s="192" t="s">
        <v>402</v>
      </c>
      <c r="G39" s="192">
        <v>1</v>
      </c>
      <c r="H39" s="192">
        <v>60000000</v>
      </c>
      <c r="I39" s="192">
        <v>60000000</v>
      </c>
    </row>
    <row r="40" spans="2:9">
      <c r="B40" s="192">
        <v>37</v>
      </c>
      <c r="C40" s="192" t="s">
        <v>364</v>
      </c>
      <c r="D40" s="192"/>
      <c r="E40" s="192" t="s">
        <v>290</v>
      </c>
      <c r="F40" s="192" t="s">
        <v>290</v>
      </c>
      <c r="G40" s="192" t="s">
        <v>290</v>
      </c>
      <c r="H40" s="192">
        <v>15000000</v>
      </c>
      <c r="I40" s="192">
        <v>15000000</v>
      </c>
    </row>
    <row r="41" spans="2:9">
      <c r="B41" s="192">
        <v>38</v>
      </c>
      <c r="C41" s="192" t="s">
        <v>435</v>
      </c>
      <c r="D41" s="192"/>
      <c r="E41" s="192" t="s">
        <v>290</v>
      </c>
      <c r="F41" s="192" t="s">
        <v>290</v>
      </c>
      <c r="G41" s="192" t="s">
        <v>290</v>
      </c>
      <c r="H41" s="192">
        <v>50000000</v>
      </c>
      <c r="I41" s="192">
        <v>50000000</v>
      </c>
    </row>
    <row r="47" spans="2:9" ht="36">
      <c r="B47" s="193" t="s">
        <v>907</v>
      </c>
      <c r="C47" s="193"/>
      <c r="D47" s="193" t="s">
        <v>898</v>
      </c>
      <c r="E47" s="193" t="s">
        <v>899</v>
      </c>
      <c r="F47" s="193"/>
      <c r="G47" s="193"/>
      <c r="H47" s="193" t="s">
        <v>900</v>
      </c>
      <c r="I47" s="193" t="s">
        <v>901</v>
      </c>
    </row>
    <row r="48" spans="2:9" ht="144">
      <c r="B48" s="193">
        <v>1</v>
      </c>
      <c r="C48" s="193" t="s">
        <v>401</v>
      </c>
      <c r="D48" s="193" t="s">
        <v>802</v>
      </c>
      <c r="E48" s="193">
        <v>4</v>
      </c>
      <c r="F48" s="193" t="s">
        <v>402</v>
      </c>
      <c r="G48" s="193">
        <v>1</v>
      </c>
      <c r="H48" s="193">
        <v>13000000</v>
      </c>
      <c r="I48" s="193">
        <v>52000000</v>
      </c>
    </row>
    <row r="49" spans="2:9" ht="126">
      <c r="B49" s="193">
        <v>2</v>
      </c>
      <c r="C49" s="193" t="s">
        <v>403</v>
      </c>
      <c r="D49" s="193" t="s">
        <v>803</v>
      </c>
      <c r="E49" s="193">
        <v>20</v>
      </c>
      <c r="F49" s="193" t="s">
        <v>404</v>
      </c>
      <c r="G49" s="193">
        <v>1.3</v>
      </c>
      <c r="H49" s="193">
        <v>3500000</v>
      </c>
      <c r="I49" s="193">
        <v>4550000</v>
      </c>
    </row>
    <row r="50" spans="2:9" ht="126">
      <c r="B50" s="193">
        <v>3</v>
      </c>
      <c r="C50" s="193" t="s">
        <v>405</v>
      </c>
      <c r="D50" s="193" t="s">
        <v>804</v>
      </c>
      <c r="E50" s="193">
        <v>20</v>
      </c>
      <c r="F50" s="193" t="s">
        <v>404</v>
      </c>
      <c r="G50" s="193">
        <v>2.2000000000000002</v>
      </c>
      <c r="H50" s="193">
        <v>3500000</v>
      </c>
      <c r="I50" s="193">
        <v>7700000.0000000009</v>
      </c>
    </row>
    <row r="51" spans="2:9" ht="126">
      <c r="B51" s="193">
        <v>4</v>
      </c>
      <c r="C51" s="193" t="s">
        <v>406</v>
      </c>
      <c r="D51" s="193" t="s">
        <v>805</v>
      </c>
      <c r="E51" s="193">
        <v>25</v>
      </c>
      <c r="F51" s="193" t="s">
        <v>404</v>
      </c>
      <c r="G51" s="193">
        <v>6.5</v>
      </c>
      <c r="H51" s="193">
        <v>3500000</v>
      </c>
      <c r="I51" s="193">
        <v>22750000</v>
      </c>
    </row>
    <row r="52" spans="2:9" ht="126">
      <c r="B52" s="193">
        <v>5</v>
      </c>
      <c r="C52" s="193" t="s">
        <v>407</v>
      </c>
      <c r="D52" s="193" t="s">
        <v>806</v>
      </c>
      <c r="E52" s="193">
        <v>15</v>
      </c>
      <c r="F52" s="193" t="s">
        <v>404</v>
      </c>
      <c r="G52" s="193">
        <v>0.3</v>
      </c>
      <c r="H52" s="193">
        <v>3500000</v>
      </c>
      <c r="I52" s="193">
        <v>1050000</v>
      </c>
    </row>
    <row r="53" spans="2:9" ht="126">
      <c r="B53" s="193">
        <v>6</v>
      </c>
      <c r="C53" s="193" t="s">
        <v>408</v>
      </c>
      <c r="D53" s="193" t="s">
        <v>807</v>
      </c>
      <c r="E53" s="193">
        <v>10</v>
      </c>
      <c r="F53" s="193" t="s">
        <v>404</v>
      </c>
      <c r="G53" s="193">
        <v>0.9</v>
      </c>
      <c r="H53" s="193">
        <v>3500000</v>
      </c>
      <c r="I53" s="193">
        <v>3150000</v>
      </c>
    </row>
    <row r="54" spans="2:9" ht="36">
      <c r="B54" s="193">
        <v>7</v>
      </c>
      <c r="C54" s="193" t="s">
        <v>409</v>
      </c>
      <c r="D54" s="193" t="s">
        <v>800</v>
      </c>
      <c r="E54" s="193">
        <v>15</v>
      </c>
      <c r="F54" s="193" t="s">
        <v>404</v>
      </c>
      <c r="G54" s="193">
        <v>0.5</v>
      </c>
      <c r="H54" s="193">
        <v>3500000</v>
      </c>
      <c r="I54" s="193">
        <v>1750000</v>
      </c>
    </row>
    <row r="55" spans="2:9" ht="36">
      <c r="B55" s="193">
        <v>8</v>
      </c>
      <c r="C55" s="193" t="s">
        <v>410</v>
      </c>
      <c r="D55" s="193" t="s">
        <v>800</v>
      </c>
      <c r="E55" s="193">
        <v>30</v>
      </c>
      <c r="F55" s="193" t="s">
        <v>404</v>
      </c>
      <c r="G55" s="193">
        <v>0.3</v>
      </c>
      <c r="H55" s="193">
        <v>3500000</v>
      </c>
      <c r="I55" s="193">
        <v>1050000</v>
      </c>
    </row>
    <row r="56" spans="2:9" ht="36">
      <c r="B56" s="193">
        <v>9</v>
      </c>
      <c r="C56" s="193" t="s">
        <v>411</v>
      </c>
      <c r="D56" s="193" t="s">
        <v>800</v>
      </c>
      <c r="E56" s="193">
        <v>20</v>
      </c>
      <c r="F56" s="193" t="s">
        <v>404</v>
      </c>
      <c r="G56" s="193">
        <v>0.2</v>
      </c>
      <c r="H56" s="193">
        <v>3500000</v>
      </c>
      <c r="I56" s="193">
        <v>700000</v>
      </c>
    </row>
    <row r="57" spans="2:9" ht="72">
      <c r="B57" s="193">
        <v>10</v>
      </c>
      <c r="C57" s="193" t="s">
        <v>412</v>
      </c>
      <c r="D57" s="193" t="s">
        <v>808</v>
      </c>
      <c r="E57" s="193">
        <v>5</v>
      </c>
      <c r="F57" s="193" t="s">
        <v>402</v>
      </c>
      <c r="G57" s="193">
        <v>1</v>
      </c>
      <c r="H57" s="193">
        <v>850000</v>
      </c>
      <c r="I57" s="193">
        <v>4250000</v>
      </c>
    </row>
    <row r="58" spans="2:9" ht="36">
      <c r="B58" s="193">
        <v>11</v>
      </c>
      <c r="C58" s="193" t="s">
        <v>413</v>
      </c>
      <c r="D58" s="193" t="s">
        <v>800</v>
      </c>
      <c r="E58" s="193">
        <v>70</v>
      </c>
      <c r="F58" s="193" t="s">
        <v>402</v>
      </c>
      <c r="G58" s="193">
        <v>1</v>
      </c>
      <c r="H58" s="193">
        <v>7000</v>
      </c>
      <c r="I58" s="193">
        <v>490000</v>
      </c>
    </row>
    <row r="59" spans="2:9" ht="36">
      <c r="B59" s="193">
        <v>12</v>
      </c>
      <c r="C59" s="193" t="s">
        <v>414</v>
      </c>
      <c r="D59" s="193" t="s">
        <v>800</v>
      </c>
      <c r="E59" s="193">
        <v>70</v>
      </c>
      <c r="F59" s="193" t="s">
        <v>402</v>
      </c>
      <c r="G59" s="193">
        <v>1</v>
      </c>
      <c r="H59" s="193">
        <v>5000</v>
      </c>
      <c r="I59" s="193">
        <v>350000</v>
      </c>
    </row>
    <row r="60" spans="2:9" ht="36">
      <c r="B60" s="193">
        <v>13</v>
      </c>
      <c r="C60" s="193" t="s">
        <v>415</v>
      </c>
      <c r="D60" s="193" t="s">
        <v>800</v>
      </c>
      <c r="E60" s="193">
        <v>70</v>
      </c>
      <c r="F60" s="193" t="s">
        <v>402</v>
      </c>
      <c r="G60" s="193">
        <v>1</v>
      </c>
      <c r="H60" s="193">
        <v>5000</v>
      </c>
      <c r="I60" s="193">
        <v>350000</v>
      </c>
    </row>
    <row r="61" spans="2:9" ht="36">
      <c r="B61" s="193">
        <v>14</v>
      </c>
      <c r="C61" s="193" t="s">
        <v>416</v>
      </c>
      <c r="D61" s="193" t="s">
        <v>800</v>
      </c>
      <c r="E61" s="193">
        <v>60</v>
      </c>
      <c r="F61" s="193" t="s">
        <v>402</v>
      </c>
      <c r="G61" s="193">
        <v>1</v>
      </c>
      <c r="H61" s="193">
        <v>25000</v>
      </c>
      <c r="I61" s="193">
        <v>1500000</v>
      </c>
    </row>
    <row r="62" spans="2:9" ht="36">
      <c r="B62" s="193">
        <v>15</v>
      </c>
      <c r="C62" s="193" t="s">
        <v>417</v>
      </c>
      <c r="D62" s="193" t="s">
        <v>800</v>
      </c>
      <c r="E62" s="193">
        <v>60</v>
      </c>
      <c r="F62" s="193" t="s">
        <v>402</v>
      </c>
      <c r="G62" s="193">
        <v>1</v>
      </c>
      <c r="H62" s="193">
        <v>10000</v>
      </c>
      <c r="I62" s="193">
        <v>600000</v>
      </c>
    </row>
    <row r="63" spans="2:9" ht="36">
      <c r="B63" s="193">
        <v>16</v>
      </c>
      <c r="C63" s="193" t="s">
        <v>418</v>
      </c>
      <c r="D63" s="193" t="s">
        <v>800</v>
      </c>
      <c r="E63" s="193">
        <v>4</v>
      </c>
      <c r="F63" s="193" t="s">
        <v>402</v>
      </c>
      <c r="G63" s="193">
        <v>1</v>
      </c>
      <c r="H63" s="193">
        <v>50000</v>
      </c>
      <c r="I63" s="193">
        <v>200000</v>
      </c>
    </row>
    <row r="64" spans="2:9" ht="36">
      <c r="B64" s="193">
        <v>17</v>
      </c>
      <c r="C64" s="193" t="s">
        <v>419</v>
      </c>
      <c r="D64" s="193" t="s">
        <v>800</v>
      </c>
      <c r="E64" s="193">
        <v>4</v>
      </c>
      <c r="F64" s="193" t="s">
        <v>402</v>
      </c>
      <c r="G64" s="193">
        <v>1</v>
      </c>
      <c r="H64" s="193">
        <v>40000</v>
      </c>
      <c r="I64" s="193">
        <v>160000</v>
      </c>
    </row>
    <row r="65" spans="2:9" ht="36">
      <c r="B65" s="193">
        <v>18</v>
      </c>
      <c r="C65" s="193" t="s">
        <v>420</v>
      </c>
      <c r="D65" s="193" t="s">
        <v>800</v>
      </c>
      <c r="E65" s="193">
        <v>4</v>
      </c>
      <c r="F65" s="193" t="s">
        <v>402</v>
      </c>
      <c r="G65" s="193">
        <v>1</v>
      </c>
      <c r="H65" s="193">
        <v>15000</v>
      </c>
      <c r="I65" s="193">
        <v>60000</v>
      </c>
    </row>
    <row r="66" spans="2:9" ht="36">
      <c r="B66" s="193">
        <v>19</v>
      </c>
      <c r="C66" s="193" t="s">
        <v>421</v>
      </c>
      <c r="D66" s="193" t="s">
        <v>800</v>
      </c>
      <c r="E66" s="193">
        <v>4</v>
      </c>
      <c r="F66" s="193" t="s">
        <v>402</v>
      </c>
      <c r="G66" s="193">
        <v>1</v>
      </c>
      <c r="H66" s="193">
        <v>15000</v>
      </c>
      <c r="I66" s="193">
        <v>60000</v>
      </c>
    </row>
    <row r="67" spans="2:9" ht="36">
      <c r="B67" s="193">
        <v>20</v>
      </c>
      <c r="C67" s="193" t="s">
        <v>422</v>
      </c>
      <c r="D67" s="193" t="s">
        <v>800</v>
      </c>
      <c r="E67" s="193">
        <v>4</v>
      </c>
      <c r="F67" s="193" t="s">
        <v>402</v>
      </c>
      <c r="G67" s="193">
        <v>1</v>
      </c>
      <c r="H67" s="193">
        <v>20000</v>
      </c>
      <c r="I67" s="193">
        <v>80000</v>
      </c>
    </row>
    <row r="68" spans="2:9" ht="36">
      <c r="B68" s="193">
        <v>21</v>
      </c>
      <c r="C68" s="193" t="s">
        <v>423</v>
      </c>
      <c r="D68" s="193" t="s">
        <v>800</v>
      </c>
      <c r="E68" s="193">
        <v>4</v>
      </c>
      <c r="F68" s="193" t="s">
        <v>402</v>
      </c>
      <c r="G68" s="193">
        <v>1</v>
      </c>
      <c r="H68" s="193">
        <v>20000</v>
      </c>
      <c r="I68" s="193">
        <v>80000</v>
      </c>
    </row>
    <row r="69" spans="2:9" ht="90">
      <c r="B69" s="193">
        <v>22</v>
      </c>
      <c r="C69" s="193" t="s">
        <v>424</v>
      </c>
      <c r="D69" s="193" t="s">
        <v>425</v>
      </c>
      <c r="E69" s="193">
        <v>1</v>
      </c>
      <c r="F69" s="193" t="s">
        <v>426</v>
      </c>
      <c r="G69" s="193">
        <v>1</v>
      </c>
      <c r="H69" s="193">
        <v>7000000</v>
      </c>
      <c r="I69" s="193">
        <v>7000000</v>
      </c>
    </row>
    <row r="70" spans="2:9" ht="72">
      <c r="B70" s="193">
        <v>23</v>
      </c>
      <c r="C70" s="193" t="s">
        <v>427</v>
      </c>
      <c r="D70" s="193" t="s">
        <v>809</v>
      </c>
      <c r="E70" s="193">
        <v>1</v>
      </c>
      <c r="F70" s="193" t="s">
        <v>426</v>
      </c>
      <c r="G70" s="193">
        <v>1</v>
      </c>
      <c r="H70" s="193">
        <v>8000000</v>
      </c>
      <c r="I70" s="193">
        <v>8000000</v>
      </c>
    </row>
    <row r="71" spans="2:9" ht="72">
      <c r="B71" s="193">
        <v>24</v>
      </c>
      <c r="C71" s="193" t="s">
        <v>428</v>
      </c>
      <c r="D71" s="193" t="s">
        <v>810</v>
      </c>
      <c r="E71" s="193">
        <v>1</v>
      </c>
      <c r="F71" s="193" t="s">
        <v>426</v>
      </c>
      <c r="G71" s="193">
        <v>50</v>
      </c>
      <c r="H71" s="193">
        <v>3500000</v>
      </c>
      <c r="I71" s="193">
        <v>175000000</v>
      </c>
    </row>
    <row r="72" spans="2:9" ht="72">
      <c r="B72" s="193">
        <v>25</v>
      </c>
      <c r="C72" s="193" t="s">
        <v>429</v>
      </c>
      <c r="D72" s="193" t="s">
        <v>811</v>
      </c>
      <c r="E72" s="193">
        <v>1</v>
      </c>
      <c r="F72" s="193" t="s">
        <v>426</v>
      </c>
      <c r="G72" s="193">
        <v>30</v>
      </c>
      <c r="H72" s="193">
        <v>3500000</v>
      </c>
      <c r="I72" s="193">
        <v>105000000</v>
      </c>
    </row>
    <row r="73" spans="2:9" ht="72">
      <c r="B73" s="193">
        <v>26</v>
      </c>
      <c r="C73" s="193" t="s">
        <v>430</v>
      </c>
      <c r="D73" s="193" t="s">
        <v>812</v>
      </c>
      <c r="E73" s="193">
        <v>1</v>
      </c>
      <c r="F73" s="193" t="s">
        <v>426</v>
      </c>
      <c r="G73" s="193">
        <v>5</v>
      </c>
      <c r="H73" s="193">
        <v>3500000</v>
      </c>
      <c r="I73" s="193">
        <v>17500000</v>
      </c>
    </row>
    <row r="74" spans="2:9" ht="72">
      <c r="B74" s="193">
        <v>27</v>
      </c>
      <c r="C74" s="193" t="s">
        <v>431</v>
      </c>
      <c r="D74" s="193" t="s">
        <v>813</v>
      </c>
      <c r="E74" s="193">
        <v>1</v>
      </c>
      <c r="F74" s="193" t="s">
        <v>426</v>
      </c>
      <c r="G74" s="193">
        <v>1</v>
      </c>
      <c r="H74" s="193">
        <v>3500000</v>
      </c>
      <c r="I74" s="193">
        <v>3500000</v>
      </c>
    </row>
    <row r="75" spans="2:9">
      <c r="B75" s="193">
        <v>28</v>
      </c>
      <c r="C75" s="193" t="s">
        <v>432</v>
      </c>
      <c r="D75" s="193" t="s">
        <v>290</v>
      </c>
      <c r="E75" s="193" t="s">
        <v>290</v>
      </c>
      <c r="F75" s="193" t="s">
        <v>290</v>
      </c>
      <c r="G75" s="193" t="s">
        <v>290</v>
      </c>
      <c r="H75" s="193">
        <v>40000000</v>
      </c>
      <c r="I75" s="193">
        <v>40000000</v>
      </c>
    </row>
    <row r="76" spans="2:9">
      <c r="B76" s="193">
        <v>29</v>
      </c>
      <c r="C76" s="193" t="s">
        <v>433</v>
      </c>
      <c r="D76" s="193" t="s">
        <v>290</v>
      </c>
      <c r="E76" s="193" t="s">
        <v>290</v>
      </c>
      <c r="F76" s="193" t="s">
        <v>290</v>
      </c>
      <c r="G76" s="193" t="s">
        <v>290</v>
      </c>
      <c r="H76" s="193">
        <v>40000000</v>
      </c>
      <c r="I76" s="193">
        <v>40000000</v>
      </c>
    </row>
    <row r="77" spans="2:9">
      <c r="B77" s="193">
        <v>30</v>
      </c>
      <c r="C77" s="193" t="s">
        <v>434</v>
      </c>
      <c r="D77" s="193" t="s">
        <v>290</v>
      </c>
      <c r="E77" s="193" t="s">
        <v>290</v>
      </c>
      <c r="F77" s="193" t="s">
        <v>290</v>
      </c>
      <c r="G77" s="193" t="s">
        <v>290</v>
      </c>
      <c r="H77" s="193">
        <v>100000000</v>
      </c>
      <c r="I77" s="193">
        <v>100000000</v>
      </c>
    </row>
    <row r="78" spans="2:9">
      <c r="B78" s="193">
        <v>31</v>
      </c>
      <c r="C78" s="193" t="s">
        <v>364</v>
      </c>
      <c r="D78" s="193" t="s">
        <v>290</v>
      </c>
      <c r="E78" s="193" t="s">
        <v>290</v>
      </c>
      <c r="F78" s="193" t="s">
        <v>290</v>
      </c>
      <c r="G78" s="193" t="s">
        <v>290</v>
      </c>
      <c r="H78" s="193">
        <v>20000000</v>
      </c>
      <c r="I78" s="193">
        <v>20000000</v>
      </c>
    </row>
    <row r="79" spans="2:9">
      <c r="B79" s="193">
        <v>32</v>
      </c>
      <c r="C79" s="193" t="s">
        <v>435</v>
      </c>
      <c r="D79" s="193" t="s">
        <v>290</v>
      </c>
      <c r="E79" s="193" t="s">
        <v>290</v>
      </c>
      <c r="F79" s="193" t="s">
        <v>290</v>
      </c>
      <c r="G79" s="193" t="s">
        <v>290</v>
      </c>
      <c r="H79" s="193">
        <v>40000000</v>
      </c>
      <c r="I79" s="193">
        <v>40000000</v>
      </c>
    </row>
    <row r="86" spans="2:9" ht="36">
      <c r="B86" s="191" t="s">
        <v>908</v>
      </c>
      <c r="C86" s="191" t="s">
        <v>909</v>
      </c>
      <c r="D86" s="191" t="s">
        <v>898</v>
      </c>
      <c r="E86" s="191" t="s">
        <v>906</v>
      </c>
      <c r="F86" s="191" t="s">
        <v>905</v>
      </c>
      <c r="G86" s="191" t="s">
        <v>904</v>
      </c>
      <c r="H86" s="191" t="s">
        <v>903</v>
      </c>
      <c r="I86" s="191" t="s">
        <v>902</v>
      </c>
    </row>
    <row r="87" spans="2:9" ht="36">
      <c r="B87" s="191" t="s">
        <v>817</v>
      </c>
      <c r="C87" s="191" t="s">
        <v>818</v>
      </c>
      <c r="D87" s="191" t="s">
        <v>819</v>
      </c>
      <c r="E87" s="191" t="s">
        <v>820</v>
      </c>
      <c r="G87" s="191" t="s">
        <v>821</v>
      </c>
      <c r="H87" s="191" t="s">
        <v>822</v>
      </c>
      <c r="I87" s="191" t="s">
        <v>823</v>
      </c>
    </row>
    <row r="88" spans="2:9" ht="36">
      <c r="B88" s="191">
        <v>1</v>
      </c>
      <c r="C88" s="191" t="s">
        <v>824</v>
      </c>
      <c r="D88" s="191" t="s">
        <v>290</v>
      </c>
      <c r="E88" s="191">
        <v>1</v>
      </c>
      <c r="G88" s="191" t="s">
        <v>290</v>
      </c>
      <c r="H88" s="191">
        <v>55000</v>
      </c>
      <c r="I88" s="191">
        <v>55000</v>
      </c>
    </row>
    <row r="89" spans="2:9" ht="36">
      <c r="B89" s="191">
        <v>2</v>
      </c>
      <c r="C89" s="191" t="s">
        <v>825</v>
      </c>
      <c r="D89" s="191" t="s">
        <v>847</v>
      </c>
      <c r="E89" s="191">
        <v>4</v>
      </c>
      <c r="G89" s="191">
        <v>50</v>
      </c>
      <c r="H89" s="191">
        <v>130</v>
      </c>
      <c r="I89" s="191">
        <v>26000</v>
      </c>
    </row>
    <row r="90" spans="2:9" ht="36">
      <c r="B90" s="191">
        <v>3</v>
      </c>
      <c r="C90" s="191" t="s">
        <v>826</v>
      </c>
      <c r="D90" s="191" t="s">
        <v>848</v>
      </c>
      <c r="E90" s="191">
        <v>1</v>
      </c>
      <c r="G90" s="191">
        <v>15</v>
      </c>
      <c r="H90" s="191">
        <v>450</v>
      </c>
      <c r="I90" s="191">
        <v>6750</v>
      </c>
    </row>
    <row r="91" spans="2:9" ht="36">
      <c r="B91" s="191">
        <v>4</v>
      </c>
      <c r="C91" s="191" t="s">
        <v>827</v>
      </c>
      <c r="D91" s="191" t="s">
        <v>849</v>
      </c>
      <c r="E91" s="191">
        <v>1</v>
      </c>
      <c r="G91" s="191">
        <v>78</v>
      </c>
      <c r="H91" s="191">
        <v>85</v>
      </c>
      <c r="I91" s="191">
        <v>6630</v>
      </c>
    </row>
    <row r="92" spans="2:9" ht="36">
      <c r="B92" s="191">
        <v>5</v>
      </c>
      <c r="C92" s="191" t="s">
        <v>828</v>
      </c>
      <c r="D92" s="191" t="s">
        <v>849</v>
      </c>
      <c r="E92" s="191">
        <v>1</v>
      </c>
      <c r="G92" s="191">
        <v>17</v>
      </c>
      <c r="H92" s="191">
        <v>85</v>
      </c>
      <c r="I92" s="191">
        <v>1445</v>
      </c>
    </row>
    <row r="93" spans="2:9" ht="36">
      <c r="B93" s="191">
        <v>6</v>
      </c>
      <c r="C93" s="191" t="s">
        <v>829</v>
      </c>
      <c r="D93" s="191" t="s">
        <v>850</v>
      </c>
      <c r="E93" s="191">
        <v>1</v>
      </c>
      <c r="G93" s="191">
        <v>46</v>
      </c>
      <c r="H93" s="191">
        <v>400</v>
      </c>
      <c r="I93" s="191">
        <v>18400</v>
      </c>
    </row>
    <row r="94" spans="2:9" ht="54">
      <c r="B94" s="191">
        <v>7</v>
      </c>
      <c r="C94" s="191" t="s">
        <v>830</v>
      </c>
      <c r="D94" s="191" t="s">
        <v>851</v>
      </c>
      <c r="E94" s="191">
        <v>1</v>
      </c>
      <c r="G94" s="191">
        <v>2</v>
      </c>
      <c r="H94" s="191">
        <v>500</v>
      </c>
      <c r="I94" s="191">
        <v>1000</v>
      </c>
    </row>
    <row r="95" spans="2:9" ht="54">
      <c r="B95" s="191">
        <v>8</v>
      </c>
      <c r="C95" s="191" t="s">
        <v>831</v>
      </c>
      <c r="D95" s="191" t="s">
        <v>852</v>
      </c>
      <c r="E95" s="191">
        <v>1</v>
      </c>
      <c r="G95" s="191">
        <v>5</v>
      </c>
      <c r="H95" s="191">
        <v>450</v>
      </c>
      <c r="I95" s="191">
        <v>2250</v>
      </c>
    </row>
    <row r="96" spans="2:9" ht="54">
      <c r="B96" s="191">
        <v>9</v>
      </c>
      <c r="C96" s="191" t="s">
        <v>832</v>
      </c>
      <c r="D96" s="191" t="s">
        <v>853</v>
      </c>
      <c r="E96" s="191">
        <v>1</v>
      </c>
      <c r="G96" s="191">
        <v>11</v>
      </c>
      <c r="H96" s="191">
        <v>450</v>
      </c>
      <c r="I96" s="191">
        <v>4950</v>
      </c>
    </row>
    <row r="97" spans="2:9" ht="36">
      <c r="B97" s="191">
        <v>10</v>
      </c>
      <c r="C97" s="191" t="s">
        <v>833</v>
      </c>
      <c r="D97" s="191" t="s">
        <v>847</v>
      </c>
      <c r="E97" s="191">
        <v>1</v>
      </c>
      <c r="G97" s="191">
        <v>50</v>
      </c>
      <c r="H97" s="191">
        <v>100</v>
      </c>
      <c r="I97" s="191">
        <v>5000</v>
      </c>
    </row>
    <row r="98" spans="2:9" ht="54">
      <c r="B98" s="191">
        <v>11</v>
      </c>
      <c r="C98" s="191" t="s">
        <v>834</v>
      </c>
      <c r="D98" s="191" t="s">
        <v>854</v>
      </c>
      <c r="E98" s="191">
        <v>1</v>
      </c>
      <c r="G98" s="191">
        <v>40</v>
      </c>
      <c r="H98" s="191">
        <v>450</v>
      </c>
      <c r="I98" s="191">
        <v>18000</v>
      </c>
    </row>
    <row r="99" spans="2:9">
      <c r="B99" s="191">
        <v>12</v>
      </c>
      <c r="C99" s="191" t="s">
        <v>462</v>
      </c>
      <c r="D99" s="191" t="s">
        <v>855</v>
      </c>
      <c r="E99" s="191">
        <v>1</v>
      </c>
      <c r="G99" s="191">
        <v>1</v>
      </c>
      <c r="H99" s="191">
        <v>3000</v>
      </c>
      <c r="I99" s="191">
        <v>3000</v>
      </c>
    </row>
    <row r="100" spans="2:9" ht="54">
      <c r="B100" s="191">
        <v>13</v>
      </c>
      <c r="C100" s="191" t="s">
        <v>835</v>
      </c>
      <c r="D100" s="191" t="s">
        <v>847</v>
      </c>
      <c r="E100" s="191">
        <v>4</v>
      </c>
      <c r="G100" s="191">
        <v>2</v>
      </c>
      <c r="H100" s="191">
        <v>80</v>
      </c>
      <c r="I100" s="191">
        <v>640</v>
      </c>
    </row>
    <row r="101" spans="2:9" ht="72">
      <c r="B101" s="191">
        <v>14</v>
      </c>
      <c r="C101" s="191" t="s">
        <v>836</v>
      </c>
      <c r="D101" s="191" t="s">
        <v>856</v>
      </c>
      <c r="E101" s="191">
        <v>4</v>
      </c>
      <c r="G101" s="191">
        <v>1</v>
      </c>
      <c r="H101" s="191">
        <v>1000</v>
      </c>
      <c r="I101" s="191">
        <v>4000</v>
      </c>
    </row>
    <row r="102" spans="2:9" ht="36">
      <c r="B102" s="191">
        <v>15</v>
      </c>
      <c r="C102" s="191" t="s">
        <v>837</v>
      </c>
      <c r="D102" s="191" t="s">
        <v>857</v>
      </c>
      <c r="E102" s="191">
        <v>22</v>
      </c>
      <c r="G102" s="191">
        <v>5</v>
      </c>
      <c r="H102" s="191">
        <v>45</v>
      </c>
      <c r="I102" s="191">
        <v>4950</v>
      </c>
    </row>
    <row r="103" spans="2:9" ht="72">
      <c r="B103" s="191">
        <v>16</v>
      </c>
      <c r="C103" s="191" t="s">
        <v>838</v>
      </c>
      <c r="D103" s="191" t="s">
        <v>290</v>
      </c>
      <c r="E103" s="191">
        <v>1</v>
      </c>
      <c r="G103" s="191">
        <v>1</v>
      </c>
      <c r="H103" s="191">
        <v>1500</v>
      </c>
      <c r="I103" s="191">
        <v>1500</v>
      </c>
    </row>
    <row r="104" spans="2:9" ht="72">
      <c r="B104" s="191">
        <v>17</v>
      </c>
      <c r="C104" s="191" t="s">
        <v>839</v>
      </c>
      <c r="D104" s="191" t="s">
        <v>840</v>
      </c>
      <c r="E104" s="191">
        <v>8</v>
      </c>
      <c r="G104" s="191">
        <v>4</v>
      </c>
      <c r="H104" s="191">
        <v>80</v>
      </c>
      <c r="I104" s="191">
        <v>2560</v>
      </c>
    </row>
    <row r="105" spans="2:9" ht="36">
      <c r="B105" s="191">
        <v>18</v>
      </c>
      <c r="C105" s="191" t="s">
        <v>841</v>
      </c>
      <c r="D105" s="191" t="s">
        <v>705</v>
      </c>
      <c r="E105" s="191">
        <v>1</v>
      </c>
      <c r="G105" s="191">
        <v>4</v>
      </c>
      <c r="H105" s="191">
        <v>500</v>
      </c>
      <c r="I105" s="191">
        <v>2000</v>
      </c>
    </row>
    <row r="106" spans="2:9">
      <c r="B106" s="191">
        <v>19</v>
      </c>
      <c r="C106" s="191" t="s">
        <v>540</v>
      </c>
      <c r="D106" s="191" t="s">
        <v>290</v>
      </c>
      <c r="E106" s="191" t="s">
        <v>290</v>
      </c>
      <c r="G106" s="191" t="s">
        <v>290</v>
      </c>
      <c r="H106" s="191" t="s">
        <v>290</v>
      </c>
      <c r="I106" s="191">
        <v>25000</v>
      </c>
    </row>
    <row r="107" spans="2:9">
      <c r="B107" s="191">
        <v>20</v>
      </c>
      <c r="C107" s="191" t="s">
        <v>323</v>
      </c>
      <c r="D107" s="191" t="s">
        <v>290</v>
      </c>
      <c r="E107" s="191" t="s">
        <v>290</v>
      </c>
      <c r="G107" s="191" t="s">
        <v>290</v>
      </c>
      <c r="H107" s="191" t="s">
        <v>290</v>
      </c>
      <c r="I107" s="191">
        <v>8000</v>
      </c>
    </row>
    <row r="108" spans="2:9">
      <c r="B108" s="191">
        <v>21</v>
      </c>
      <c r="C108" s="191" t="s">
        <v>842</v>
      </c>
      <c r="D108" s="191" t="s">
        <v>290</v>
      </c>
      <c r="E108" s="191" t="s">
        <v>290</v>
      </c>
      <c r="G108" s="191" t="s">
        <v>290</v>
      </c>
      <c r="H108" s="191" t="s">
        <v>290</v>
      </c>
      <c r="I108" s="191">
        <v>3500</v>
      </c>
    </row>
    <row r="109" spans="2:9">
      <c r="B109" s="191">
        <v>22</v>
      </c>
      <c r="C109" s="191" t="s">
        <v>843</v>
      </c>
      <c r="D109" s="191" t="s">
        <v>290</v>
      </c>
      <c r="E109" s="191" t="s">
        <v>290</v>
      </c>
      <c r="G109" s="191" t="s">
        <v>290</v>
      </c>
      <c r="H109" s="191" t="s">
        <v>290</v>
      </c>
      <c r="I109" s="191">
        <v>4500</v>
      </c>
    </row>
    <row r="110" spans="2:9" ht="36">
      <c r="B110" s="191">
        <v>23</v>
      </c>
      <c r="C110" s="191" t="s">
        <v>844</v>
      </c>
      <c r="D110" s="191" t="s">
        <v>290</v>
      </c>
      <c r="E110" s="191" t="s">
        <v>290</v>
      </c>
      <c r="G110" s="191" t="s">
        <v>290</v>
      </c>
      <c r="H110" s="191" t="s">
        <v>290</v>
      </c>
      <c r="I110" s="191">
        <v>12000</v>
      </c>
    </row>
    <row r="111" spans="2:9" ht="54">
      <c r="B111" s="191">
        <v>24</v>
      </c>
      <c r="C111" s="191" t="s">
        <v>845</v>
      </c>
      <c r="D111" s="191" t="s">
        <v>290</v>
      </c>
      <c r="E111" s="191" t="s">
        <v>290</v>
      </c>
      <c r="G111" s="191" t="s">
        <v>290</v>
      </c>
      <c r="H111" s="191" t="s">
        <v>290</v>
      </c>
      <c r="I111" s="191">
        <v>5000</v>
      </c>
    </row>
    <row r="112" spans="2:9" ht="54">
      <c r="C112" s="191" t="s">
        <v>846</v>
      </c>
      <c r="D112" s="191" t="s">
        <v>705</v>
      </c>
      <c r="I112" s="191">
        <v>167075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testeds</vt:lpstr>
      <vt:lpstr>results</vt:lpstr>
      <vt:lpstr>size</vt:lpstr>
      <vt:lpstr>inserts</vt:lpstr>
      <vt:lpstr>material</vt:lpstr>
      <vt:lpstr>consummat</vt:lpstr>
      <vt:lpstr>overraw</vt:lpstr>
      <vt:lpstr>work</vt:lpstr>
      <vt:lpstr>mto</vt:lpstr>
      <vt:lpstr>vacuumbreaker</vt:lpstr>
      <vt:lpstr>breathervalve</vt:lpstr>
      <vt:lpstr>flame arrester</vt:lpstr>
      <vt:lpstr>flar_mto</vt:lpstr>
      <vt:lpstr>explosiondoor</vt:lpstr>
      <vt:lpstr>contact</vt:lpstr>
      <vt:lpstr>project</vt:lpstr>
      <vt:lpstr>element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2025-02-22T15:44:54Z</dcterms:modified>
</cp:coreProperties>
</file>